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E159" i="1" l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JL175" i="1"/>
  <c r="JA175" i="1"/>
  <c r="IZ175" i="1"/>
  <c r="IR175" i="1"/>
  <c r="IG175" i="1"/>
  <c r="IG185" i="1" s="1"/>
  <c r="HX175" i="1"/>
  <c r="HP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HN165" i="1"/>
  <c r="HN169" i="1" s="1"/>
  <c r="HL165" i="1"/>
  <c r="HK165" i="1"/>
  <c r="HJ165" i="1"/>
  <c r="HJ169" i="1" s="1"/>
  <c r="HI165" i="1"/>
  <c r="HI169" i="1" s="1"/>
  <c r="HI179" i="1" s="1"/>
  <c r="HH165" i="1"/>
  <c r="HF165" i="1"/>
  <c r="HF169" i="1" s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HN159" i="1"/>
  <c r="HN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F16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M159" i="1"/>
  <c r="HM163" i="1" s="1"/>
  <c r="HQ167" i="1"/>
  <c r="HP161" i="1"/>
  <c r="HL157" i="1"/>
  <c r="HK167" i="1"/>
  <c r="HK173" i="1"/>
  <c r="HG157" i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HJ173" i="1"/>
  <c r="JF173" i="1"/>
  <c r="IF175" i="1"/>
  <c r="IO175" i="1"/>
  <c r="HF179" i="1"/>
  <c r="HV187" i="1"/>
  <c r="JI203" i="1"/>
  <c r="JG197" i="1"/>
  <c r="IW20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J197" i="1"/>
  <c r="HJ193" i="1"/>
  <c r="JJ197" i="1"/>
  <c r="JJ193" i="1"/>
  <c r="JN197" i="1"/>
  <c r="JN193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HF84" i="1"/>
  <c r="HF88" i="1"/>
  <c r="ID84" i="1"/>
  <c r="ID88" i="1"/>
  <c r="JM82" i="1"/>
  <c r="EE159" i="1"/>
  <c r="EE157" i="1"/>
  <c r="EI161" i="1"/>
  <c r="EI157" i="1"/>
  <c r="GV82" i="1"/>
  <c r="GV78" i="1"/>
  <c r="IT84" i="1"/>
  <c r="IT88" i="1"/>
  <c r="HH94" i="1"/>
  <c r="HQ94" i="1"/>
  <c r="IO94" i="1"/>
  <c r="EF157" i="1"/>
  <c r="EF161" i="1"/>
  <c r="EC179" i="1"/>
  <c r="EC175" i="1"/>
  <c r="GJ27" i="1"/>
  <c r="GJ36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L72" i="1"/>
  <c r="HT72" i="1"/>
  <c r="IB72" i="1"/>
  <c r="IJ72" i="1"/>
  <c r="IR72" i="1"/>
  <c r="IZ72" i="1"/>
  <c r="JH72" i="1"/>
  <c r="JP72" i="1"/>
  <c r="JA82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HL114" i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HM86" i="1"/>
  <c r="HM92" i="1" s="1"/>
  <c r="ID114" i="1"/>
  <c r="HM78" i="1"/>
  <c r="GZ80" i="1"/>
  <c r="GZ78" i="1"/>
  <c r="JA120" i="1"/>
  <c r="JP114" i="1"/>
  <c r="IZ114" i="1"/>
  <c r="HJ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JM120" i="1"/>
  <c r="JM116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<sst xmlns="http://schemas.openxmlformats.org/spreadsheetml/2006/main" count="11099" uniqueCount="110">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</sst>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C85112-D05E-4F3C-A659-0DD57DCAB2B6}" protected="1">
  <header guid="{42C85112-D05E-4F3C-A659-0DD57DCAB2B6}" dateTime="2019-04-01T17:28:3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X44" zoomScale="115" zoomScaleNormal="115" workbookViewId="0">
      <selection activeCell="BN220" sqref="BN22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2" t="s">
        <v>109</v>
      </c>
      <c r="GZ1" s="282" t="s">
        <v>95</v>
      </c>
      <c r="HA1" s="282" t="s">
        <v>96</v>
      </c>
      <c r="HB1" s="282" t="s">
        <v>104</v>
      </c>
      <c r="HC1" s="1" t="s">
        <v>88</v>
      </c>
      <c r="HD1" s="282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-5.9999999999999995E-4</v>
      </c>
      <c r="IK2" s="7">
        <f t="shared" ref="IK2:IK37" si="10">AVERAGE(HE2:II2)</f>
        <v>-5.9999999999999995E-4</v>
      </c>
      <c r="IL2" s="7">
        <f t="shared" ref="IL2:IL37" si="11">MAX(HE2:II2)</f>
        <v>-5.9999999999999995E-4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6.4000000000000003E-3</v>
      </c>
      <c r="IK3" s="7">
        <f t="shared" si="10"/>
        <v>6.4000000000000003E-3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4.1999999999999997E-3</v>
      </c>
      <c r="IK4" s="7">
        <f t="shared" si="10"/>
        <v>4.1999999999999997E-3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4.7999999999999996E-3</v>
      </c>
      <c r="IK5" s="7">
        <f t="shared" si="10"/>
        <v>4.7999999999999996E-3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2.5999999999999999E-3</v>
      </c>
      <c r="IK6" s="7">
        <f t="shared" si="10"/>
        <v>2.5999999999999999E-3</v>
      </c>
      <c r="IL6" s="7">
        <f t="shared" si="11"/>
        <v>2.5999999999999999E-3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5.0000000000000001E-4</v>
      </c>
      <c r="IK7" s="7">
        <f t="shared" si="10"/>
        <v>5.0000000000000001E-4</v>
      </c>
      <c r="IL7" s="7">
        <f t="shared" si="11"/>
        <v>5.0000000000000001E-4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-2.8E-3</v>
      </c>
      <c r="IL8" s="7">
        <f t="shared" si="11"/>
        <v>-2.8E-3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4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-2.700000000000001E-3</v>
      </c>
      <c r="IK9" s="7">
        <f t="shared" si="10"/>
        <v>-8.7096774193548416E-5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-6.4999999999999997E-3</v>
      </c>
      <c r="IL10" s="16">
        <f t="shared" si="11"/>
        <v>-6.4999999999999997E-3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3.5999999999999999E-3</v>
      </c>
      <c r="IK11" s="16">
        <f t="shared" si="10"/>
        <v>3.5999999999999999E-3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4.1999999999999997E-3</v>
      </c>
      <c r="IK12" s="16">
        <f t="shared" si="10"/>
        <v>4.1999999999999997E-3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-3.0000000000000001E-3</v>
      </c>
      <c r="IK13" s="16">
        <f t="shared" si="10"/>
        <v>-3.0000000000000001E-3</v>
      </c>
      <c r="IL13" s="16">
        <f t="shared" si="11"/>
        <v>-3.0000000000000001E-3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-4.0000000000000002E-4</v>
      </c>
      <c r="IL14" s="16">
        <f t="shared" si="11"/>
        <v>-4.0000000000000002E-4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-3.5000000000000001E-3</v>
      </c>
      <c r="IL15" s="16">
        <f t="shared" si="11"/>
        <v>-3.5000000000000001E-3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5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-2.0000000000000001E-4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1.0500000000000001E-2</v>
      </c>
      <c r="IK17" s="22">
        <f t="shared" si="10"/>
        <v>1.0500000000000001E-2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1.12E-2</v>
      </c>
      <c r="IK18" s="22">
        <f t="shared" si="10"/>
        <v>1.12E-2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3.8999999999999998E-3</v>
      </c>
      <c r="IK19" s="22">
        <f t="shared" si="10"/>
        <v>3.8999999999999998E-3</v>
      </c>
      <c r="IL19" s="22">
        <f t="shared" si="11"/>
        <v>3.8999999999999998E-3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6.3E-3</v>
      </c>
      <c r="IK20" s="22">
        <f t="shared" si="10"/>
        <v>6.3E-3</v>
      </c>
      <c r="IL20" s="22">
        <f t="shared" si="11"/>
        <v>6.3E-3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3.5999999999999999E-3</v>
      </c>
      <c r="IK21" s="22">
        <f t="shared" si="10"/>
        <v>3.5999999999999999E-3</v>
      </c>
      <c r="IL21" s="22">
        <f t="shared" si="11"/>
        <v>3.5999999999999999E-3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6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1.561290322580645E-3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1E-3</v>
      </c>
      <c r="IK23" s="26">
        <f t="shared" si="10"/>
        <v>1E-3</v>
      </c>
      <c r="IL23" s="26">
        <f t="shared" si="11"/>
        <v>1E-3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6.7999999999999996E-3</v>
      </c>
      <c r="IK24" s="26">
        <f t="shared" si="10"/>
        <v>6.7999999999999996E-3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4.4000000000000003E-3</v>
      </c>
      <c r="IK25" s="26">
        <f t="shared" si="10"/>
        <v>4.4000000000000003E-3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7.0000000000000001E-3</v>
      </c>
      <c r="IK26" s="26">
        <f t="shared" si="10"/>
        <v>7.0000000000000001E-3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7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-1.1451612903225809E-3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7.4999999999999997E-3</v>
      </c>
      <c r="IK28" s="31">
        <f t="shared" si="10"/>
        <v>7.4999999999999997E-3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2.8999999999999998E-3</v>
      </c>
      <c r="IK29" s="31">
        <f t="shared" si="10"/>
        <v>2.8999999999999998E-3</v>
      </c>
      <c r="IL29" s="31">
        <f t="shared" si="11"/>
        <v>2.8999999999999998E-3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-2.0000000000000001E-4</v>
      </c>
      <c r="IK30" s="31">
        <f t="shared" si="10"/>
        <v>-2.0000000000000001E-4</v>
      </c>
      <c r="IL30" s="31">
        <f t="shared" si="11"/>
        <v>-2.0000000000000001E-4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8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6.0322580645161294E-4</v>
      </c>
      <c r="IL31" s="31">
        <f t="shared" si="11"/>
        <v>1.8700000000000001E-2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5.1000000000000004E-3</v>
      </c>
      <c r="IK32" s="35">
        <f t="shared" si="10"/>
        <v>5.1000000000000004E-3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-2.8E-3</v>
      </c>
      <c r="IK33" s="35">
        <f t="shared" si="10"/>
        <v>-2.8E-3</v>
      </c>
      <c r="IL33" s="35">
        <f t="shared" si="11"/>
        <v>-2.8E-3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9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-1.5999999999999994E-3</v>
      </c>
      <c r="IK34" s="35">
        <f t="shared" si="10"/>
        <v>-5.1612903225806431E-5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7.7000000000000002E-3</v>
      </c>
      <c r="IK35" s="41">
        <f t="shared" si="10"/>
        <v>7.7000000000000002E-3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6.5806451612903229E-4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-1.3387096774193548E-3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-6.4999999999999997E-3</v>
      </c>
      <c r="IK40" s="52">
        <f>AVERAGE(IK2:IK8,IK10:IK15,IK17:IK21,IK23:IK26,IK28:IK30,IK32:IK33,IK35)</f>
        <v>3.014285714285715E-3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-4.1499999999999995E-2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92">
        <v>-0.21049999999999999</v>
      </c>
      <c r="GE45" s="92">
        <v>-0.19059999999999999</v>
      </c>
      <c r="GF45" s="92">
        <v>-0.1769</v>
      </c>
      <c r="GG45" s="92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2">
        <v>-0.22170000000000001</v>
      </c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248"/>
      <c r="GH48" s="65">
        <v>43549</v>
      </c>
      <c r="GI48" s="250"/>
      <c r="GJ48" s="248"/>
      <c r="GK48" s="65">
        <v>43550</v>
      </c>
      <c r="GL48" s="250"/>
      <c r="GM48" s="248"/>
      <c r="GN48" s="65">
        <v>43551</v>
      </c>
      <c r="GO48" s="250"/>
      <c r="GP48" s="248"/>
      <c r="GQ48" s="65">
        <v>43552</v>
      </c>
      <c r="GR48" s="250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125" t="s">
        <v>78</v>
      </c>
      <c r="GH49" s="56" t="s">
        <v>79</v>
      </c>
      <c r="GI49" s="126" t="s">
        <v>80</v>
      </c>
      <c r="GJ49" s="125" t="s">
        <v>78</v>
      </c>
      <c r="GK49" s="56" t="s">
        <v>79</v>
      </c>
      <c r="GL49" s="126" t="s">
        <v>80</v>
      </c>
      <c r="GM49" s="125" t="s">
        <v>78</v>
      </c>
      <c r="GN49" s="56" t="s">
        <v>79</v>
      </c>
      <c r="GO49" s="126" t="s">
        <v>80</v>
      </c>
      <c r="GP49" s="125" t="s">
        <v>78</v>
      </c>
      <c r="GQ49" s="56" t="s">
        <v>79</v>
      </c>
      <c r="GR49" s="126" t="s">
        <v>80</v>
      </c>
      <c r="GS49" s="26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27" t="s">
        <v>81</v>
      </c>
      <c r="GH50" s="55" t="s">
        <v>82</v>
      </c>
      <c r="GI50" s="128" t="s">
        <v>83</v>
      </c>
      <c r="GJ50" s="127" t="s">
        <v>81</v>
      </c>
      <c r="GK50" s="55" t="s">
        <v>82</v>
      </c>
      <c r="GL50" s="128" t="s">
        <v>83</v>
      </c>
      <c r="GM50" s="127" t="s">
        <v>81</v>
      </c>
      <c r="GN50" s="55" t="s">
        <v>82</v>
      </c>
      <c r="GO50" s="128" t="s">
        <v>83</v>
      </c>
      <c r="GP50" s="127" t="s">
        <v>81</v>
      </c>
      <c r="GQ50" s="55" t="s">
        <v>82</v>
      </c>
      <c r="GR50" s="128" t="s">
        <v>83</v>
      </c>
      <c r="GS50" s="104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34">
        <v>0.28079999999999999</v>
      </c>
      <c r="GH51" s="22">
        <v>0.28399999999999997</v>
      </c>
      <c r="GI51" s="87">
        <v>0.28449999999999998</v>
      </c>
      <c r="GJ51" s="134">
        <v>0.28589999999999999</v>
      </c>
      <c r="GK51" s="22">
        <v>0.3085</v>
      </c>
      <c r="GL51" s="87">
        <v>0.2984</v>
      </c>
      <c r="GM51" s="134">
        <v>0.31230000000000002</v>
      </c>
      <c r="GN51" s="22">
        <v>0.32690000000000002</v>
      </c>
      <c r="GO51" s="87">
        <v>0.32719999999999999</v>
      </c>
      <c r="GP51" s="134">
        <v>0.31850000000000001</v>
      </c>
      <c r="GQ51" s="22">
        <v>0.29310000000000003</v>
      </c>
      <c r="GR51" s="87">
        <v>0.26379999999999998</v>
      </c>
      <c r="GS51" s="112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22">
        <v>0.25900000000000001</v>
      </c>
      <c r="HD51" s="22">
        <v>0.27410000000000001</v>
      </c>
      <c r="HE51" s="22">
        <v>0.28910000000000002</v>
      </c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37">
        <v>0.16250000000000001</v>
      </c>
      <c r="GH52" s="35">
        <v>0.15870000000000001</v>
      </c>
      <c r="GI52" s="89">
        <v>0.1777</v>
      </c>
      <c r="GJ52" s="137">
        <v>0.17069999999999999</v>
      </c>
      <c r="GK52" s="35">
        <v>0.1729</v>
      </c>
      <c r="GL52" s="89">
        <v>0.18279999999999999</v>
      </c>
      <c r="GM52" s="137">
        <v>8.6099999999999996E-2</v>
      </c>
      <c r="GN52" s="35">
        <v>7.9799999999999996E-2</v>
      </c>
      <c r="GO52" s="89">
        <v>7.9699999999999993E-2</v>
      </c>
      <c r="GP52" s="137">
        <v>0.1023</v>
      </c>
      <c r="GQ52" s="35">
        <v>9.1999999999999998E-2</v>
      </c>
      <c r="GR52" s="89">
        <v>7.6200000000000004E-2</v>
      </c>
      <c r="GS52" s="111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31">
        <v>0.11600000000000001</v>
      </c>
      <c r="HD52" s="35">
        <v>0.10879999999999999</v>
      </c>
      <c r="HE52" s="31">
        <v>0.1095</v>
      </c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35">
        <v>3.8300000000000001E-2</v>
      </c>
      <c r="GH53" s="31">
        <v>5.3699999999999998E-2</v>
      </c>
      <c r="GI53" s="91">
        <v>5.7500000000000002E-2</v>
      </c>
      <c r="GJ53" s="135">
        <v>6.9000000000000006E-2</v>
      </c>
      <c r="GK53" s="31">
        <v>7.2599999999999998E-2</v>
      </c>
      <c r="GL53" s="91">
        <v>9.0499999999999997E-2</v>
      </c>
      <c r="GM53" s="135">
        <v>8.0100000000000005E-2</v>
      </c>
      <c r="GN53" s="31">
        <v>6.3299999999999995E-2</v>
      </c>
      <c r="GO53" s="91">
        <v>6.1400000000000003E-2</v>
      </c>
      <c r="GP53" s="135">
        <v>7.1199999999999999E-2</v>
      </c>
      <c r="GQ53" s="31">
        <v>6.9099999999999995E-2</v>
      </c>
      <c r="GR53" s="91">
        <v>7.3599999999999999E-2</v>
      </c>
      <c r="GS53" s="110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35">
        <v>0.11550000000000001</v>
      </c>
      <c r="HD53" s="31">
        <v>0.1067</v>
      </c>
      <c r="HE53" s="41">
        <v>0.1013</v>
      </c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29">
        <v>1.12E-2</v>
      </c>
      <c r="GH54" s="41">
        <v>4.5999999999999999E-3</v>
      </c>
      <c r="GI54" s="90">
        <v>1.04E-2</v>
      </c>
      <c r="GJ54" s="129">
        <v>1.72E-2</v>
      </c>
      <c r="GK54" s="41">
        <v>1.4800000000000001E-2</v>
      </c>
      <c r="GL54" s="90">
        <v>2.8199999999999999E-2</v>
      </c>
      <c r="GM54" s="129">
        <v>4.0099999999999997E-2</v>
      </c>
      <c r="GN54" s="41">
        <v>2.6100000000000002E-2</v>
      </c>
      <c r="GO54" s="90">
        <v>3.7600000000000001E-2</v>
      </c>
      <c r="GP54" s="129">
        <v>2.7400000000000001E-2</v>
      </c>
      <c r="GQ54" s="41">
        <v>3.27E-2</v>
      </c>
      <c r="GR54" s="90">
        <v>4.02E-2</v>
      </c>
      <c r="GS54" s="106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41">
        <v>7.0999999999999994E-2</v>
      </c>
      <c r="HD54" s="41">
        <v>6.3600000000000004E-2</v>
      </c>
      <c r="HE54" s="35">
        <v>9.8199999999999996E-2</v>
      </c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33">
        <v>-5.3499999999999999E-2</v>
      </c>
      <c r="GH55" s="7">
        <v>-5.4899999999999997E-2</v>
      </c>
      <c r="GI55" s="136">
        <v>-6.7400000000000002E-2</v>
      </c>
      <c r="GJ55" s="131">
        <v>-6.6100000000000006E-2</v>
      </c>
      <c r="GK55" s="16">
        <v>-6.54E-2</v>
      </c>
      <c r="GL55" s="88">
        <v>-6.1699999999999998E-2</v>
      </c>
      <c r="GM55" s="133">
        <v>-3.9699999999999999E-2</v>
      </c>
      <c r="GN55" s="7">
        <v>-4.5900000000000003E-2</v>
      </c>
      <c r="GO55" s="88">
        <v>-3.5200000000000002E-2</v>
      </c>
      <c r="GP55" s="133">
        <v>-4.8399999999999999E-2</v>
      </c>
      <c r="GQ55" s="7">
        <v>-2.8000000000000001E-2</v>
      </c>
      <c r="GR55" s="88">
        <v>-1.4500000000000001E-2</v>
      </c>
      <c r="GS55" s="107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7">
        <v>-3.5200000000000002E-2</v>
      </c>
      <c r="HD55" s="7">
        <v>-3.5000000000000003E-2</v>
      </c>
      <c r="HE55" s="7">
        <v>-2.7699999999999999E-2</v>
      </c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31">
        <v>-6.0999999999999999E-2</v>
      </c>
      <c r="GH56" s="16">
        <v>-5.6599999999999998E-2</v>
      </c>
      <c r="GI56" s="88">
        <v>-6.8900000000000003E-2</v>
      </c>
      <c r="GJ56" s="133">
        <v>-6.8000000000000005E-2</v>
      </c>
      <c r="GK56" s="7">
        <v>-6.88E-2</v>
      </c>
      <c r="GL56" s="136">
        <v>-9.1200000000000003E-2</v>
      </c>
      <c r="GM56" s="131">
        <v>-7.0499999999999993E-2</v>
      </c>
      <c r="GN56" s="16">
        <v>-6.3799999999999996E-2</v>
      </c>
      <c r="GO56" s="136">
        <v>-7.8E-2</v>
      </c>
      <c r="GP56" s="131">
        <v>-7.8700000000000006E-2</v>
      </c>
      <c r="GQ56" s="16">
        <v>-8.1199999999999994E-2</v>
      </c>
      <c r="GR56" s="136">
        <v>-6.9500000000000006E-2</v>
      </c>
      <c r="GS56" s="109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6">
        <v>-7.8100000000000003E-2</v>
      </c>
      <c r="HD56" s="16">
        <v>-8.1900000000000001E-2</v>
      </c>
      <c r="HE56" s="16">
        <v>-8.9200000000000002E-2</v>
      </c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30">
        <v>-0.17510000000000001</v>
      </c>
      <c r="GH57" s="48">
        <v>-0.19309999999999999</v>
      </c>
      <c r="GI57" s="85">
        <v>-0.19539999999999999</v>
      </c>
      <c r="GJ57" s="132">
        <v>-0.20130000000000001</v>
      </c>
      <c r="GK57" s="92">
        <v>-0.2036</v>
      </c>
      <c r="GL57" s="86">
        <v>-0.21049999999999999</v>
      </c>
      <c r="GM57" s="132">
        <v>-0.1996</v>
      </c>
      <c r="GN57" s="92">
        <v>-0.18540000000000001</v>
      </c>
      <c r="GO57" s="86">
        <v>-0.19059999999999999</v>
      </c>
      <c r="GP57" s="130">
        <v>-0.187</v>
      </c>
      <c r="GQ57" s="48">
        <v>-0.1835</v>
      </c>
      <c r="GR57" s="86">
        <v>-0.1769</v>
      </c>
      <c r="GS57" s="108">
        <v>-0.19159999999999999</v>
      </c>
      <c r="GT57" s="92">
        <v>-0.1913</v>
      </c>
      <c r="GU57" s="92">
        <v>-0.1862</v>
      </c>
      <c r="GV57" s="54"/>
      <c r="GW57" s="54"/>
      <c r="GX57" s="54"/>
      <c r="GY57" s="54"/>
      <c r="GZ57" s="54"/>
      <c r="HA57" s="54"/>
      <c r="HC57" s="92">
        <v>-0.1996</v>
      </c>
      <c r="HD57" s="92">
        <v>-0.1981</v>
      </c>
      <c r="HE57" s="92">
        <v>-0.22170000000000001</v>
      </c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32">
        <v>-0.20319999999999999</v>
      </c>
      <c r="GH58" s="92">
        <v>-0.19639999999999999</v>
      </c>
      <c r="GI58" s="86">
        <v>-0.19839999999999999</v>
      </c>
      <c r="GJ58" s="130">
        <v>-0.2074</v>
      </c>
      <c r="GK58" s="48">
        <v>-0.23100000000000001</v>
      </c>
      <c r="GL58" s="85">
        <v>-0.23649999999999999</v>
      </c>
      <c r="GM58" s="130">
        <v>-0.20880000000000001</v>
      </c>
      <c r="GN58" s="48">
        <v>-0.20100000000000001</v>
      </c>
      <c r="GO58" s="85">
        <v>-0.2021</v>
      </c>
      <c r="GP58" s="132">
        <v>-0.20530000000000001</v>
      </c>
      <c r="GQ58" s="92">
        <v>-0.19420000000000001</v>
      </c>
      <c r="GR58" s="85">
        <v>-0.19289999999999999</v>
      </c>
      <c r="GS58" s="105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48">
        <v>-0.24859999999999999</v>
      </c>
      <c r="HD58" s="48">
        <v>-0.23830000000000001</v>
      </c>
      <c r="HE58" s="48">
        <v>-0.25950000000000001</v>
      </c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83">
        <v>0.4</v>
      </c>
      <c r="GH59" s="57">
        <v>1.64</v>
      </c>
      <c r="GI59" s="84">
        <v>5.82</v>
      </c>
      <c r="GJ59" s="83">
        <v>2.54</v>
      </c>
      <c r="GK59" s="57">
        <v>5.2</v>
      </c>
      <c r="GL59" s="84">
        <v>6.22</v>
      </c>
      <c r="GM59" s="83">
        <v>-16.260000000000002</v>
      </c>
      <c r="GN59" s="57">
        <v>-4.5</v>
      </c>
      <c r="GO59" s="84">
        <v>1.96</v>
      </c>
      <c r="GP59" s="83">
        <v>2.7</v>
      </c>
      <c r="GQ59" s="57">
        <v>-6.5</v>
      </c>
      <c r="GR59" s="84">
        <v>-6.62</v>
      </c>
      <c r="GS59" s="113">
        <v>7.88</v>
      </c>
      <c r="GT59" s="57">
        <v>2.64</v>
      </c>
      <c r="GU59" s="84">
        <v>1.1599999999999999</v>
      </c>
      <c r="GV59" s="57"/>
      <c r="GW59" s="57"/>
      <c r="GX59" s="57"/>
      <c r="GY59" s="57"/>
      <c r="GZ59" s="57"/>
      <c r="HA59" s="57"/>
      <c r="HC59" s="83">
        <v>9.86</v>
      </c>
      <c r="HD59" s="57">
        <v>0.21</v>
      </c>
      <c r="HE59" s="84">
        <v>8.9700000000000006</v>
      </c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s="454">
        <v>1.15E-2</v>
      </c>
      <c r="GK60" s="370">
        <v>2.2599999999999999E-2</v>
      </c>
      <c r="GL60" s="455">
        <v>1.7899999999999999E-2</v>
      </c>
      <c r="GM60" s="464">
        <v>2.7699999999999999E-2</v>
      </c>
      <c r="GN60" s="370">
        <v>1.46E-2</v>
      </c>
      <c r="GO60" s="448">
        <v>1.15E-2</v>
      </c>
      <c r="GP60" s="460">
        <v>2.2599999999999999E-2</v>
      </c>
      <c r="GQ60" s="453">
        <v>2.0400000000000001E-2</v>
      </c>
      <c r="GR60" s="465">
        <v>1.7299999999999999E-2</v>
      </c>
      <c r="GS60" s="470">
        <v>1.72E-2</v>
      </c>
      <c r="GT60" s="370">
        <v>1.03E-2</v>
      </c>
      <c r="GU60" s="448">
        <v>3.9E-2</v>
      </c>
      <c r="GV60" t="s">
        <v>62</v>
      </c>
      <c r="HC60" s="459">
        <v>2.52E-2</v>
      </c>
      <c r="HD60" s="370">
        <v>1.5100000000000001E-2</v>
      </c>
      <c r="HE60" s="448">
        <v>3.7699999999999997E-2</v>
      </c>
      <c r="HF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  <c r="GJ61" s="464">
        <v>-1.2E-2</v>
      </c>
      <c r="GK61" s="450">
        <v>-2.3599999999999999E-2</v>
      </c>
      <c r="GL61" s="469">
        <v>-2.58E-2</v>
      </c>
      <c r="GM61" s="460">
        <v>-9.6699999999999994E-2</v>
      </c>
      <c r="GN61" s="459">
        <v>-1.6799999999999999E-2</v>
      </c>
      <c r="GO61" s="469">
        <v>-1.4200000000000001E-2</v>
      </c>
      <c r="GP61" s="467">
        <v>-1.47E-2</v>
      </c>
      <c r="GQ61" s="370">
        <v>-2.5399999999999999E-2</v>
      </c>
      <c r="GR61" s="451">
        <v>-2.93E-2</v>
      </c>
      <c r="GS61" s="372">
        <v>-1.47E-2</v>
      </c>
      <c r="GT61" s="450">
        <v>-9.9000000000000008E-3</v>
      </c>
      <c r="GU61" s="451">
        <v>-4.82E-2</v>
      </c>
      <c r="HC61" s="450">
        <v>-3.0599999999999999E-2</v>
      </c>
      <c r="HD61" s="459">
        <v>-9.2999999999999992E-3</v>
      </c>
      <c r="HE61" s="465">
        <v>-2.3599999999999999E-2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G62" s="138"/>
      <c r="GH62" s="139"/>
      <c r="GI62" s="446">
        <v>2.8199999999999999E-2</v>
      </c>
      <c r="GJ62" s="138"/>
      <c r="GK62" s="139" t="s">
        <v>62</v>
      </c>
      <c r="GL62" s="463">
        <v>3.3000000000000002E-2</v>
      </c>
      <c r="GM62" s="138"/>
      <c r="GN62" s="139"/>
      <c r="GO62" s="468">
        <v>3.44E-2</v>
      </c>
      <c r="GP62" s="138"/>
      <c r="GQ62" s="139"/>
      <c r="GR62" s="447">
        <v>2.07E-2</v>
      </c>
      <c r="GU62" s="458">
        <v>4.07E-2</v>
      </c>
      <c r="HE62" s="371">
        <v>4.8399999999999999E-2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s="138" t="s">
        <v>62</v>
      </c>
      <c r="GH63" s="139" t="s">
        <v>62</v>
      </c>
      <c r="GI63" s="468">
        <v>-1.89E-2</v>
      </c>
      <c r="GJ63" s="138" t="s">
        <v>62</v>
      </c>
      <c r="GK63" s="139" t="s">
        <v>62</v>
      </c>
      <c r="GL63" s="468">
        <v>-4.1099999999999998E-2</v>
      </c>
      <c r="GM63" s="138" t="s">
        <v>62</v>
      </c>
      <c r="GN63" s="139" t="s">
        <v>62</v>
      </c>
      <c r="GO63" s="446">
        <v>-0.1031</v>
      </c>
      <c r="GP63" s="138" t="s">
        <v>62</v>
      </c>
      <c r="GQ63" s="139" t="s">
        <v>62</v>
      </c>
      <c r="GR63" s="371">
        <v>-6.3399999999999998E-2</v>
      </c>
      <c r="GS63" t="s">
        <v>62</v>
      </c>
      <c r="GT63" t="s">
        <v>62</v>
      </c>
      <c r="GU63" s="468">
        <v>-2.5100000000000001E-2</v>
      </c>
      <c r="GV63" t="s">
        <v>62</v>
      </c>
      <c r="HC63" t="s">
        <v>62</v>
      </c>
      <c r="HD63" t="s">
        <v>62</v>
      </c>
      <c r="HE63" s="468">
        <v>-4.1500000000000002E-2</v>
      </c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268">
        <v>1.3101</v>
      </c>
      <c r="GH64" s="218">
        <v>1.3107</v>
      </c>
      <c r="GI64" s="258">
        <v>1.3098000000000001</v>
      </c>
      <c r="GJ64" s="261">
        <v>145.36000000000001</v>
      </c>
      <c r="GK64" s="257">
        <v>146.19999999999999</v>
      </c>
      <c r="GL64" s="262">
        <v>146.09</v>
      </c>
      <c r="GM64" s="261">
        <v>145.78</v>
      </c>
      <c r="GN64" s="257">
        <v>146.06</v>
      </c>
      <c r="GO64" s="262">
        <v>145.79</v>
      </c>
      <c r="GP64" s="261">
        <v>1.3127</v>
      </c>
      <c r="GQ64" s="257">
        <v>1.3069</v>
      </c>
      <c r="GR64" s="262">
        <v>144.30000000000001</v>
      </c>
      <c r="GS64" s="257">
        <v>144.6</v>
      </c>
      <c r="GT64" s="257">
        <v>145.15</v>
      </c>
      <c r="GU64" s="257">
        <v>144.47</v>
      </c>
      <c r="HC64" s="257">
        <v>145.18</v>
      </c>
      <c r="HD64" s="257">
        <v>145.53</v>
      </c>
      <c r="HE64" s="257">
        <v>145.9</v>
      </c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237" t="s">
        <v>51</v>
      </c>
      <c r="GH65" s="23" t="s">
        <v>51</v>
      </c>
      <c r="GI65" s="233" t="s">
        <v>51</v>
      </c>
      <c r="GJ65" s="164" t="s">
        <v>52</v>
      </c>
      <c r="GK65" s="188" t="s">
        <v>52</v>
      </c>
      <c r="GL65" s="199" t="s">
        <v>52</v>
      </c>
      <c r="GM65" s="164" t="s">
        <v>52</v>
      </c>
      <c r="GN65" s="188" t="s">
        <v>52</v>
      </c>
      <c r="GO65" s="199" t="s">
        <v>52</v>
      </c>
      <c r="GP65" s="164" t="s">
        <v>51</v>
      </c>
      <c r="GQ65" s="188" t="s">
        <v>51</v>
      </c>
      <c r="GR65" s="199" t="s">
        <v>52</v>
      </c>
      <c r="GS65" s="188" t="s">
        <v>52</v>
      </c>
      <c r="GT65" s="188" t="s">
        <v>52</v>
      </c>
      <c r="GU65" s="188" t="s">
        <v>52</v>
      </c>
      <c r="GV65" s="60"/>
      <c r="GW65" s="60"/>
      <c r="GX65" s="60"/>
      <c r="GY65" s="60"/>
      <c r="GZ65" s="60"/>
      <c r="HA65" s="60"/>
      <c r="HC65" s="188" t="s">
        <v>52</v>
      </c>
      <c r="HD65" s="188" t="s">
        <v>52</v>
      </c>
      <c r="HE65" s="188" t="s">
        <v>52</v>
      </c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 t="shared" ref="GF66:GO66" si="117">SUM(GF51, -GF58)</f>
        <v>0.49370000000000003</v>
      </c>
      <c r="GG66" s="224">
        <f t="shared" si="117"/>
        <v>0.48399999999999999</v>
      </c>
      <c r="GH66" s="15">
        <f t="shared" si="117"/>
        <v>0.48039999999999994</v>
      </c>
      <c r="GI66" s="151">
        <f t="shared" si="117"/>
        <v>0.4829</v>
      </c>
      <c r="GJ66" s="153">
        <f t="shared" si="117"/>
        <v>0.49329999999999996</v>
      </c>
      <c r="GK66" s="115">
        <f t="shared" si="117"/>
        <v>0.53949999999999998</v>
      </c>
      <c r="GL66" s="175">
        <f t="shared" si="117"/>
        <v>0.53489999999999993</v>
      </c>
      <c r="GM66" s="153">
        <f t="shared" si="117"/>
        <v>0.52110000000000001</v>
      </c>
      <c r="GN66" s="115">
        <f t="shared" si="117"/>
        <v>0.52790000000000004</v>
      </c>
      <c r="GO66" s="175">
        <f t="shared" si="117"/>
        <v>0.52929999999999999</v>
      </c>
      <c r="GP66" s="146">
        <f>SUM(GP51, -GP58)</f>
        <v>0.52380000000000004</v>
      </c>
      <c r="GQ66" s="120">
        <f>SUM(GQ51, -GQ58)</f>
        <v>0.48730000000000007</v>
      </c>
      <c r="GR66" s="175">
        <f>SUM(GR51, -GR58)</f>
        <v>0.45669999999999999</v>
      </c>
      <c r="GS66" s="115">
        <f>SUM(GS51, -GS58)</f>
        <v>0.48380000000000001</v>
      </c>
      <c r="GT66" s="115">
        <f>SUM(GT51, -GT58)</f>
        <v>0.504</v>
      </c>
      <c r="GU66" s="115">
        <f>SUM(GU51, -GU58)</f>
        <v>0.4587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115">
        <f>SUM(HC51, -HC58)</f>
        <v>0.50760000000000005</v>
      </c>
      <c r="HD66" s="115">
        <f>SUM(HD51, -HD58)</f>
        <v>0.51239999999999997</v>
      </c>
      <c r="HE66" s="115">
        <f>SUM(HE51, -HE58)</f>
        <v>0.54859999999999998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237" t="s">
        <v>52</v>
      </c>
      <c r="GH67" s="23" t="s">
        <v>52</v>
      </c>
      <c r="GI67" s="233" t="s">
        <v>52</v>
      </c>
      <c r="GJ67" s="164" t="s">
        <v>51</v>
      </c>
      <c r="GK67" s="188" t="s">
        <v>51</v>
      </c>
      <c r="GL67" s="199" t="s">
        <v>51</v>
      </c>
      <c r="GM67" s="164" t="s">
        <v>51</v>
      </c>
      <c r="GN67" s="188" t="s">
        <v>51</v>
      </c>
      <c r="GO67" s="199" t="s">
        <v>51</v>
      </c>
      <c r="GP67" s="164" t="s">
        <v>52</v>
      </c>
      <c r="GQ67" s="188" t="s">
        <v>52</v>
      </c>
      <c r="GR67" s="199" t="s">
        <v>51</v>
      </c>
      <c r="GS67" s="188" t="s">
        <v>51</v>
      </c>
      <c r="GT67" s="188" t="s">
        <v>51</v>
      </c>
      <c r="GU67" s="188" t="s">
        <v>51</v>
      </c>
      <c r="GV67" s="60"/>
      <c r="GW67" s="60"/>
      <c r="GX67" s="60"/>
      <c r="GY67" s="60"/>
      <c r="GZ67" s="60"/>
      <c r="HA67" s="60"/>
      <c r="HC67" s="188" t="s">
        <v>51</v>
      </c>
      <c r="HD67" s="188" t="s">
        <v>51</v>
      </c>
      <c r="HE67" s="188" t="s">
        <v>51</v>
      </c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20">SUM(K51, -K57)</f>
        <v>0.16620000000000001</v>
      </c>
      <c r="L68" s="179">
        <f t="shared" si="120"/>
        <v>0.19230000000000003</v>
      </c>
      <c r="M68" s="146">
        <f t="shared" si="120"/>
        <v>0.17859999999999998</v>
      </c>
      <c r="N68" s="120">
        <f t="shared" si="120"/>
        <v>0.16650000000000001</v>
      </c>
      <c r="O68" s="179">
        <f t="shared" si="120"/>
        <v>0.18559999999999999</v>
      </c>
      <c r="P68" s="146">
        <f t="shared" si="120"/>
        <v>0.20569999999999999</v>
      </c>
      <c r="Q68" s="120">
        <f t="shared" si="120"/>
        <v>0.1983</v>
      </c>
      <c r="R68" s="179">
        <f t="shared" si="120"/>
        <v>0.21210000000000001</v>
      </c>
      <c r="S68" s="225">
        <f t="shared" si="120"/>
        <v>0.23520000000000002</v>
      </c>
      <c r="T68" s="15">
        <f t="shared" si="120"/>
        <v>0.22940000000000002</v>
      </c>
      <c r="U68" s="149">
        <f t="shared" ref="U68:Z68" si="121">SUM(U51, -U57)</f>
        <v>0.2127</v>
      </c>
      <c r="V68" s="225">
        <f t="shared" si="121"/>
        <v>0.2097</v>
      </c>
      <c r="W68" s="96">
        <f t="shared" si="121"/>
        <v>0.23599999999999999</v>
      </c>
      <c r="X68" s="151">
        <f t="shared" si="121"/>
        <v>0.2268</v>
      </c>
      <c r="Y68" s="146">
        <f t="shared" si="121"/>
        <v>0.2455</v>
      </c>
      <c r="Z68" s="120">
        <f t="shared" si="12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2">SUM(AK52, -AK58)</f>
        <v>0.23170000000000002</v>
      </c>
      <c r="AL68" s="93">
        <f t="shared" si="122"/>
        <v>0.2545</v>
      </c>
      <c r="AM68" s="150">
        <f t="shared" si="122"/>
        <v>0.29559999999999997</v>
      </c>
      <c r="AN68" s="144">
        <f t="shared" si="122"/>
        <v>0.29559999999999997</v>
      </c>
      <c r="AO68" s="116">
        <f t="shared" si="122"/>
        <v>0.30189999999999995</v>
      </c>
      <c r="AP68" s="176">
        <f t="shared" si="122"/>
        <v>0.27779999999999999</v>
      </c>
      <c r="AQ68" s="144">
        <f t="shared" si="122"/>
        <v>0.28659999999999997</v>
      </c>
      <c r="AR68" s="116">
        <f t="shared" si="122"/>
        <v>0.28660000000000002</v>
      </c>
      <c r="AS68" s="176">
        <f t="shared" si="122"/>
        <v>0.28949999999999998</v>
      </c>
      <c r="AT68" s="226">
        <f t="shared" si="122"/>
        <v>0.26090000000000002</v>
      </c>
      <c r="AU68" s="93">
        <f t="shared" si="122"/>
        <v>0.25990000000000002</v>
      </c>
      <c r="AV68" s="151">
        <f t="shared" si="122"/>
        <v>0.29270000000000002</v>
      </c>
      <c r="AW68" s="146">
        <f t="shared" si="122"/>
        <v>0.3024</v>
      </c>
      <c r="AX68" s="120">
        <f t="shared" si="122"/>
        <v>0.31730000000000003</v>
      </c>
      <c r="AY68" s="179">
        <f t="shared" si="122"/>
        <v>0.28070000000000001</v>
      </c>
      <c r="AZ68" s="146">
        <f t="shared" si="122"/>
        <v>0.26910000000000001</v>
      </c>
      <c r="BA68" s="120">
        <f t="shared" si="12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3">SUM(BD52, -BD58)</f>
        <v>0.30430000000000001</v>
      </c>
      <c r="BE68" s="179">
        <f t="shared" si="123"/>
        <v>0.3382</v>
      </c>
      <c r="BF68" s="146">
        <f t="shared" si="123"/>
        <v>0.32930000000000004</v>
      </c>
      <c r="BG68" s="120">
        <f t="shared" si="123"/>
        <v>0.31999999999999995</v>
      </c>
      <c r="BH68" s="179">
        <f t="shared" si="123"/>
        <v>0.30209999999999998</v>
      </c>
      <c r="BI68" s="146">
        <f t="shared" si="123"/>
        <v>0.30149999999999999</v>
      </c>
      <c r="BJ68" s="115">
        <f>SUM(BJ51, -BJ57)</f>
        <v>0.32200000000000001</v>
      </c>
      <c r="BK68" s="179">
        <f t="shared" ref="BK68:BQ68" si="124">SUM(BK52, -BK58)</f>
        <v>0.32019999999999998</v>
      </c>
      <c r="BL68" s="146">
        <f t="shared" si="124"/>
        <v>0.34360000000000002</v>
      </c>
      <c r="BM68" s="120">
        <f t="shared" si="124"/>
        <v>0.36709999999999998</v>
      </c>
      <c r="BN68" s="179">
        <f t="shared" si="124"/>
        <v>0.37239999999999995</v>
      </c>
      <c r="BO68" s="120">
        <f t="shared" si="124"/>
        <v>0.38129999999999997</v>
      </c>
      <c r="BP68" s="120">
        <f t="shared" si="124"/>
        <v>0.38109999999999999</v>
      </c>
      <c r="BQ68" s="116">
        <f t="shared" si="124"/>
        <v>0.39739999999999998</v>
      </c>
      <c r="BS68" s="146">
        <f t="shared" ref="BS68:CK68" si="125">SUM(BS52, -BS58)</f>
        <v>0.37659999999999999</v>
      </c>
      <c r="BT68" s="116">
        <f t="shared" si="125"/>
        <v>0.371</v>
      </c>
      <c r="BU68" s="176">
        <f t="shared" si="125"/>
        <v>0.37480000000000002</v>
      </c>
      <c r="BV68" s="146">
        <f t="shared" si="125"/>
        <v>0.37819999999999998</v>
      </c>
      <c r="BW68" s="120">
        <f t="shared" si="125"/>
        <v>0.37370000000000003</v>
      </c>
      <c r="BX68" s="176">
        <f t="shared" si="125"/>
        <v>0.372</v>
      </c>
      <c r="BY68" s="226">
        <f t="shared" si="125"/>
        <v>0.41650000000000004</v>
      </c>
      <c r="BZ68" s="93">
        <f t="shared" si="125"/>
        <v>0.42730000000000001</v>
      </c>
      <c r="CA68" s="150">
        <f t="shared" si="125"/>
        <v>0.3987</v>
      </c>
      <c r="CB68" s="146">
        <f t="shared" si="125"/>
        <v>0.33439999999999998</v>
      </c>
      <c r="CC68" s="120">
        <f t="shared" si="125"/>
        <v>0.34109999999999996</v>
      </c>
      <c r="CD68" s="179">
        <f t="shared" si="125"/>
        <v>0.34699999999999998</v>
      </c>
      <c r="CE68" s="146">
        <f t="shared" si="125"/>
        <v>0.34620000000000001</v>
      </c>
      <c r="CF68" s="120">
        <f t="shared" si="125"/>
        <v>0.32150000000000001</v>
      </c>
      <c r="CG68" s="179">
        <f t="shared" si="125"/>
        <v>0.35730000000000001</v>
      </c>
      <c r="CH68" s="146">
        <f t="shared" si="125"/>
        <v>0.34920000000000001</v>
      </c>
      <c r="CI68" s="120">
        <f t="shared" si="125"/>
        <v>0.35310000000000002</v>
      </c>
      <c r="CJ68" s="179">
        <f t="shared" si="125"/>
        <v>0.33829999999999999</v>
      </c>
      <c r="CK68" s="146">
        <f t="shared" si="125"/>
        <v>0.32700000000000001</v>
      </c>
      <c r="CL68" s="120">
        <f t="shared" ref="CL68:CR68" si="126">SUM(CL52, -CL58)</f>
        <v>0.34289999999999998</v>
      </c>
      <c r="CM68" s="179">
        <f t="shared" si="126"/>
        <v>0.31979999999999997</v>
      </c>
      <c r="CN68" s="146">
        <f t="shared" si="126"/>
        <v>0.32979999999999998</v>
      </c>
      <c r="CO68" s="120">
        <f t="shared" si="126"/>
        <v>0.35650000000000004</v>
      </c>
      <c r="CP68" s="179">
        <f t="shared" si="126"/>
        <v>0.36570000000000003</v>
      </c>
      <c r="CQ68" s="146">
        <f t="shared" si="126"/>
        <v>0.38119999999999998</v>
      </c>
      <c r="CR68" s="120">
        <f t="shared" si="126"/>
        <v>0.37290000000000001</v>
      </c>
      <c r="CS68" s="179">
        <f>SUM(CS51, -CS57)</f>
        <v>0.36199999999999999</v>
      </c>
      <c r="CT68" s="153">
        <f t="shared" ref="CT68:DN68" si="127">SUM(CT52, -CT58)</f>
        <v>0.37779999999999997</v>
      </c>
      <c r="CU68" s="115">
        <f t="shared" si="127"/>
        <v>0.37570000000000003</v>
      </c>
      <c r="CV68" s="175">
        <f t="shared" si="127"/>
        <v>0.35199999999999998</v>
      </c>
      <c r="CW68" s="153">
        <f t="shared" si="127"/>
        <v>0.3402</v>
      </c>
      <c r="CX68" s="115">
        <f t="shared" si="127"/>
        <v>0.38439999999999996</v>
      </c>
      <c r="CY68" s="175">
        <f t="shared" si="127"/>
        <v>0.3821</v>
      </c>
      <c r="CZ68" s="153">
        <f t="shared" si="127"/>
        <v>0.37609999999999999</v>
      </c>
      <c r="DA68" s="115">
        <f t="shared" si="127"/>
        <v>0.37839999999999996</v>
      </c>
      <c r="DB68" s="179">
        <f t="shared" si="127"/>
        <v>0.37219999999999998</v>
      </c>
      <c r="DC68" s="146">
        <f t="shared" si="127"/>
        <v>0.37109999999999999</v>
      </c>
      <c r="DD68" s="120">
        <f t="shared" si="127"/>
        <v>0.38900000000000001</v>
      </c>
      <c r="DE68" s="179">
        <f t="shared" si="127"/>
        <v>0.40539999999999998</v>
      </c>
      <c r="DF68" s="146">
        <f t="shared" si="127"/>
        <v>0.42230000000000001</v>
      </c>
      <c r="DG68" s="120">
        <f t="shared" si="127"/>
        <v>0.4173</v>
      </c>
      <c r="DH68" s="179">
        <f t="shared" si="127"/>
        <v>0.42520000000000002</v>
      </c>
      <c r="DI68" s="146">
        <f t="shared" si="127"/>
        <v>0.42180000000000001</v>
      </c>
      <c r="DJ68" s="120">
        <f t="shared" si="127"/>
        <v>0.4279</v>
      </c>
      <c r="DK68" s="179">
        <f t="shared" si="127"/>
        <v>0.40039999999999998</v>
      </c>
      <c r="DL68" s="120">
        <f t="shared" si="127"/>
        <v>0.40390000000000004</v>
      </c>
      <c r="DM68" s="120">
        <f t="shared" si="127"/>
        <v>0.3957</v>
      </c>
      <c r="DN68" s="330">
        <f t="shared" si="12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8">SUM(DQ51, -DQ57)</f>
        <v>0.44079999999999997</v>
      </c>
      <c r="DR68" s="153">
        <f t="shared" si="128"/>
        <v>0.45929999999999999</v>
      </c>
      <c r="DS68" s="115">
        <f t="shared" si="128"/>
        <v>0.49309999999999998</v>
      </c>
      <c r="DT68" s="175">
        <f t="shared" si="128"/>
        <v>0.50080000000000002</v>
      </c>
      <c r="DU68" s="153">
        <f t="shared" si="128"/>
        <v>0.49399999999999999</v>
      </c>
      <c r="DV68" s="115">
        <f t="shared" si="128"/>
        <v>0.5464</v>
      </c>
      <c r="DW68" s="175">
        <f t="shared" si="128"/>
        <v>0.56799999999999995</v>
      </c>
      <c r="DX68" s="115">
        <f t="shared" si="128"/>
        <v>0.53810000000000002</v>
      </c>
      <c r="DY68" s="120">
        <f t="shared" si="128"/>
        <v>0.52139999999999997</v>
      </c>
      <c r="DZ68" s="120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9">SUM(EK51, -EK57)</f>
        <v>0.53959999999999997</v>
      </c>
      <c r="EL68" s="120">
        <f t="shared" si="129"/>
        <v>0.53439999999999999</v>
      </c>
      <c r="EM68" s="179">
        <f t="shared" si="129"/>
        <v>0.51929999999999998</v>
      </c>
      <c r="EN68" s="146">
        <f t="shared" si="129"/>
        <v>0.55420000000000003</v>
      </c>
      <c r="EO68" s="120">
        <f t="shared" si="129"/>
        <v>0.53920000000000001</v>
      </c>
      <c r="EP68" s="179">
        <f t="shared" si="129"/>
        <v>0.50639999999999996</v>
      </c>
      <c r="EQ68" s="146">
        <f t="shared" si="129"/>
        <v>0.51200000000000001</v>
      </c>
      <c r="ER68" s="120">
        <f t="shared" si="129"/>
        <v>0.49129999999999996</v>
      </c>
      <c r="ES68" s="179">
        <f t="shared" si="129"/>
        <v>0.55149999999999999</v>
      </c>
      <c r="ET68" s="146">
        <f t="shared" si="129"/>
        <v>0.53849999999999998</v>
      </c>
      <c r="EU68" s="120">
        <f t="shared" si="129"/>
        <v>0.5353</v>
      </c>
      <c r="EV68" s="179">
        <f t="shared" si="129"/>
        <v>0.55289999999999995</v>
      </c>
      <c r="EW68" s="146">
        <f t="shared" si="129"/>
        <v>0.54709999999999992</v>
      </c>
      <c r="EX68" s="115">
        <f t="shared" si="129"/>
        <v>0.53580000000000005</v>
      </c>
      <c r="EY68" s="175">
        <f t="shared" ref="EY68:FB68" si="130">SUM(EY51, -EY57)</f>
        <v>0.49740000000000001</v>
      </c>
      <c r="EZ68" s="153">
        <f t="shared" si="130"/>
        <v>0.46350000000000002</v>
      </c>
      <c r="FA68" s="115">
        <f t="shared" si="130"/>
        <v>0.45340000000000003</v>
      </c>
      <c r="FB68" s="175">
        <f t="shared" si="130"/>
        <v>0.43049999999999999</v>
      </c>
      <c r="FC68" s="420">
        <f t="shared" ref="FC68" si="131">SUM(FC51, -FC57)</f>
        <v>0.41459999999999997</v>
      </c>
      <c r="FD68" s="377">
        <f t="shared" ref="FD68:FE68" si="132">SUM(FD51, -FD57)</f>
        <v>0.42659999999999998</v>
      </c>
      <c r="FE68" s="421">
        <f t="shared" si="132"/>
        <v>0.51949999999999996</v>
      </c>
      <c r="FF68" s="153">
        <f t="shared" ref="FF68:FG68" si="133">SUM(FF51, -FF57)</f>
        <v>0.56230000000000002</v>
      </c>
      <c r="FG68" s="115">
        <f t="shared" si="133"/>
        <v>0.45320000000000005</v>
      </c>
      <c r="FH68" s="175">
        <f t="shared" ref="FH68:FI68" si="134">SUM(FH51, -FH57)</f>
        <v>0.4793</v>
      </c>
      <c r="FI68" s="153">
        <f t="shared" si="134"/>
        <v>0.48919999999999997</v>
      </c>
      <c r="FJ68" s="115">
        <f t="shared" ref="FJ68" si="135">SUM(FJ51, -FJ57)</f>
        <v>0.53710000000000002</v>
      </c>
      <c r="FK68" s="175">
        <f t="shared" ref="FK68" si="136">SUM(FK51, -FK57)</f>
        <v>0.63319999999999999</v>
      </c>
      <c r="FL68" s="146">
        <f t="shared" ref="FL68:FQ68" si="137">SUM(FL51, -FL57)</f>
        <v>0.61640000000000006</v>
      </c>
      <c r="FM68" s="120">
        <f t="shared" si="137"/>
        <v>0.59840000000000004</v>
      </c>
      <c r="FN68" s="179">
        <f t="shared" si="137"/>
        <v>0.58979999999999999</v>
      </c>
      <c r="FO68" s="146">
        <f t="shared" si="137"/>
        <v>0.58499999999999996</v>
      </c>
      <c r="FP68" s="120">
        <f t="shared" si="137"/>
        <v>0.60450000000000004</v>
      </c>
      <c r="FQ68" s="179">
        <f t="shared" si="137"/>
        <v>0.60589999999999999</v>
      </c>
      <c r="FR68" s="146">
        <f t="shared" ref="FR68" si="138">SUM(FR51, -FR57)</f>
        <v>0.60440000000000005</v>
      </c>
      <c r="FS68" s="120">
        <f t="shared" ref="FS68:FT68" si="139">SUM(FS51, -FS57)</f>
        <v>0.58129999999999993</v>
      </c>
      <c r="FT68" s="179">
        <f t="shared" si="139"/>
        <v>0.57499999999999996</v>
      </c>
      <c r="FU68" s="146">
        <f t="shared" ref="FU68" si="140">SUM(FU51, -FU57)</f>
        <v>0.58199999999999996</v>
      </c>
      <c r="FV68" s="120">
        <f t="shared" ref="FV68" si="141">SUM(FV51, -FV57)</f>
        <v>0.58099999999999996</v>
      </c>
      <c r="FW68" s="179">
        <f t="shared" ref="FW68" si="142">SUM(FW51, -FW57)</f>
        <v>0.56720000000000004</v>
      </c>
      <c r="FX68" s="146">
        <f t="shared" ref="FX68" si="143">SUM(FX51, -FX57)</f>
        <v>0.56420000000000003</v>
      </c>
      <c r="FY68" s="120">
        <f t="shared" ref="FY68" si="144">SUM(FY51, -FY57)</f>
        <v>0.53859999999999997</v>
      </c>
      <c r="FZ68" s="179">
        <f t="shared" ref="FZ68" si="145">SUM(FZ51, -FZ57)</f>
        <v>0.46939999999999998</v>
      </c>
      <c r="GA68" s="146">
        <f t="shared" ref="GA68" si="146">SUM(GA51, -GA57)</f>
        <v>0.47499999999999998</v>
      </c>
      <c r="GB68" s="120">
        <f t="shared" ref="GB68" si="147">SUM(GB51, -GB57)</f>
        <v>0.43679999999999997</v>
      </c>
      <c r="GC68" s="179">
        <f t="shared" ref="GC68" si="148">SUM(GC51, -GC57)</f>
        <v>0.41699999999999998</v>
      </c>
      <c r="GD68" s="146">
        <f t="shared" ref="GD68" si="149">SUM(GD51, -GD57)</f>
        <v>0.44890000000000002</v>
      </c>
      <c r="GE68" s="120">
        <f t="shared" ref="GE68" si="150">SUM(GE51, -GE57)</f>
        <v>0.46040000000000003</v>
      </c>
      <c r="GF68" s="175">
        <f t="shared" ref="GF68:GO68" si="151">SUM(GF51, -GF57)</f>
        <v>0.4778</v>
      </c>
      <c r="GG68" s="230">
        <f t="shared" si="151"/>
        <v>0.45589999999999997</v>
      </c>
      <c r="GH68" s="94">
        <f t="shared" si="151"/>
        <v>0.47709999999999997</v>
      </c>
      <c r="GI68" s="145">
        <f t="shared" si="151"/>
        <v>0.47989999999999999</v>
      </c>
      <c r="GJ68" s="146">
        <f t="shared" si="151"/>
        <v>0.48719999999999997</v>
      </c>
      <c r="GK68" s="120">
        <f t="shared" si="151"/>
        <v>0.5121</v>
      </c>
      <c r="GL68" s="179">
        <f t="shared" si="151"/>
        <v>0.50890000000000002</v>
      </c>
      <c r="GM68" s="146">
        <f t="shared" si="151"/>
        <v>0.51190000000000002</v>
      </c>
      <c r="GN68" s="120">
        <f t="shared" si="151"/>
        <v>0.51229999999999998</v>
      </c>
      <c r="GO68" s="179">
        <f t="shared" si="151"/>
        <v>0.51780000000000004</v>
      </c>
      <c r="GP68" s="153">
        <f>SUM(GP51, -GP57)</f>
        <v>0.50550000000000006</v>
      </c>
      <c r="GQ68" s="115">
        <f>SUM(GQ51, -GQ57)</f>
        <v>0.47660000000000002</v>
      </c>
      <c r="GR68" s="179">
        <f>SUM(GR51, -GR57)</f>
        <v>0.44069999999999998</v>
      </c>
      <c r="GS68" s="120">
        <f>SUM(GS51, -GS57)</f>
        <v>0.47020000000000001</v>
      </c>
      <c r="GT68" s="120">
        <f>SUM(GT51, -GT57)</f>
        <v>0.48019999999999996</v>
      </c>
      <c r="GU68" s="120">
        <f>SUM(GU51, -GU57)</f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20">
        <f>SUM(HC51, -HC57)</f>
        <v>0.45860000000000001</v>
      </c>
      <c r="HD68" s="120">
        <f>SUM(HD51, -HD57)</f>
        <v>0.47220000000000001</v>
      </c>
      <c r="HE68" s="120">
        <f>SUM(HE51, -HE57)</f>
        <v>0.51080000000000003</v>
      </c>
      <c r="HF68" s="6">
        <f>SUM(HF51, -HF57,)</f>
        <v>0</v>
      </c>
      <c r="HG68" s="6">
        <f>SUM(HG54,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SUM(HM54,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228" t="s">
        <v>59</v>
      </c>
      <c r="GH69" s="36" t="s">
        <v>59</v>
      </c>
      <c r="GI69" s="165" t="s">
        <v>59</v>
      </c>
      <c r="GJ69" s="200" t="s">
        <v>67</v>
      </c>
      <c r="GK69" s="168" t="s">
        <v>67</v>
      </c>
      <c r="GL69" s="186" t="s">
        <v>67</v>
      </c>
      <c r="GM69" s="164" t="s">
        <v>44</v>
      </c>
      <c r="GN69" s="188" t="s">
        <v>44</v>
      </c>
      <c r="GO69" s="199" t="s">
        <v>44</v>
      </c>
      <c r="GP69" s="164" t="s">
        <v>44</v>
      </c>
      <c r="GQ69" s="188" t="s">
        <v>44</v>
      </c>
      <c r="GR69" s="199" t="s">
        <v>44</v>
      </c>
      <c r="GS69" s="188" t="s">
        <v>44</v>
      </c>
      <c r="GT69" s="188" t="s">
        <v>44</v>
      </c>
      <c r="GU69" s="188" t="s">
        <v>44</v>
      </c>
      <c r="GV69" s="60"/>
      <c r="GW69" s="60"/>
      <c r="GX69" s="60"/>
      <c r="GY69" s="60"/>
      <c r="GZ69" s="60"/>
      <c r="HA69" s="60"/>
      <c r="HC69" s="123" t="s">
        <v>63</v>
      </c>
      <c r="HD69" s="188" t="s">
        <v>44</v>
      </c>
      <c r="HE69" s="188" t="s">
        <v>44</v>
      </c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2">SUM(L51, -L56)</f>
        <v>0.16260000000000002</v>
      </c>
      <c r="M70" s="146">
        <f t="shared" si="152"/>
        <v>0.1641</v>
      </c>
      <c r="N70" s="120">
        <f t="shared" si="152"/>
        <v>0.16570000000000001</v>
      </c>
      <c r="O70" s="179">
        <f t="shared" si="152"/>
        <v>0.1774</v>
      </c>
      <c r="P70" s="146">
        <f t="shared" si="152"/>
        <v>0.20530000000000001</v>
      </c>
      <c r="Q70" s="120">
        <f t="shared" si="152"/>
        <v>0.19670000000000001</v>
      </c>
      <c r="R70" s="179">
        <f t="shared" si="152"/>
        <v>0.21190000000000001</v>
      </c>
      <c r="S70" s="224">
        <f t="shared" si="152"/>
        <v>0.23110000000000003</v>
      </c>
      <c r="T70" s="96">
        <f t="shared" si="15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3">SUM(AS53, -AS58)</f>
        <v>0.248</v>
      </c>
      <c r="AT70" s="224">
        <f t="shared" si="153"/>
        <v>0.23809999999999998</v>
      </c>
      <c r="AU70" s="15">
        <f t="shared" si="153"/>
        <v>0.25509999999999999</v>
      </c>
      <c r="AV70" s="150">
        <f t="shared" si="153"/>
        <v>0.249</v>
      </c>
      <c r="AW70" s="144">
        <f t="shared" si="153"/>
        <v>0.26829999999999998</v>
      </c>
      <c r="AX70" s="116">
        <f t="shared" si="15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4">SUM(BD51, -BD57)</f>
        <v>0.30359999999999998</v>
      </c>
      <c r="BE70" s="175">
        <f t="shared" si="154"/>
        <v>0.33729999999999999</v>
      </c>
      <c r="BF70" s="153">
        <f t="shared" si="154"/>
        <v>0.31259999999999999</v>
      </c>
      <c r="BG70" s="115">
        <f t="shared" si="154"/>
        <v>0.3034</v>
      </c>
      <c r="BH70" s="175">
        <f t="shared" si="154"/>
        <v>0.30179999999999996</v>
      </c>
      <c r="BI70" s="153">
        <f t="shared" si="154"/>
        <v>0.28360000000000002</v>
      </c>
      <c r="BJ70" s="120">
        <f>SUM(BJ52, -BJ58)</f>
        <v>0.31879999999999997</v>
      </c>
      <c r="BK70" s="176">
        <f t="shared" ref="BK70:BQ70" si="155">SUM(BK53, -BK58)</f>
        <v>0.26200000000000001</v>
      </c>
      <c r="BL70" s="144">
        <f t="shared" si="155"/>
        <v>0.3226</v>
      </c>
      <c r="BM70" s="116">
        <f t="shared" si="155"/>
        <v>0.32889999999999997</v>
      </c>
      <c r="BN70" s="176">
        <f t="shared" si="155"/>
        <v>0.3639</v>
      </c>
      <c r="BO70" s="116">
        <f t="shared" si="155"/>
        <v>0.37929999999999997</v>
      </c>
      <c r="BP70" s="120">
        <f t="shared" si="155"/>
        <v>0.37050000000000005</v>
      </c>
      <c r="BQ70" s="120">
        <f t="shared" si="155"/>
        <v>0.37329999999999997</v>
      </c>
      <c r="BS70" s="144">
        <f t="shared" ref="BS70:CC70" si="156">SUM(BS53, -BS58)</f>
        <v>0.37</v>
      </c>
      <c r="BT70" s="115">
        <f t="shared" si="156"/>
        <v>0.34289999999999998</v>
      </c>
      <c r="BU70" s="179">
        <f t="shared" si="156"/>
        <v>0.36609999999999998</v>
      </c>
      <c r="BV70" s="144">
        <f t="shared" si="156"/>
        <v>0.37419999999999998</v>
      </c>
      <c r="BW70" s="116">
        <f t="shared" si="156"/>
        <v>0.36470000000000002</v>
      </c>
      <c r="BX70" s="179">
        <f t="shared" si="156"/>
        <v>0.36280000000000001</v>
      </c>
      <c r="BY70" s="224">
        <f t="shared" si="156"/>
        <v>0.37780000000000002</v>
      </c>
      <c r="BZ70" s="94">
        <f t="shared" si="156"/>
        <v>0.38500000000000001</v>
      </c>
      <c r="CA70" s="145">
        <f t="shared" si="156"/>
        <v>0.36849999999999999</v>
      </c>
      <c r="CB70" s="153">
        <f t="shared" si="156"/>
        <v>0.3332</v>
      </c>
      <c r="CC70" s="115">
        <f t="shared" si="15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7">SUM(CV53, -CV58)</f>
        <v>0.31340000000000001</v>
      </c>
      <c r="CW70" s="146">
        <f t="shared" si="157"/>
        <v>0.30549999999999999</v>
      </c>
      <c r="CX70" s="116">
        <f t="shared" si="157"/>
        <v>0.3342</v>
      </c>
      <c r="CY70" s="176">
        <f t="shared" si="157"/>
        <v>0.35319999999999996</v>
      </c>
      <c r="CZ70" s="146">
        <f t="shared" si="157"/>
        <v>0.36080000000000001</v>
      </c>
      <c r="DA70" s="120">
        <f t="shared" si="157"/>
        <v>0.36449999999999999</v>
      </c>
      <c r="DB70" s="175">
        <f t="shared" si="157"/>
        <v>0.35870000000000002</v>
      </c>
      <c r="DC70" s="153">
        <f t="shared" si="157"/>
        <v>0.34139999999999998</v>
      </c>
      <c r="DD70" s="120">
        <f t="shared" ref="DD70:DN70" si="158">SUM(DD51, -DD57)</f>
        <v>0.34640000000000004</v>
      </c>
      <c r="DE70" s="175">
        <f t="shared" si="158"/>
        <v>0.38500000000000001</v>
      </c>
      <c r="DF70" s="153">
        <f t="shared" si="158"/>
        <v>0.40039999999999998</v>
      </c>
      <c r="DG70" s="120">
        <f t="shared" si="158"/>
        <v>0.38780000000000003</v>
      </c>
      <c r="DH70" s="179">
        <f t="shared" si="158"/>
        <v>0.3962</v>
      </c>
      <c r="DI70" s="153">
        <f t="shared" si="158"/>
        <v>0.38619999999999999</v>
      </c>
      <c r="DJ70" s="115">
        <f t="shared" si="158"/>
        <v>0.40500000000000003</v>
      </c>
      <c r="DK70" s="175">
        <f t="shared" si="158"/>
        <v>0.375</v>
      </c>
      <c r="DL70" s="115">
        <f t="shared" si="158"/>
        <v>0.38150000000000001</v>
      </c>
      <c r="DM70" s="120">
        <f t="shared" si="158"/>
        <v>0.378</v>
      </c>
      <c r="DN70" s="330">
        <f t="shared" si="15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9">SUM(DQ52, -DQ58)</f>
        <v>0.41539999999999999</v>
      </c>
      <c r="DR70" s="146">
        <f t="shared" si="159"/>
        <v>0.4042</v>
      </c>
      <c r="DS70" s="120">
        <f t="shared" si="159"/>
        <v>0.39899999999999997</v>
      </c>
      <c r="DT70" s="179">
        <f t="shared" si="159"/>
        <v>0.42180000000000001</v>
      </c>
      <c r="DU70" s="146">
        <f t="shared" si="159"/>
        <v>0.41859999999999997</v>
      </c>
      <c r="DV70" s="120">
        <f t="shared" si="159"/>
        <v>0.41359999999999997</v>
      </c>
      <c r="DW70" s="179">
        <f t="shared" si="159"/>
        <v>0.44290000000000002</v>
      </c>
      <c r="DX70" s="120">
        <f t="shared" si="159"/>
        <v>0.40010000000000001</v>
      </c>
      <c r="DY70" s="120">
        <f t="shared" si="159"/>
        <v>0.39729999999999999</v>
      </c>
      <c r="DZ70" s="120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60">SUM(EK52, -EK58)</f>
        <v>0.49580000000000002</v>
      </c>
      <c r="EL70" s="120">
        <f t="shared" si="160"/>
        <v>0.49549999999999994</v>
      </c>
      <c r="EM70" s="179">
        <f t="shared" si="160"/>
        <v>0.40469999999999995</v>
      </c>
      <c r="EN70" s="146">
        <f t="shared" si="160"/>
        <v>0.41389999999999999</v>
      </c>
      <c r="EO70" s="120">
        <f t="shared" si="160"/>
        <v>0.39730000000000004</v>
      </c>
      <c r="EP70" s="179">
        <f t="shared" si="160"/>
        <v>0.39080000000000004</v>
      </c>
      <c r="EQ70" s="146">
        <f t="shared" si="160"/>
        <v>0.38290000000000002</v>
      </c>
      <c r="ER70" s="120">
        <f t="shared" si="160"/>
        <v>0.3775</v>
      </c>
      <c r="ES70" s="179">
        <f t="shared" si="160"/>
        <v>0.36970000000000003</v>
      </c>
      <c r="ET70" s="146">
        <f t="shared" si="160"/>
        <v>0.3548</v>
      </c>
      <c r="EU70" s="120">
        <f t="shared" si="16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61">SUM(FA52, -FA58)</f>
        <v>0.3599</v>
      </c>
      <c r="FB70" s="175">
        <f t="shared" si="161"/>
        <v>0.37009999999999998</v>
      </c>
      <c r="FC70" s="420">
        <f t="shared" si="161"/>
        <v>0.37670000000000003</v>
      </c>
      <c r="FD70" s="377">
        <f t="shared" si="161"/>
        <v>0.38179999999999997</v>
      </c>
      <c r="FE70" s="421">
        <f t="shared" si="161"/>
        <v>0.42479999999999996</v>
      </c>
      <c r="FF70" s="153">
        <f t="shared" si="161"/>
        <v>0.44109999999999999</v>
      </c>
      <c r="FG70" s="115">
        <f t="shared" si="161"/>
        <v>0.42649999999999999</v>
      </c>
      <c r="FH70" s="175">
        <f t="shared" si="161"/>
        <v>0.43640000000000001</v>
      </c>
      <c r="FI70" s="153">
        <f t="shared" si="161"/>
        <v>0.41039999999999999</v>
      </c>
      <c r="FJ70" s="115">
        <f t="shared" si="16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2">SUM(FR52, -FR58)</f>
        <v>0.43690000000000001</v>
      </c>
      <c r="FS70" s="208">
        <f t="shared" si="162"/>
        <v>0.43069999999999997</v>
      </c>
      <c r="FT70" s="187">
        <f t="shared" si="162"/>
        <v>0.40890000000000004</v>
      </c>
      <c r="FU70" s="166">
        <f t="shared" si="162"/>
        <v>0.40659999999999996</v>
      </c>
      <c r="FV70" s="208">
        <f t="shared" si="162"/>
        <v>0.40600000000000003</v>
      </c>
      <c r="FW70" s="187">
        <f t="shared" si="162"/>
        <v>0.40749999999999997</v>
      </c>
      <c r="FX70" s="166">
        <f t="shared" si="162"/>
        <v>0.4007</v>
      </c>
      <c r="FY70" s="208">
        <f t="shared" si="162"/>
        <v>0.41189999999999999</v>
      </c>
      <c r="FZ70" s="187">
        <f t="shared" si="162"/>
        <v>0.3896</v>
      </c>
      <c r="GA70" s="166">
        <f t="shared" si="162"/>
        <v>0.41599999999999998</v>
      </c>
      <c r="GB70" s="208">
        <f t="shared" si="162"/>
        <v>0.39639999999999997</v>
      </c>
      <c r="GC70" s="187">
        <f t="shared" si="162"/>
        <v>0.38980000000000004</v>
      </c>
      <c r="GD70" s="166">
        <f t="shared" si="162"/>
        <v>0.40670000000000001</v>
      </c>
      <c r="GE70" s="208">
        <f t="shared" si="162"/>
        <v>0.35319999999999996</v>
      </c>
      <c r="GF70" s="179">
        <f>SUM(GF51, -GF56)</f>
        <v>0.36709999999999998</v>
      </c>
      <c r="GG70" s="230">
        <f t="shared" ref="GG70:GL70" si="163">SUM(GG52, -GG58)</f>
        <v>0.36570000000000003</v>
      </c>
      <c r="GH70" s="94">
        <f t="shared" si="163"/>
        <v>0.35509999999999997</v>
      </c>
      <c r="GI70" s="145">
        <f t="shared" si="163"/>
        <v>0.37609999999999999</v>
      </c>
      <c r="GJ70" s="166">
        <f t="shared" si="163"/>
        <v>0.37809999999999999</v>
      </c>
      <c r="GK70" s="208">
        <f t="shared" si="163"/>
        <v>0.40390000000000004</v>
      </c>
      <c r="GL70" s="187">
        <f t="shared" si="163"/>
        <v>0.41930000000000001</v>
      </c>
      <c r="GM70" s="146">
        <f>SUM(GM51, -GM56)</f>
        <v>0.38280000000000003</v>
      </c>
      <c r="GN70" s="120">
        <f>SUM(GN51, -GN56)</f>
        <v>0.39070000000000005</v>
      </c>
      <c r="GO70" s="179">
        <f>SUM(GO51, -GO56)</f>
        <v>0.4052</v>
      </c>
      <c r="GP70" s="146">
        <f>SUM(GP51, -GP56)</f>
        <v>0.3972</v>
      </c>
      <c r="GQ70" s="120">
        <f>SUM(GQ51, -GQ56)</f>
        <v>0.37430000000000002</v>
      </c>
      <c r="GR70" s="179">
        <f>SUM(GR51, -GR56)</f>
        <v>0.33329999999999999</v>
      </c>
      <c r="GS70" s="120">
        <f>SUM(GS51, -GS56)</f>
        <v>0.3493</v>
      </c>
      <c r="GT70" s="120">
        <f>SUM(GT51, -GT56)</f>
        <v>0.36109999999999998</v>
      </c>
      <c r="GU70" s="120">
        <f>SUM(GU51, -GU56)</f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16">
        <f>SUM(HC52, -HC58)</f>
        <v>0.36459999999999998</v>
      </c>
      <c r="HD70" s="120">
        <f>SUM(HD51, -HD56)</f>
        <v>0.35599999999999998</v>
      </c>
      <c r="HE70" s="120">
        <f>SUM(HE51, -HE56)</f>
        <v>0.37830000000000003</v>
      </c>
      <c r="HF70" s="6">
        <f>SUM(HF54, -HF58)</f>
        <v>0</v>
      </c>
      <c r="HG70" s="6">
        <f>SUM(HG51, -HG57)</f>
        <v>0</v>
      </c>
      <c r="HH70" s="6">
        <f>SUM(HH54, -HH58)</f>
        <v>0</v>
      </c>
      <c r="HI70" s="6">
        <f>SUM(HI51, -HI56)</f>
        <v>0</v>
      </c>
      <c r="HJ70" s="6">
        <f>SUM(HJ54, -HJ58)</f>
        <v>0</v>
      </c>
      <c r="HK70" s="6">
        <f>SUM(HK54, -HK58)</f>
        <v>0</v>
      </c>
      <c r="HL70" s="6">
        <f>SUM(HL54, -HL58)</f>
        <v>0</v>
      </c>
      <c r="HM70" s="6">
        <f>SUM(HM51, -HM57)</f>
        <v>0</v>
      </c>
      <c r="HN70" s="6">
        <f>SUM(HN54, -HN58)</f>
        <v>0</v>
      </c>
      <c r="HO70" s="6">
        <f>SUM(HO51, -HO56)</f>
        <v>0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237" t="s">
        <v>44</v>
      </c>
      <c r="GH71" s="36" t="s">
        <v>67</v>
      </c>
      <c r="GI71" s="165" t="s">
        <v>67</v>
      </c>
      <c r="GJ71" s="200" t="s">
        <v>59</v>
      </c>
      <c r="GK71" s="188" t="s">
        <v>37</v>
      </c>
      <c r="GL71" s="186" t="s">
        <v>59</v>
      </c>
      <c r="GM71" s="164" t="s">
        <v>37</v>
      </c>
      <c r="GN71" s="188" t="s">
        <v>37</v>
      </c>
      <c r="GO71" s="199" t="s">
        <v>37</v>
      </c>
      <c r="GP71" s="164" t="s">
        <v>37</v>
      </c>
      <c r="GQ71" s="188" t="s">
        <v>37</v>
      </c>
      <c r="GR71" s="199" t="s">
        <v>37</v>
      </c>
      <c r="GS71" s="188" t="s">
        <v>37</v>
      </c>
      <c r="GT71" s="188" t="s">
        <v>37</v>
      </c>
      <c r="GU71" s="168" t="s">
        <v>67</v>
      </c>
      <c r="GV71" s="60"/>
      <c r="GW71" s="60"/>
      <c r="GX71" s="60"/>
      <c r="GY71" s="60"/>
      <c r="GZ71" s="60"/>
      <c r="HA71" s="60"/>
      <c r="HC71" s="168" t="s">
        <v>67</v>
      </c>
      <c r="HD71" s="168" t="s">
        <v>67</v>
      </c>
      <c r="HE71" s="168" t="s">
        <v>67</v>
      </c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4">SUM(L51, -L55)</f>
        <v>0.15260000000000001</v>
      </c>
      <c r="M72" s="148">
        <f t="shared" si="164"/>
        <v>0.15459999999999999</v>
      </c>
      <c r="N72" s="118">
        <f t="shared" si="164"/>
        <v>0.15390000000000001</v>
      </c>
      <c r="O72" s="178">
        <f t="shared" si="164"/>
        <v>0.1736</v>
      </c>
      <c r="P72" s="148">
        <f t="shared" si="164"/>
        <v>0.18690000000000001</v>
      </c>
      <c r="Q72" s="118">
        <f t="shared" si="164"/>
        <v>0.19530000000000003</v>
      </c>
      <c r="R72" s="179">
        <f t="shared" si="164"/>
        <v>0.20900000000000002</v>
      </c>
      <c r="S72" s="224">
        <f t="shared" si="164"/>
        <v>0.21690000000000001</v>
      </c>
      <c r="T72" s="15">
        <f t="shared" si="16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5">SUM(AZ51, -AZ56)</f>
        <v>0.24559999999999998</v>
      </c>
      <c r="BA72" s="120">
        <f t="shared" si="165"/>
        <v>0.24430000000000002</v>
      </c>
      <c r="BB72" s="175">
        <f t="shared" si="165"/>
        <v>0.26329999999999998</v>
      </c>
      <c r="BC72" s="153">
        <f t="shared" si="165"/>
        <v>0.30299999999999999</v>
      </c>
      <c r="BD72" s="120">
        <f t="shared" si="165"/>
        <v>0.29220000000000002</v>
      </c>
      <c r="BE72" s="179">
        <f t="shared" si="165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7">SUM(DF52, -DF57)</f>
        <v>0.3911</v>
      </c>
      <c r="DG72" s="115">
        <f t="shared" si="167"/>
        <v>0.38300000000000001</v>
      </c>
      <c r="DH72" s="175">
        <f t="shared" si="167"/>
        <v>0.39580000000000004</v>
      </c>
      <c r="DI72" s="146">
        <f t="shared" si="167"/>
        <v>0.3836</v>
      </c>
      <c r="DJ72" s="120">
        <f t="shared" si="167"/>
        <v>0.39</v>
      </c>
      <c r="DK72" s="179">
        <f t="shared" si="167"/>
        <v>0.35570000000000002</v>
      </c>
      <c r="DL72" s="120">
        <f t="shared" si="167"/>
        <v>0.3659</v>
      </c>
      <c r="DM72" s="115">
        <f t="shared" si="167"/>
        <v>0.36159999999999998</v>
      </c>
      <c r="DN72" s="332">
        <f t="shared" si="167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9">SUM(FS51, -FS56)</f>
        <v>0.39199999999999996</v>
      </c>
      <c r="FT72" s="179">
        <f t="shared" si="169"/>
        <v>0.37969999999999998</v>
      </c>
      <c r="FU72" s="146">
        <f t="shared" si="169"/>
        <v>0.39229999999999998</v>
      </c>
      <c r="FV72" s="120">
        <f t="shared" si="169"/>
        <v>0.39410000000000001</v>
      </c>
      <c r="FW72" s="179">
        <f t="shared" si="169"/>
        <v>0.38779999999999998</v>
      </c>
      <c r="FX72" s="146">
        <f t="shared" si="169"/>
        <v>0.38300000000000001</v>
      </c>
      <c r="FY72" s="120">
        <f t="shared" si="169"/>
        <v>0.35949999999999999</v>
      </c>
      <c r="FZ72" s="179">
        <f t="shared" si="169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224">
        <f>SUM(GG51, -GG56)</f>
        <v>0.34179999999999999</v>
      </c>
      <c r="GH72" s="219">
        <f>SUM(GH52, -GH57)</f>
        <v>0.3518</v>
      </c>
      <c r="GI72" s="236">
        <f>SUM(GI52, -GI57)</f>
        <v>0.37309999999999999</v>
      </c>
      <c r="GJ72" s="153">
        <f>SUM(GJ52, -GJ57)</f>
        <v>0.372</v>
      </c>
      <c r="GK72" s="120">
        <f>SUM(GK51, -GK56)</f>
        <v>0.37729999999999997</v>
      </c>
      <c r="GL72" s="175">
        <f>SUM(GL52, -GL57)</f>
        <v>0.39329999999999998</v>
      </c>
      <c r="GM72" s="146">
        <f>SUM(GM51, -GM55)</f>
        <v>0.35200000000000004</v>
      </c>
      <c r="GN72" s="120">
        <f>SUM(GN51, -GN55)</f>
        <v>0.37280000000000002</v>
      </c>
      <c r="GO72" s="179">
        <f>SUM(GO51, -GO55)</f>
        <v>0.3624</v>
      </c>
      <c r="GP72" s="146">
        <f>SUM(GP51, -GP55)</f>
        <v>0.3669</v>
      </c>
      <c r="GQ72" s="120">
        <f>SUM(GQ51, -GQ55)</f>
        <v>0.32110000000000005</v>
      </c>
      <c r="GR72" s="179">
        <f>SUM(GR51, -GR55)</f>
        <v>0.27829999999999999</v>
      </c>
      <c r="GS72" s="120">
        <f>SUM(GS51, -GS55)</f>
        <v>0.30430000000000001</v>
      </c>
      <c r="GT72" s="120">
        <f>SUM(GT51, -GT55)</f>
        <v>0.31669999999999998</v>
      </c>
      <c r="GU72" s="208">
        <f>SUM(GU52, -GU58)</f>
        <v>0.31779999999999997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208">
        <f>SUM(HC53, -HC58)</f>
        <v>0.36409999999999998</v>
      </c>
      <c r="HD72" s="208">
        <f>SUM(HD52, -HD58)</f>
        <v>0.34710000000000002</v>
      </c>
      <c r="HE72" s="208">
        <f>SUM(HE54, -HE58)</f>
        <v>0.35770000000000002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237" t="s">
        <v>37</v>
      </c>
      <c r="GH73" s="23" t="s">
        <v>44</v>
      </c>
      <c r="GI73" s="233" t="s">
        <v>37</v>
      </c>
      <c r="GJ73" s="164" t="s">
        <v>37</v>
      </c>
      <c r="GK73" s="168" t="s">
        <v>59</v>
      </c>
      <c r="GL73" s="199" t="s">
        <v>44</v>
      </c>
      <c r="GM73" s="200" t="s">
        <v>67</v>
      </c>
      <c r="GN73" s="188" t="s">
        <v>55</v>
      </c>
      <c r="GO73" s="199" t="s">
        <v>55</v>
      </c>
      <c r="GP73" s="200" t="s">
        <v>59</v>
      </c>
      <c r="GQ73" s="168" t="s">
        <v>59</v>
      </c>
      <c r="GR73" s="186" t="s">
        <v>67</v>
      </c>
      <c r="GS73" s="168" t="s">
        <v>67</v>
      </c>
      <c r="GT73" s="168" t="s">
        <v>67</v>
      </c>
      <c r="GU73" s="123" t="s">
        <v>63</v>
      </c>
      <c r="GV73" s="60"/>
      <c r="GW73" s="60"/>
      <c r="GX73" s="60"/>
      <c r="GY73" s="60"/>
      <c r="GZ73" s="60"/>
      <c r="HA73" s="60"/>
      <c r="HC73" s="188" t="s">
        <v>44</v>
      </c>
      <c r="HD73" s="123" t="s">
        <v>63</v>
      </c>
      <c r="HE73" s="123" t="s">
        <v>63</v>
      </c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2">SUM(O51, -O54)</f>
        <v>0.1535</v>
      </c>
      <c r="P74" s="146">
        <f t="shared" si="172"/>
        <v>0.18510000000000001</v>
      </c>
      <c r="Q74" s="116">
        <f t="shared" si="172"/>
        <v>0.17920000000000003</v>
      </c>
      <c r="R74" s="176">
        <f t="shared" si="172"/>
        <v>0.1988</v>
      </c>
      <c r="S74" s="224">
        <f t="shared" si="172"/>
        <v>0.21400000000000002</v>
      </c>
      <c r="T74" s="15">
        <f t="shared" si="172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3">SUM(CQ54, -CQ58)</f>
        <v>0.34360000000000002</v>
      </c>
      <c r="CR74" s="116">
        <f t="shared" si="173"/>
        <v>0.32479999999999998</v>
      </c>
      <c r="CS74" s="176">
        <f t="shared" si="173"/>
        <v>0.32750000000000001</v>
      </c>
      <c r="CT74" s="144">
        <f t="shared" si="173"/>
        <v>0.3614</v>
      </c>
      <c r="CU74" s="120">
        <f t="shared" si="173"/>
        <v>0.3337</v>
      </c>
      <c r="CV74" s="179">
        <f t="shared" si="173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4">SUM(DF53, -DF58)</f>
        <v>0.35589999999999999</v>
      </c>
      <c r="DG74" s="115">
        <f t="shared" si="174"/>
        <v>0.35389999999999999</v>
      </c>
      <c r="DH74" s="176">
        <f t="shared" si="174"/>
        <v>0.35060000000000002</v>
      </c>
      <c r="DI74" s="153">
        <f t="shared" si="174"/>
        <v>0.30449999999999999</v>
      </c>
      <c r="DJ74" s="115">
        <f t="shared" si="174"/>
        <v>0.29660000000000003</v>
      </c>
      <c r="DK74" s="175">
        <f t="shared" si="174"/>
        <v>0.28620000000000001</v>
      </c>
      <c r="DL74" s="116">
        <f t="shared" si="174"/>
        <v>0.29700000000000004</v>
      </c>
      <c r="DM74" s="116">
        <f t="shared" si="174"/>
        <v>0.30230000000000001</v>
      </c>
      <c r="DN74" s="332">
        <f t="shared" si="174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224">
        <f>SUM(GG51, -GG55)</f>
        <v>0.33429999999999999</v>
      </c>
      <c r="GH74" s="15">
        <f>SUM(GH51, -GH56)</f>
        <v>0.34059999999999996</v>
      </c>
      <c r="GI74" s="151">
        <f>SUM(GI51, -GI56)</f>
        <v>0.35339999999999999</v>
      </c>
      <c r="GJ74" s="146">
        <f>SUM(GJ51, -GJ56)</f>
        <v>0.35389999999999999</v>
      </c>
      <c r="GK74" s="115">
        <f>SUM(GK52, -GK57)</f>
        <v>0.3765</v>
      </c>
      <c r="GL74" s="179">
        <f>SUM(GL51, -GL56)</f>
        <v>0.3896</v>
      </c>
      <c r="GM74" s="166">
        <f>SUM(GM52, -GM58)</f>
        <v>0.2949</v>
      </c>
      <c r="GN74" s="118">
        <f>SUM(GN51, -GN54)</f>
        <v>0.30080000000000001</v>
      </c>
      <c r="GO74" s="178">
        <f>SUM(GO51, -GO54)</f>
        <v>0.28959999999999997</v>
      </c>
      <c r="GP74" s="153">
        <f>SUM(GP52, -GP58)</f>
        <v>0.30759999999999998</v>
      </c>
      <c r="GQ74" s="115">
        <f>SUM(GQ52, -GQ58)</f>
        <v>0.28620000000000001</v>
      </c>
      <c r="GR74" s="187">
        <f>SUM(GR52, -GR58)</f>
        <v>0.26910000000000001</v>
      </c>
      <c r="GS74" s="208">
        <f>SUM(GS52, -GS58)</f>
        <v>0.29859999999999998</v>
      </c>
      <c r="GT74" s="208">
        <f>SUM(GT52, -GT58)</f>
        <v>0.30830000000000002</v>
      </c>
      <c r="GU74" s="116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20">
        <f>SUM(HC51, -HC56)</f>
        <v>0.33710000000000001</v>
      </c>
      <c r="HD74" s="116">
        <f>SUM(HD53, -HD58)</f>
        <v>0.34500000000000003</v>
      </c>
      <c r="HE74" s="116">
        <f>SUM(HE52, -HE58)</f>
        <v>0.36899999999999999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228" t="s">
        <v>67</v>
      </c>
      <c r="GH75" s="23" t="s">
        <v>37</v>
      </c>
      <c r="GI75" s="233" t="s">
        <v>44</v>
      </c>
      <c r="GJ75" s="164" t="s">
        <v>44</v>
      </c>
      <c r="GK75" s="188" t="s">
        <v>44</v>
      </c>
      <c r="GL75" s="199" t="s">
        <v>37</v>
      </c>
      <c r="GM75" s="200" t="s">
        <v>59</v>
      </c>
      <c r="GN75" s="168" t="s">
        <v>67</v>
      </c>
      <c r="GO75" s="186" t="s">
        <v>67</v>
      </c>
      <c r="GP75" s="164" t="s">
        <v>55</v>
      </c>
      <c r="GQ75" s="168" t="s">
        <v>67</v>
      </c>
      <c r="GR75" s="182" t="s">
        <v>63</v>
      </c>
      <c r="GS75" s="123" t="s">
        <v>63</v>
      </c>
      <c r="GT75" s="123" t="s">
        <v>63</v>
      </c>
      <c r="GU75" s="117" t="s">
        <v>70</v>
      </c>
      <c r="GV75" s="60"/>
      <c r="GW75" s="60"/>
      <c r="GX75" s="60"/>
      <c r="GY75" s="60"/>
      <c r="GZ75" s="60"/>
      <c r="HA75" s="60"/>
      <c r="HC75" s="117" t="s">
        <v>70</v>
      </c>
      <c r="HD75" s="188" t="s">
        <v>37</v>
      </c>
      <c r="HE75" s="188" t="s">
        <v>37</v>
      </c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5">SUM(O51, -O53)</f>
        <v>0.15140000000000001</v>
      </c>
      <c r="P76" s="144">
        <f t="shared" si="175"/>
        <v>0.18140000000000001</v>
      </c>
      <c r="Q76" s="120">
        <f t="shared" si="175"/>
        <v>0.15870000000000001</v>
      </c>
      <c r="R76" s="179">
        <f t="shared" si="175"/>
        <v>0.17290000000000003</v>
      </c>
      <c r="S76" s="226">
        <f t="shared" si="175"/>
        <v>0.18450000000000003</v>
      </c>
      <c r="T76" s="93">
        <f t="shared" si="175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6">SUM(AA52, -AA56)</f>
        <v>0.18609999999999999</v>
      </c>
      <c r="AB76" s="146">
        <f t="shared" si="176"/>
        <v>0.15279999999999999</v>
      </c>
      <c r="AC76" s="120">
        <f t="shared" si="176"/>
        <v>0.1673</v>
      </c>
      <c r="AD76" s="179">
        <f t="shared" si="176"/>
        <v>0.16539999999999999</v>
      </c>
      <c r="AE76" s="224">
        <f t="shared" si="176"/>
        <v>0.18379999999999999</v>
      </c>
      <c r="AF76" s="15">
        <f t="shared" si="176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7">SUM(AJ52, -AJ57)</f>
        <v>0.184</v>
      </c>
      <c r="AK76" s="224">
        <f t="shared" si="177"/>
        <v>0.17449999999999999</v>
      </c>
      <c r="AL76" s="15">
        <f t="shared" si="177"/>
        <v>0.1774</v>
      </c>
      <c r="AM76" s="151">
        <f t="shared" si="177"/>
        <v>0.21359999999999998</v>
      </c>
      <c r="AN76" s="144">
        <f t="shared" si="177"/>
        <v>0.20939999999999998</v>
      </c>
      <c r="AO76" s="116">
        <f t="shared" si="177"/>
        <v>0.22120000000000001</v>
      </c>
      <c r="AP76" s="176">
        <f t="shared" si="177"/>
        <v>0.20449999999999999</v>
      </c>
      <c r="AQ76" s="144">
        <f t="shared" si="177"/>
        <v>0.20030000000000001</v>
      </c>
      <c r="AR76" s="116">
        <f t="shared" si="177"/>
        <v>0.18330000000000002</v>
      </c>
      <c r="AS76" s="176">
        <f t="shared" si="177"/>
        <v>0.1966</v>
      </c>
      <c r="AT76" s="224">
        <f t="shared" si="177"/>
        <v>0.16650000000000001</v>
      </c>
      <c r="AU76" s="15">
        <f t="shared" si="177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8">SUM(BV52, -BV57)</f>
        <v>0.30099999999999999</v>
      </c>
      <c r="BW76" s="115">
        <f t="shared" si="178"/>
        <v>0.29299999999999998</v>
      </c>
      <c r="BX76" s="176">
        <f t="shared" si="178"/>
        <v>0.29100000000000004</v>
      </c>
      <c r="BY76" s="226">
        <f t="shared" si="178"/>
        <v>0.32620000000000005</v>
      </c>
      <c r="BZ76" s="93">
        <f t="shared" si="178"/>
        <v>0.3236</v>
      </c>
      <c r="CA76" s="150">
        <f t="shared" si="178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9">SUM(CX52, -CX57)</f>
        <v>0.28749999999999998</v>
      </c>
      <c r="CY76" s="187">
        <f t="shared" si="179"/>
        <v>0.29159999999999997</v>
      </c>
      <c r="CZ76" s="166">
        <f t="shared" si="179"/>
        <v>0.30359999999999998</v>
      </c>
      <c r="DA76" s="208">
        <f t="shared" si="179"/>
        <v>0.3135</v>
      </c>
      <c r="DB76" s="175">
        <f t="shared" si="179"/>
        <v>0.29959999999999998</v>
      </c>
      <c r="DC76" s="153">
        <f t="shared" si="179"/>
        <v>0.29769999999999996</v>
      </c>
      <c r="DD76" s="115">
        <f t="shared" si="179"/>
        <v>0.31810000000000005</v>
      </c>
      <c r="DE76" s="176">
        <f t="shared" ref="DE76:DN76" si="180">SUM(DE54, -DE58)</f>
        <v>0.35189999999999999</v>
      </c>
      <c r="DF76" s="144">
        <f t="shared" si="180"/>
        <v>0.35470000000000002</v>
      </c>
      <c r="DG76" s="116">
        <f t="shared" si="180"/>
        <v>0.34589999999999999</v>
      </c>
      <c r="DH76" s="175">
        <f t="shared" si="180"/>
        <v>0.34189999999999998</v>
      </c>
      <c r="DI76" s="144">
        <f t="shared" si="180"/>
        <v>0.30280000000000001</v>
      </c>
      <c r="DJ76" s="116">
        <f t="shared" si="180"/>
        <v>0.28839999999999999</v>
      </c>
      <c r="DK76" s="176">
        <f t="shared" si="180"/>
        <v>0.2742</v>
      </c>
      <c r="DL76" s="115">
        <f t="shared" si="180"/>
        <v>0.2717</v>
      </c>
      <c r="DM76" s="115">
        <f t="shared" si="180"/>
        <v>0.29559999999999997</v>
      </c>
      <c r="DN76" s="335">
        <f t="shared" si="180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234">
        <f>SUM(GG52, -GG57)</f>
        <v>0.33760000000000001</v>
      </c>
      <c r="GH76" s="15">
        <f>SUM(GH51, -GH55)</f>
        <v>0.33889999999999998</v>
      </c>
      <c r="GI76" s="151">
        <f>SUM(GI51, -GI55)</f>
        <v>0.35189999999999999</v>
      </c>
      <c r="GJ76" s="146">
        <f>SUM(GJ51, -GJ55)</f>
        <v>0.35199999999999998</v>
      </c>
      <c r="GK76" s="120">
        <f>SUM(GK51, -GK55)</f>
        <v>0.37390000000000001</v>
      </c>
      <c r="GL76" s="179">
        <f>SUM(GL51, -GL55)</f>
        <v>0.36009999999999998</v>
      </c>
      <c r="GM76" s="153">
        <f>SUM(GM52, -GM57)</f>
        <v>0.28570000000000001</v>
      </c>
      <c r="GN76" s="208">
        <f>SUM(GN52, -GN58)</f>
        <v>0.28079999999999999</v>
      </c>
      <c r="GO76" s="187">
        <f>SUM(GO52, -GO58)</f>
        <v>0.28179999999999999</v>
      </c>
      <c r="GP76" s="148">
        <f>SUM(GP51, -GP54)</f>
        <v>0.29110000000000003</v>
      </c>
      <c r="GQ76" s="208">
        <f>SUM(GQ52, -GQ57)</f>
        <v>0.27549999999999997</v>
      </c>
      <c r="GR76" s="176">
        <f>SUM(GR53, -GR58)</f>
        <v>0.26649999999999996</v>
      </c>
      <c r="GS76" s="116">
        <f>SUM(GS53, -GS58)</f>
        <v>0.29369999999999996</v>
      </c>
      <c r="GT76" s="116">
        <f>SUM(GT53, -GT58)</f>
        <v>0.29749999999999999</v>
      </c>
      <c r="GU76" s="120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20">
        <f>SUM(HC54, -HC58)</f>
        <v>0.3196</v>
      </c>
      <c r="HD76" s="120">
        <f>SUM(HD51, -HD55)</f>
        <v>0.30910000000000004</v>
      </c>
      <c r="HE76" s="120">
        <f>SUM(HE51, -HE55)</f>
        <v>0.31680000000000003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237" t="s">
        <v>55</v>
      </c>
      <c r="GH77" s="23" t="s">
        <v>55</v>
      </c>
      <c r="GI77" s="233" t="s">
        <v>55</v>
      </c>
      <c r="GJ77" s="163" t="s">
        <v>63</v>
      </c>
      <c r="GK77" s="123" t="s">
        <v>63</v>
      </c>
      <c r="GL77" s="182" t="s">
        <v>63</v>
      </c>
      <c r="GM77" s="163" t="s">
        <v>63</v>
      </c>
      <c r="GN77" s="168" t="s">
        <v>59</v>
      </c>
      <c r="GO77" s="186" t="s">
        <v>59</v>
      </c>
      <c r="GP77" s="200" t="s">
        <v>67</v>
      </c>
      <c r="GQ77" s="123" t="s">
        <v>84</v>
      </c>
      <c r="GR77" s="186" t="s">
        <v>59</v>
      </c>
      <c r="GS77" s="168" t="s">
        <v>59</v>
      </c>
      <c r="GT77" s="168" t="s">
        <v>59</v>
      </c>
      <c r="GU77" s="168" t="s">
        <v>59</v>
      </c>
      <c r="GV77" s="60"/>
      <c r="GW77" s="60"/>
      <c r="GX77" s="60"/>
      <c r="GY77" s="60"/>
      <c r="GZ77" s="60"/>
      <c r="HA77" s="60"/>
      <c r="HC77" s="123" t="s">
        <v>84</v>
      </c>
      <c r="HD77" s="168" t="s">
        <v>59</v>
      </c>
      <c r="HE77" s="168" t="s">
        <v>59</v>
      </c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81">SUM(CZ53, -CZ57)</f>
        <v>0.2883</v>
      </c>
      <c r="DA78" s="115">
        <f t="shared" si="181"/>
        <v>0.29959999999999998</v>
      </c>
      <c r="DB78" s="187">
        <f t="shared" si="181"/>
        <v>0.28610000000000002</v>
      </c>
      <c r="DC78" s="166">
        <f t="shared" si="181"/>
        <v>0.26800000000000002</v>
      </c>
      <c r="DD78" s="208">
        <f t="shared" si="181"/>
        <v>0.26529999999999998</v>
      </c>
      <c r="DE78" s="187">
        <f t="shared" si="181"/>
        <v>0.32490000000000002</v>
      </c>
      <c r="DF78" s="166">
        <f t="shared" si="181"/>
        <v>0.32469999999999999</v>
      </c>
      <c r="DG78" s="208">
        <f t="shared" si="181"/>
        <v>0.3196</v>
      </c>
      <c r="DH78" s="176">
        <f t="shared" si="181"/>
        <v>0.32120000000000004</v>
      </c>
      <c r="DI78" s="166">
        <f t="shared" si="181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3">SUM(FP53, -FP58)</f>
        <v>0.38100000000000001</v>
      </c>
      <c r="FQ78" s="179">
        <f t="shared" si="183"/>
        <v>0.35270000000000001</v>
      </c>
      <c r="FR78" s="146">
        <f t="shared" si="183"/>
        <v>0.37519999999999998</v>
      </c>
      <c r="FS78" s="120">
        <f t="shared" si="183"/>
        <v>0.36569999999999997</v>
      </c>
      <c r="FT78" s="179">
        <f t="shared" si="183"/>
        <v>0.35360000000000003</v>
      </c>
      <c r="FU78" s="146">
        <f t="shared" si="183"/>
        <v>0.34229999999999999</v>
      </c>
      <c r="FV78" s="120">
        <f t="shared" si="183"/>
        <v>0.35670000000000002</v>
      </c>
      <c r="FW78" s="179">
        <f t="shared" si="183"/>
        <v>0.35670000000000002</v>
      </c>
      <c r="FX78" s="153">
        <f>SUM(FX52, -FX57)</f>
        <v>0.34570000000000001</v>
      </c>
      <c r="FY78" s="116">
        <f t="shared" ref="FY78:GD78" si="184">SUM(FY54, -FY58)</f>
        <v>0.34179999999999999</v>
      </c>
      <c r="FZ78" s="176">
        <f t="shared" si="184"/>
        <v>0.30620000000000003</v>
      </c>
      <c r="GA78" s="146">
        <f t="shared" si="184"/>
        <v>0.30419999999999997</v>
      </c>
      <c r="GB78" s="120">
        <f t="shared" si="184"/>
        <v>0.2868</v>
      </c>
      <c r="GC78" s="179">
        <f t="shared" si="184"/>
        <v>0.28289999999999998</v>
      </c>
      <c r="GD78" s="146">
        <f t="shared" si="184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225">
        <f>SUM(GG51, -GG54)</f>
        <v>0.26960000000000001</v>
      </c>
      <c r="GH78" s="96">
        <f>SUM(GH51, -GH54)</f>
        <v>0.27939999999999998</v>
      </c>
      <c r="GI78" s="149">
        <f>SUM(GI51, -GI54)</f>
        <v>0.27409999999999995</v>
      </c>
      <c r="GJ78" s="144">
        <f>SUM(GJ53, -GJ58)</f>
        <v>0.27639999999999998</v>
      </c>
      <c r="GK78" s="116">
        <f>SUM(GK53, -GK58)</f>
        <v>0.30359999999999998</v>
      </c>
      <c r="GL78" s="176">
        <f>SUM(GL53, -GL58)</f>
        <v>0.32699999999999996</v>
      </c>
      <c r="GM78" s="144">
        <f>SUM(GM53, -GM58)</f>
        <v>0.28890000000000005</v>
      </c>
      <c r="GN78" s="115">
        <f>SUM(GN52, -GN57)</f>
        <v>0.26519999999999999</v>
      </c>
      <c r="GO78" s="175">
        <f>SUM(GO52, -GO57)</f>
        <v>0.27029999999999998</v>
      </c>
      <c r="GP78" s="166">
        <f>SUM(GP52, -GP57)</f>
        <v>0.2893</v>
      </c>
      <c r="GQ78" s="116">
        <f>SUM(GQ53, -GQ58)</f>
        <v>0.26329999999999998</v>
      </c>
      <c r="GR78" s="175">
        <f>SUM(GR52, -GR57)</f>
        <v>0.25309999999999999</v>
      </c>
      <c r="GS78" s="115">
        <f>SUM(GS52, -GS57)</f>
        <v>0.28499999999999998</v>
      </c>
      <c r="GT78" s="115">
        <f>SUM(GT52, -GT57)</f>
        <v>0.28449999999999998</v>
      </c>
      <c r="GU78" s="115">
        <f>SUM(GU52, -GU57)</f>
        <v>0.28600000000000003</v>
      </c>
      <c r="GV78" s="6">
        <f t="shared" ref="GU78:HA78" si="185">SUM(GV67, -GV74)</f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116">
        <f>SUM(HC52, -HC57)</f>
        <v>0.31559999999999999</v>
      </c>
      <c r="HD78" s="115">
        <f>SUM(HD52, -HD57)</f>
        <v>0.30690000000000001</v>
      </c>
      <c r="HE78" s="115">
        <f>SUM(HE54, -HE57)</f>
        <v>0.31990000000000002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237" t="s">
        <v>53</v>
      </c>
      <c r="GH79" s="32" t="s">
        <v>84</v>
      </c>
      <c r="GI79" s="157" t="s">
        <v>84</v>
      </c>
      <c r="GJ79" s="163" t="s">
        <v>84</v>
      </c>
      <c r="GK79" s="188" t="s">
        <v>55</v>
      </c>
      <c r="GL79" s="182" t="s">
        <v>84</v>
      </c>
      <c r="GM79" s="163" t="s">
        <v>84</v>
      </c>
      <c r="GN79" s="123" t="s">
        <v>63</v>
      </c>
      <c r="GO79" s="199" t="s">
        <v>53</v>
      </c>
      <c r="GP79" s="163" t="s">
        <v>84</v>
      </c>
      <c r="GQ79" s="188" t="s">
        <v>55</v>
      </c>
      <c r="GR79" s="182" t="s">
        <v>84</v>
      </c>
      <c r="GS79" s="123" t="s">
        <v>84</v>
      </c>
      <c r="GT79" s="123" t="s">
        <v>84</v>
      </c>
      <c r="GU79" s="123" t="s">
        <v>84</v>
      </c>
      <c r="GV79" s="60"/>
      <c r="GW79" s="60"/>
      <c r="GX79" s="60"/>
      <c r="GY79" s="60"/>
      <c r="GZ79" s="60"/>
      <c r="HA79" s="60"/>
      <c r="HC79" s="168" t="s">
        <v>59</v>
      </c>
      <c r="HD79" s="123" t="s">
        <v>84</v>
      </c>
      <c r="HE79" s="123" t="s">
        <v>84</v>
      </c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7">SUM(FK53, -FK57)</f>
        <v>0.35099999999999998</v>
      </c>
      <c r="FL80" s="146">
        <f t="shared" si="187"/>
        <v>0.36620000000000003</v>
      </c>
      <c r="FM80" s="120">
        <f t="shared" si="187"/>
        <v>0.35860000000000003</v>
      </c>
      <c r="FN80" s="179">
        <f t="shared" si="187"/>
        <v>0.35160000000000002</v>
      </c>
      <c r="FO80" s="146">
        <f t="shared" si="187"/>
        <v>0.36059999999999998</v>
      </c>
      <c r="FP80" s="120">
        <f t="shared" si="187"/>
        <v>0.35639999999999994</v>
      </c>
      <c r="FQ80" s="179">
        <f t="shared" si="187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234">
        <f>SUM(GG51, -GG53)</f>
        <v>0.24249999999999999</v>
      </c>
      <c r="GH80" s="93">
        <f>SUM(GH53, -GH58)</f>
        <v>0.25009999999999999</v>
      </c>
      <c r="GI80" s="150">
        <f>SUM(GI53, -GI58)</f>
        <v>0.25590000000000002</v>
      </c>
      <c r="GJ80" s="144">
        <f>SUM(GJ53, -GJ57)</f>
        <v>0.27029999999999998</v>
      </c>
      <c r="GK80" s="118">
        <f>SUM(GK51, -GK54)</f>
        <v>0.29370000000000002</v>
      </c>
      <c r="GL80" s="176">
        <f>SUM(GL53, -GL57)</f>
        <v>0.30099999999999999</v>
      </c>
      <c r="GM80" s="144">
        <f>SUM(GM53, -GM57)</f>
        <v>0.2797</v>
      </c>
      <c r="GN80" s="116">
        <f>SUM(GN53, -GN58)</f>
        <v>0.26429999999999998</v>
      </c>
      <c r="GO80" s="187">
        <f>SUM(GO51, -GO53)</f>
        <v>0.26579999999999998</v>
      </c>
      <c r="GP80" s="144">
        <f>SUM(GP53, -GP58)</f>
        <v>0.27650000000000002</v>
      </c>
      <c r="GQ80" s="118">
        <f>SUM(GQ51, -GQ54)</f>
        <v>0.26040000000000002</v>
      </c>
      <c r="GR80" s="176">
        <f>SUM(GR53, -GR57)</f>
        <v>0.2505</v>
      </c>
      <c r="GS80" s="116">
        <f>SUM(GS53, -GS57)</f>
        <v>0.28010000000000002</v>
      </c>
      <c r="GT80" s="116">
        <f>SUM(GT53, -GT57)</f>
        <v>0.2737</v>
      </c>
      <c r="GU80" s="116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15">
        <f>SUM(HC53, -HC57)</f>
        <v>0.31509999999999999</v>
      </c>
      <c r="HD80" s="116">
        <f>SUM(HD53, -HD57)</f>
        <v>0.30480000000000002</v>
      </c>
      <c r="HE80" s="116">
        <f>SUM(HE52, -HE57)</f>
        <v>0.33119999999999999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227" t="s">
        <v>84</v>
      </c>
      <c r="GH81" s="32" t="s">
        <v>63</v>
      </c>
      <c r="GI81" s="157" t="s">
        <v>63</v>
      </c>
      <c r="GJ81" s="164" t="s">
        <v>55</v>
      </c>
      <c r="GK81" s="123" t="s">
        <v>84</v>
      </c>
      <c r="GL81" s="186" t="s">
        <v>48</v>
      </c>
      <c r="GM81" s="164" t="s">
        <v>55</v>
      </c>
      <c r="GN81" s="188" t="s">
        <v>53</v>
      </c>
      <c r="GO81" s="182" t="s">
        <v>63</v>
      </c>
      <c r="GP81" s="163" t="s">
        <v>63</v>
      </c>
      <c r="GQ81" s="123" t="s">
        <v>63</v>
      </c>
      <c r="GR81" s="177" t="s">
        <v>70</v>
      </c>
      <c r="GS81" s="188" t="s">
        <v>55</v>
      </c>
      <c r="GT81" s="117" t="s">
        <v>70</v>
      </c>
      <c r="GU81" s="117" t="s">
        <v>60</v>
      </c>
      <c r="GV81" s="60"/>
      <c r="GW81" s="60"/>
      <c r="GX81" s="60"/>
      <c r="GY81" s="60"/>
      <c r="GZ81" s="60"/>
      <c r="HA81" s="60"/>
      <c r="HC81" s="188" t="s">
        <v>37</v>
      </c>
      <c r="HD81" s="117" t="s">
        <v>70</v>
      </c>
      <c r="HE81" s="117" t="s">
        <v>70</v>
      </c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8">SUM(Q52, -Q56)</f>
        <v>0.107</v>
      </c>
      <c r="R82" s="176">
        <f t="shared" si="188"/>
        <v>0.11929999999999999</v>
      </c>
      <c r="S82" s="226">
        <f t="shared" si="188"/>
        <v>0.1293</v>
      </c>
      <c r="T82" s="93">
        <f t="shared" si="188"/>
        <v>0.13999999999999999</v>
      </c>
      <c r="U82" s="150">
        <f t="shared" si="188"/>
        <v>9.820000000000001E-2</v>
      </c>
      <c r="V82" s="226">
        <f t="shared" si="188"/>
        <v>0.1032</v>
      </c>
      <c r="W82" s="93">
        <f t="shared" si="18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9">SUM(BE52, -BE56)</f>
        <v>0.23449999999999999</v>
      </c>
      <c r="BF82" s="146">
        <f t="shared" si="189"/>
        <v>0.22810000000000002</v>
      </c>
      <c r="BG82" s="120">
        <f t="shared" si="189"/>
        <v>0.21359999999999998</v>
      </c>
      <c r="BH82" s="179">
        <f t="shared" si="189"/>
        <v>0.19950000000000001</v>
      </c>
      <c r="BI82" s="146">
        <f t="shared" si="189"/>
        <v>0.1976</v>
      </c>
      <c r="BJ82" s="120">
        <f t="shared" si="189"/>
        <v>0.2019</v>
      </c>
      <c r="BK82" s="179">
        <f t="shared" si="18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0">SUM(CD55, -CD58)</f>
        <v>0.19339999999999999</v>
      </c>
      <c r="CE82" s="148">
        <f t="shared" si="190"/>
        <v>0.1938</v>
      </c>
      <c r="CF82" s="118">
        <f t="shared" si="190"/>
        <v>0.18729999999999999</v>
      </c>
      <c r="CG82" s="178">
        <f t="shared" si="190"/>
        <v>0.1948</v>
      </c>
      <c r="CH82" s="148">
        <f t="shared" si="190"/>
        <v>0.19270000000000001</v>
      </c>
      <c r="CI82" s="118">
        <f t="shared" si="19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91">SUM(DT53, -DT57)</f>
        <v>0.3422</v>
      </c>
      <c r="DU82" s="166">
        <f t="shared" si="191"/>
        <v>0.3332</v>
      </c>
      <c r="DV82" s="208">
        <f t="shared" si="191"/>
        <v>0.30959999999999999</v>
      </c>
      <c r="DW82" s="187">
        <f t="shared" si="191"/>
        <v>0.3236</v>
      </c>
      <c r="DX82" s="208">
        <f t="shared" si="191"/>
        <v>0.30349999999999999</v>
      </c>
      <c r="DY82" s="116">
        <f t="shared" si="191"/>
        <v>0.27749999999999997</v>
      </c>
      <c r="DZ82" s="115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92">SUM(EK53, -EK57)</f>
        <v>0.29409999999999997</v>
      </c>
      <c r="EL82" s="115">
        <f t="shared" si="192"/>
        <v>0.31609999999999999</v>
      </c>
      <c r="EM82" s="175">
        <f t="shared" si="192"/>
        <v>0.27789999999999998</v>
      </c>
      <c r="EN82" s="153">
        <f t="shared" si="192"/>
        <v>0.30230000000000001</v>
      </c>
      <c r="EO82" s="115">
        <f t="shared" si="192"/>
        <v>0.30509999999999998</v>
      </c>
      <c r="EP82" s="175">
        <f t="shared" si="192"/>
        <v>0.31040000000000001</v>
      </c>
      <c r="EQ82" s="153">
        <f t="shared" si="19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226">
        <f>SUM(GG53, -GG58)</f>
        <v>0.24149999999999999</v>
      </c>
      <c r="GH82" s="93">
        <f>SUM(GH53, -GH57)</f>
        <v>0.24679999999999999</v>
      </c>
      <c r="GI82" s="150">
        <f>SUM(GI53, -GI57)</f>
        <v>0.25290000000000001</v>
      </c>
      <c r="GJ82" s="148">
        <f>SUM(GJ51, -GJ54)</f>
        <v>0.26869999999999999</v>
      </c>
      <c r="GK82" s="116">
        <f>SUM(GK53, -GK57)</f>
        <v>0.2762</v>
      </c>
      <c r="GL82" s="179">
        <f>SUM(GL52, -GL56)</f>
        <v>0.27400000000000002</v>
      </c>
      <c r="GM82" s="148">
        <f>SUM(GM51, -GM54)</f>
        <v>0.2722</v>
      </c>
      <c r="GN82" s="208">
        <f>SUM(GN51, -GN53)</f>
        <v>0.26360000000000006</v>
      </c>
      <c r="GO82" s="176">
        <f>SUM(GO53, -GO58)</f>
        <v>0.26350000000000001</v>
      </c>
      <c r="GP82" s="144">
        <f>SUM(GP53, -GP57)</f>
        <v>0.25819999999999999</v>
      </c>
      <c r="GQ82" s="116">
        <f>SUM(GQ53, -GQ57)</f>
        <v>0.25259999999999999</v>
      </c>
      <c r="GR82" s="179">
        <f>SUM(GR54, -GR58)</f>
        <v>0.23309999999999997</v>
      </c>
      <c r="GS82" s="118">
        <f>SUM(GS51, -GS54)</f>
        <v>0.24590000000000001</v>
      </c>
      <c r="GT82" s="120">
        <f>SUM(GT54, -GT58)</f>
        <v>0.25700000000000001</v>
      </c>
      <c r="GU82" s="120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20">
        <f>SUM(HC51, -HC55)</f>
        <v>0.29420000000000002</v>
      </c>
      <c r="HD82" s="120">
        <f>SUM(HD54, -HD58)</f>
        <v>0.3019</v>
      </c>
      <c r="HE82" s="120">
        <f>SUM(HE53, -HE58)</f>
        <v>0.36080000000000001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228" t="s">
        <v>48</v>
      </c>
      <c r="GH83" s="23" t="s">
        <v>53</v>
      </c>
      <c r="GI83" s="165" t="s">
        <v>41</v>
      </c>
      <c r="GJ83" s="200" t="s">
        <v>41</v>
      </c>
      <c r="GK83" s="117" t="s">
        <v>70</v>
      </c>
      <c r="GL83" s="199" t="s">
        <v>55</v>
      </c>
      <c r="GM83" s="142" t="s">
        <v>70</v>
      </c>
      <c r="GN83" s="123" t="s">
        <v>84</v>
      </c>
      <c r="GO83" s="182" t="s">
        <v>84</v>
      </c>
      <c r="GP83" s="164" t="s">
        <v>53</v>
      </c>
      <c r="GQ83" s="117" t="s">
        <v>60</v>
      </c>
      <c r="GR83" s="199" t="s">
        <v>55</v>
      </c>
      <c r="GS83" s="117" t="s">
        <v>70</v>
      </c>
      <c r="GT83" s="188" t="s">
        <v>55</v>
      </c>
      <c r="GU83" s="188" t="s">
        <v>37</v>
      </c>
      <c r="GV83" s="60"/>
      <c r="GW83" s="60"/>
      <c r="GX83" s="60"/>
      <c r="GY83" s="60"/>
      <c r="GZ83" s="60"/>
      <c r="HA83" s="60"/>
      <c r="HC83" s="117" t="s">
        <v>60</v>
      </c>
      <c r="HD83" s="117" t="s">
        <v>60</v>
      </c>
      <c r="HE83" s="117" t="s">
        <v>60</v>
      </c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3">SUM(BE52, -BE55)</f>
        <v>0.2238</v>
      </c>
      <c r="BF84" s="146">
        <f t="shared" si="193"/>
        <v>0.22100000000000003</v>
      </c>
      <c r="BG84" s="120">
        <f t="shared" si="193"/>
        <v>0.2127</v>
      </c>
      <c r="BH84" s="179">
        <f t="shared" si="193"/>
        <v>0.19350000000000001</v>
      </c>
      <c r="BI84" s="146">
        <f t="shared" si="193"/>
        <v>0.18340000000000001</v>
      </c>
      <c r="BJ84" s="120">
        <f t="shared" si="193"/>
        <v>0.19309999999999999</v>
      </c>
      <c r="BK84" s="179">
        <f t="shared" si="19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4">SUM(DS54, -DS57)</f>
        <v>0.31369999999999998</v>
      </c>
      <c r="DT84" s="176">
        <f t="shared" si="194"/>
        <v>0.33260000000000001</v>
      </c>
      <c r="DU84" s="144">
        <f t="shared" si="194"/>
        <v>0.318</v>
      </c>
      <c r="DV84" s="116">
        <f t="shared" si="194"/>
        <v>0.29580000000000001</v>
      </c>
      <c r="DW84" s="176">
        <f t="shared" si="194"/>
        <v>0.3145</v>
      </c>
      <c r="DX84" s="116">
        <f t="shared" si="194"/>
        <v>0.29530000000000001</v>
      </c>
      <c r="DY84" s="115">
        <f t="shared" si="19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4">
        <f t="shared" ref="EK84:ES84" si="196">SUM(EK54, -EK57)</f>
        <v>0.27239999999999998</v>
      </c>
      <c r="EL84" s="116">
        <f t="shared" si="196"/>
        <v>0.2974</v>
      </c>
      <c r="EM84" s="176">
        <f t="shared" si="196"/>
        <v>0.25990000000000002</v>
      </c>
      <c r="EN84" s="144">
        <f t="shared" si="196"/>
        <v>0.27800000000000002</v>
      </c>
      <c r="EO84" s="116">
        <f t="shared" si="196"/>
        <v>0.29089999999999999</v>
      </c>
      <c r="EP84" s="176">
        <f t="shared" si="196"/>
        <v>0.27529999999999999</v>
      </c>
      <c r="EQ84" s="144">
        <f t="shared" si="196"/>
        <v>0.26890000000000003</v>
      </c>
      <c r="ER84" s="116">
        <f t="shared" si="196"/>
        <v>0.27149999999999996</v>
      </c>
      <c r="ES84" s="176">
        <f t="shared" si="19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224">
        <f>SUM(GG52, -GG56)</f>
        <v>0.2235</v>
      </c>
      <c r="GH84" s="219">
        <f>SUM(GH51, -GH53)</f>
        <v>0.23029999999999998</v>
      </c>
      <c r="GI84" s="151">
        <f>SUM(GI52, -GI56)</f>
        <v>0.24659999999999999</v>
      </c>
      <c r="GJ84" s="146">
        <f>SUM(GJ52, -GJ56)</f>
        <v>0.2387</v>
      </c>
      <c r="GK84" s="120">
        <f>SUM(GK54, -GK58)</f>
        <v>0.24580000000000002</v>
      </c>
      <c r="GL84" s="178">
        <f>SUM(GL51, -GL54)</f>
        <v>0.2702</v>
      </c>
      <c r="GM84" s="146">
        <f>SUM(GM54, -GM58)</f>
        <v>0.24890000000000001</v>
      </c>
      <c r="GN84" s="116">
        <f>SUM(GN53, -GN57)</f>
        <v>0.2487</v>
      </c>
      <c r="GO84" s="176">
        <f>SUM(GO53, -GO57)</f>
        <v>0.252</v>
      </c>
      <c r="GP84" s="166">
        <f>SUM(GP51, -GP53)</f>
        <v>0.24730000000000002</v>
      </c>
      <c r="GQ84" s="120">
        <f>SUM(GQ54, -GQ58)</f>
        <v>0.22690000000000002</v>
      </c>
      <c r="GR84" s="178">
        <f>SUM(GR51, -GR54)</f>
        <v>0.22359999999999997</v>
      </c>
      <c r="GS84" s="120">
        <f>SUM(GS54, -GS58)</f>
        <v>0.2379</v>
      </c>
      <c r="GT84" s="118">
        <f>SUM(GT51, -GT54)</f>
        <v>0.247</v>
      </c>
      <c r="GU84" s="120">
        <f>SUM(GU51, -GU55)</f>
        <v>0.26569999999999999</v>
      </c>
      <c r="GV84" s="6">
        <f t="shared" ref="GU84:HA84" si="197">SUM(GV73, -GV80)</f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120">
        <f>SUM(HC54, -HC57)</f>
        <v>0.27060000000000001</v>
      </c>
      <c r="HD84" s="120">
        <f>SUM(HD54, -HD57)</f>
        <v>0.26169999999999999</v>
      </c>
      <c r="HE84" s="120">
        <f>SUM(HE53, -HE57)</f>
        <v>0.32300000000000001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228" t="s">
        <v>41</v>
      </c>
      <c r="GH85" s="36" t="s">
        <v>48</v>
      </c>
      <c r="GI85" s="165" t="s">
        <v>48</v>
      </c>
      <c r="GJ85" s="200" t="s">
        <v>48</v>
      </c>
      <c r="GK85" s="168" t="s">
        <v>41</v>
      </c>
      <c r="GL85" s="177" t="s">
        <v>70</v>
      </c>
      <c r="GM85" s="142" t="s">
        <v>60</v>
      </c>
      <c r="GN85" s="260" t="s">
        <v>54</v>
      </c>
      <c r="GO85" s="263" t="s">
        <v>54</v>
      </c>
      <c r="GP85" s="142" t="s">
        <v>60</v>
      </c>
      <c r="GQ85" s="188" t="s">
        <v>53</v>
      </c>
      <c r="GR85" s="177" t="s">
        <v>60</v>
      </c>
      <c r="GS85" s="117" t="s">
        <v>60</v>
      </c>
      <c r="GT85" s="117" t="s">
        <v>60</v>
      </c>
      <c r="GU85" s="119" t="s">
        <v>39</v>
      </c>
      <c r="GV85" s="60"/>
      <c r="GW85" s="60"/>
      <c r="GX85" s="60"/>
      <c r="GY85" s="60"/>
      <c r="GZ85" s="60"/>
      <c r="HA85" s="60"/>
      <c r="HC85" s="119" t="s">
        <v>39</v>
      </c>
      <c r="HD85" s="188" t="s">
        <v>55</v>
      </c>
      <c r="HE85" s="188" t="s">
        <v>55</v>
      </c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9">SUM(BD53, -BD57)</f>
        <v>0.15740000000000001</v>
      </c>
      <c r="BE86" s="176">
        <f t="shared" si="199"/>
        <v>0.2077</v>
      </c>
      <c r="BF86" s="144">
        <f t="shared" si="199"/>
        <v>0.20429999999999998</v>
      </c>
      <c r="BG86" s="116">
        <f t="shared" si="199"/>
        <v>0.19500000000000001</v>
      </c>
      <c r="BH86" s="176">
        <f t="shared" si="199"/>
        <v>0.17849999999999999</v>
      </c>
      <c r="BI86" s="166">
        <f t="shared" si="199"/>
        <v>0.16689999999999999</v>
      </c>
      <c r="BJ86" s="116">
        <f t="shared" si="199"/>
        <v>0.18679999999999999</v>
      </c>
      <c r="BK86" s="176">
        <f t="shared" si="199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00">SUM(BV52, -BV56)</f>
        <v>0.2329</v>
      </c>
      <c r="BW86" s="120">
        <f t="shared" si="200"/>
        <v>0.22009999999999999</v>
      </c>
      <c r="BX86" s="179">
        <f t="shared" si="200"/>
        <v>0.21760000000000002</v>
      </c>
      <c r="BY86" s="224">
        <f t="shared" si="200"/>
        <v>0.25340000000000001</v>
      </c>
      <c r="BZ86" s="15">
        <f t="shared" si="200"/>
        <v>0.24309999999999998</v>
      </c>
      <c r="CA86" s="151">
        <f t="shared" si="200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01">SUM(CR52, -CR56)</f>
        <v>0.20519999999999999</v>
      </c>
      <c r="CS86" s="179">
        <f t="shared" si="201"/>
        <v>0.19850000000000001</v>
      </c>
      <c r="CT86" s="146">
        <f t="shared" si="201"/>
        <v>0.20760000000000001</v>
      </c>
      <c r="CU86" s="120">
        <f t="shared" si="201"/>
        <v>0.2117</v>
      </c>
      <c r="CV86" s="179">
        <f t="shared" si="201"/>
        <v>0.1971</v>
      </c>
      <c r="CW86" s="146">
        <f t="shared" si="201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224">
        <f>SUM(GG52, -GG55)</f>
        <v>0.216</v>
      </c>
      <c r="GH86" s="15">
        <f>SUM(GH52, -GH56)</f>
        <v>0.21529999999999999</v>
      </c>
      <c r="GI86" s="151">
        <f>SUM(GI52, -GI55)</f>
        <v>0.24509999999999998</v>
      </c>
      <c r="GJ86" s="146">
        <f>SUM(GJ52, -GJ55)</f>
        <v>0.23680000000000001</v>
      </c>
      <c r="GK86" s="120">
        <f>SUM(GK52, -GK56)</f>
        <v>0.2417</v>
      </c>
      <c r="GL86" s="179">
        <f>SUM(GL54, -GL58)</f>
        <v>0.26469999999999999</v>
      </c>
      <c r="GM86" s="146">
        <f>SUM(GM54, -GM57)</f>
        <v>0.2397</v>
      </c>
      <c r="GN86" s="120">
        <f>SUM(GN51, -GN52)</f>
        <v>0.24710000000000004</v>
      </c>
      <c r="GO86" s="179">
        <f>SUM(GO51, -GO52)</f>
        <v>0.2475</v>
      </c>
      <c r="GP86" s="146">
        <f>SUM(GP54, -GP58)</f>
        <v>0.23270000000000002</v>
      </c>
      <c r="GQ86" s="208">
        <f>SUM(GQ51, -GQ53)</f>
        <v>0.22400000000000003</v>
      </c>
      <c r="GR86" s="179">
        <f>SUM(GR54, -GR57)</f>
        <v>0.21710000000000002</v>
      </c>
      <c r="GS86" s="120">
        <f>SUM(GS54, -GS57)</f>
        <v>0.2243</v>
      </c>
      <c r="GT86" s="120">
        <f>SUM(GT54, -GT57)</f>
        <v>0.23319999999999999</v>
      </c>
      <c r="GU86" s="116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16">
        <f>SUM(HC55, -HC58)</f>
        <v>0.21339999999999998</v>
      </c>
      <c r="HD86" s="118">
        <f>SUM(HD51, -HD54)</f>
        <v>0.21050000000000002</v>
      </c>
      <c r="HE86" s="118">
        <f>SUM(HE51, -HE53)</f>
        <v>0.18780000000000002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223" t="s">
        <v>60</v>
      </c>
      <c r="GH87" s="36" t="s">
        <v>41</v>
      </c>
      <c r="GI87" s="233" t="s">
        <v>53</v>
      </c>
      <c r="GJ87" s="142" t="s">
        <v>70</v>
      </c>
      <c r="GK87" s="168" t="s">
        <v>48</v>
      </c>
      <c r="GL87" s="186" t="s">
        <v>41</v>
      </c>
      <c r="GM87" s="164" t="s">
        <v>53</v>
      </c>
      <c r="GN87" s="117" t="s">
        <v>70</v>
      </c>
      <c r="GO87" s="177" t="s">
        <v>70</v>
      </c>
      <c r="GP87" s="161" t="s">
        <v>54</v>
      </c>
      <c r="GQ87" s="117" t="s">
        <v>70</v>
      </c>
      <c r="GR87" s="199" t="s">
        <v>53</v>
      </c>
      <c r="GS87" s="188" t="s">
        <v>53</v>
      </c>
      <c r="GT87" s="188" t="s">
        <v>53</v>
      </c>
      <c r="GU87" s="168" t="s">
        <v>48</v>
      </c>
      <c r="GV87" s="60"/>
      <c r="GW87" s="60"/>
      <c r="GX87" s="60"/>
      <c r="GY87" s="60"/>
      <c r="GZ87" s="60"/>
      <c r="HA87" s="60"/>
      <c r="HC87" s="123" t="s">
        <v>47</v>
      </c>
      <c r="HD87" s="119" t="s">
        <v>39</v>
      </c>
      <c r="HE87" s="119" t="s">
        <v>39</v>
      </c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02">SUM(DE52, -DE55)</f>
        <v>0.21659999999999999</v>
      </c>
      <c r="DF88" s="146">
        <f t="shared" si="202"/>
        <v>0.23190000000000002</v>
      </c>
      <c r="DG88" s="120">
        <f t="shared" si="202"/>
        <v>0.23139999999999999</v>
      </c>
      <c r="DH88" s="179">
        <f t="shared" si="202"/>
        <v>0.23710000000000001</v>
      </c>
      <c r="DI88" s="146">
        <f t="shared" si="202"/>
        <v>0.22919999999999999</v>
      </c>
      <c r="DJ88" s="120">
        <f t="shared" si="202"/>
        <v>0.2407</v>
      </c>
      <c r="DK88" s="179">
        <f t="shared" si="202"/>
        <v>0.2074</v>
      </c>
      <c r="DL88" s="120">
        <f t="shared" si="202"/>
        <v>0.214</v>
      </c>
      <c r="DM88" s="120">
        <f t="shared" si="202"/>
        <v>0.19929999999999998</v>
      </c>
      <c r="DN88" s="330">
        <f t="shared" si="202"/>
        <v>0.23680000000000001</v>
      </c>
      <c r="DO88" s="346">
        <f>SUM(DO73, -DO78)</f>
        <v>0</v>
      </c>
      <c r="DP88" s="120">
        <f t="shared" ref="DP88:DU88" si="203">SUM(DP52, -DP55)</f>
        <v>0.25539999999999996</v>
      </c>
      <c r="DQ88" s="179">
        <f t="shared" si="203"/>
        <v>0.22369999999999998</v>
      </c>
      <c r="DR88" s="146">
        <f t="shared" si="203"/>
        <v>0.21279999999999999</v>
      </c>
      <c r="DS88" s="120">
        <f t="shared" si="203"/>
        <v>0.20549999999999999</v>
      </c>
      <c r="DT88" s="179">
        <f t="shared" si="203"/>
        <v>0.21829999999999999</v>
      </c>
      <c r="DU88" s="146">
        <f t="shared" si="203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4">SUM(FP51, -FP53)</f>
        <v>0.24810000000000001</v>
      </c>
      <c r="FQ88" s="178">
        <f t="shared" si="204"/>
        <v>0.27559999999999996</v>
      </c>
      <c r="FR88" s="148">
        <f t="shared" si="204"/>
        <v>0.26170000000000004</v>
      </c>
      <c r="FS88" s="118">
        <f t="shared" si="204"/>
        <v>0.2591</v>
      </c>
      <c r="FT88" s="178">
        <f t="shared" si="204"/>
        <v>0.25209999999999999</v>
      </c>
      <c r="FU88" s="148">
        <f t="shared" si="204"/>
        <v>0.26449999999999996</v>
      </c>
      <c r="FV88" s="118">
        <f t="shared" si="204"/>
        <v>0.25339999999999996</v>
      </c>
      <c r="FW88" s="178">
        <f t="shared" si="204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224">
        <f>SUM(GG54, -GG58)</f>
        <v>0.21439999999999998</v>
      </c>
      <c r="GH88" s="15">
        <f>SUM(GH52, -GH55)</f>
        <v>0.21360000000000001</v>
      </c>
      <c r="GI88" s="236">
        <f>SUM(GI51, -GI53)</f>
        <v>0.22699999999999998</v>
      </c>
      <c r="GJ88" s="146">
        <f>SUM(GJ54, -GJ58)</f>
        <v>0.22459999999999999</v>
      </c>
      <c r="GK88" s="120">
        <f>SUM(GK52, -GK55)</f>
        <v>0.23830000000000001</v>
      </c>
      <c r="GL88" s="179">
        <f>SUM(GL52, -GL55)</f>
        <v>0.2445</v>
      </c>
      <c r="GM88" s="166">
        <f>SUM(GM51, -GM53)</f>
        <v>0.23220000000000002</v>
      </c>
      <c r="GN88" s="120">
        <f>SUM(GN54, -GN58)</f>
        <v>0.22710000000000002</v>
      </c>
      <c r="GO88" s="179">
        <f>SUM(GO54, -GO58)</f>
        <v>0.2397</v>
      </c>
      <c r="GP88" s="146">
        <f>SUM(GP51, -GP52)</f>
        <v>0.2162</v>
      </c>
      <c r="GQ88" s="120">
        <f>SUM(GQ54, -GQ57)</f>
        <v>0.2162</v>
      </c>
      <c r="GR88" s="187">
        <f>SUM(GR51, -GR53)</f>
        <v>0.19019999999999998</v>
      </c>
      <c r="GS88" s="208">
        <f>SUM(GS51, -GS53)</f>
        <v>0.19010000000000002</v>
      </c>
      <c r="GT88" s="208">
        <f>SUM(GT51, -GT53)</f>
        <v>0.20649999999999999</v>
      </c>
      <c r="GU88" s="120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20">
        <f>SUM(HC52, -HC56)</f>
        <v>0.19409999999999999</v>
      </c>
      <c r="HD88" s="116">
        <f>SUM(HD55, -HD58)</f>
        <v>0.20330000000000001</v>
      </c>
      <c r="HE88" s="116">
        <f>SUM(HE55, -HE58)</f>
        <v>0.23180000000000001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227" t="s">
        <v>63</v>
      </c>
      <c r="GH89" s="42" t="s">
        <v>60</v>
      </c>
      <c r="GI89" s="147" t="s">
        <v>60</v>
      </c>
      <c r="GJ89" s="142" t="s">
        <v>60</v>
      </c>
      <c r="GK89" s="188" t="s">
        <v>53</v>
      </c>
      <c r="GL89" s="177" t="s">
        <v>60</v>
      </c>
      <c r="GM89" s="161" t="s">
        <v>54</v>
      </c>
      <c r="GN89" s="117" t="s">
        <v>60</v>
      </c>
      <c r="GO89" s="177" t="s">
        <v>60</v>
      </c>
      <c r="GP89" s="142" t="s">
        <v>70</v>
      </c>
      <c r="GQ89" s="260" t="s">
        <v>54</v>
      </c>
      <c r="GR89" s="263" t="s">
        <v>54</v>
      </c>
      <c r="GS89" s="260" t="s">
        <v>54</v>
      </c>
      <c r="GT89" s="260" t="s">
        <v>54</v>
      </c>
      <c r="GU89" s="123" t="s">
        <v>47</v>
      </c>
      <c r="GV89" s="60"/>
      <c r="GW89" s="60"/>
      <c r="GX89" s="60"/>
      <c r="GY89" s="60"/>
      <c r="GZ89" s="60"/>
      <c r="HA89" s="60"/>
      <c r="HC89" s="168" t="s">
        <v>48</v>
      </c>
      <c r="HD89" s="168" t="s">
        <v>48</v>
      </c>
      <c r="HE89" s="168" t="s">
        <v>48</v>
      </c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5">SUM(CZ53, -CZ56)</f>
        <v>0.19919999999999999</v>
      </c>
      <c r="DA90" s="120">
        <f t="shared" si="205"/>
        <v>0.1968</v>
      </c>
      <c r="DB90" s="179">
        <f t="shared" si="205"/>
        <v>0.19270000000000001</v>
      </c>
      <c r="DC90" s="146">
        <f t="shared" si="205"/>
        <v>0.17620000000000002</v>
      </c>
      <c r="DD90" s="120">
        <f t="shared" si="205"/>
        <v>0.1749</v>
      </c>
      <c r="DE90" s="179">
        <f t="shared" si="20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6">SUM(DH55, -DH58)</f>
        <v>0.18809999999999999</v>
      </c>
      <c r="DI90" s="148">
        <f t="shared" si="206"/>
        <v>0.19260000000000002</v>
      </c>
      <c r="DJ90" s="118">
        <f t="shared" si="206"/>
        <v>0.18720000000000001</v>
      </c>
      <c r="DK90" s="178">
        <f t="shared" si="206"/>
        <v>0.193</v>
      </c>
      <c r="DL90" s="118">
        <f t="shared" si="206"/>
        <v>0.18990000000000001</v>
      </c>
      <c r="DM90" s="118">
        <f t="shared" si="206"/>
        <v>0.19640000000000002</v>
      </c>
      <c r="DN90" s="338">
        <f t="shared" si="20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8">SUM(FR55, -FR58)</f>
        <v>0.2482</v>
      </c>
      <c r="FS90" s="247">
        <f t="shared" si="208"/>
        <v>0.25769999999999998</v>
      </c>
      <c r="FT90" s="273">
        <f t="shared" si="208"/>
        <v>0.23880000000000001</v>
      </c>
      <c r="FU90" s="246">
        <f t="shared" si="208"/>
        <v>0.23779999999999998</v>
      </c>
      <c r="FV90" s="247">
        <f t="shared" si="208"/>
        <v>0.2422</v>
      </c>
      <c r="FW90" s="273">
        <f t="shared" si="208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226">
        <f>SUM(GG53, -GG57)</f>
        <v>0.21340000000000001</v>
      </c>
      <c r="GH90" s="15">
        <f>SUM(GH54, -GH58)</f>
        <v>0.20099999999999998</v>
      </c>
      <c r="GI90" s="151">
        <f>SUM(GI54, -GI58)</f>
        <v>0.20879999999999999</v>
      </c>
      <c r="GJ90" s="146">
        <f>SUM(GJ54, -GJ57)</f>
        <v>0.2185</v>
      </c>
      <c r="GK90" s="208">
        <f>SUM(GK51, -GK53)</f>
        <v>0.2359</v>
      </c>
      <c r="GL90" s="179">
        <f>SUM(GL54, -GL57)</f>
        <v>0.2387</v>
      </c>
      <c r="GM90" s="146">
        <f>SUM(GM51, -GM52)</f>
        <v>0.22620000000000001</v>
      </c>
      <c r="GN90" s="120">
        <f>SUM(GN54, -GN57)</f>
        <v>0.21150000000000002</v>
      </c>
      <c r="GO90" s="179">
        <f>SUM(GO54, -GO57)</f>
        <v>0.22819999999999999</v>
      </c>
      <c r="GP90" s="146">
        <f>SUM(GP54, -GP57)</f>
        <v>0.21440000000000001</v>
      </c>
      <c r="GQ90" s="120">
        <f>SUM(GQ51, -GQ52)</f>
        <v>0.20110000000000003</v>
      </c>
      <c r="GR90" s="179">
        <f>SUM(GR51, -GR52)</f>
        <v>0.18759999999999999</v>
      </c>
      <c r="GS90" s="120">
        <f>SUM(GS51, -GS52)</f>
        <v>0.18520000000000003</v>
      </c>
      <c r="GT90" s="120">
        <f>SUM(GT51, -GT52)</f>
        <v>0.19569999999999999</v>
      </c>
      <c r="GU90" s="120">
        <f>SUM(GU53, -GU56)</f>
        <v>0.17380000000000001</v>
      </c>
      <c r="GV90" s="6">
        <f t="shared" ref="GU90:HA90" si="209">SUM(GV79, -GV86)</f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120">
        <f>SUM(HC53, -HC56)</f>
        <v>0.19359999999999999</v>
      </c>
      <c r="HD90" s="120">
        <f>SUM(HD52, -HD56)</f>
        <v>0.19069999999999998</v>
      </c>
      <c r="HE90" s="120">
        <f>SUM(HE54, -HE56)</f>
        <v>0.18740000000000001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223" t="s">
        <v>70</v>
      </c>
      <c r="GH91" s="42" t="s">
        <v>70</v>
      </c>
      <c r="GI91" s="147" t="s">
        <v>70</v>
      </c>
      <c r="GJ91" s="164" t="s">
        <v>53</v>
      </c>
      <c r="GK91" s="117" t="s">
        <v>60</v>
      </c>
      <c r="GL91" s="199" t="s">
        <v>53</v>
      </c>
      <c r="GM91" s="158" t="s">
        <v>39</v>
      </c>
      <c r="GN91" s="119" t="s">
        <v>39</v>
      </c>
      <c r="GO91" s="180" t="s">
        <v>39</v>
      </c>
      <c r="GP91" s="200" t="s">
        <v>48</v>
      </c>
      <c r="GQ91" s="168" t="s">
        <v>48</v>
      </c>
      <c r="GR91" s="180" t="s">
        <v>39</v>
      </c>
      <c r="GS91" s="119" t="s">
        <v>39</v>
      </c>
      <c r="GT91" s="119" t="s">
        <v>39</v>
      </c>
      <c r="GU91" s="117" t="s">
        <v>49</v>
      </c>
      <c r="GV91" s="60"/>
      <c r="GW91" s="60"/>
      <c r="GX91" s="60"/>
      <c r="GY91" s="60"/>
      <c r="GZ91" s="60"/>
      <c r="HA91" s="60"/>
      <c r="HC91" s="188" t="s">
        <v>55</v>
      </c>
      <c r="HD91" s="123" t="s">
        <v>47</v>
      </c>
      <c r="HE91" s="123" t="s">
        <v>47</v>
      </c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11">SUM(FR56, -FR58)</f>
        <v>0.23520000000000002</v>
      </c>
      <c r="FS92" s="116">
        <f t="shared" si="211"/>
        <v>0.23280000000000001</v>
      </c>
      <c r="FT92" s="176">
        <f t="shared" si="211"/>
        <v>0.22600000000000003</v>
      </c>
      <c r="FU92" s="144">
        <f t="shared" si="211"/>
        <v>0.21449999999999997</v>
      </c>
      <c r="FV92" s="116">
        <f t="shared" si="211"/>
        <v>0.216</v>
      </c>
      <c r="FW92" s="176">
        <f t="shared" si="211"/>
        <v>0.22409999999999999</v>
      </c>
      <c r="FX92" s="144">
        <f t="shared" si="211"/>
        <v>0.23620000000000002</v>
      </c>
      <c r="FY92" s="116">
        <f t="shared" si="211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224">
        <f>SUM(GG54, -GG57)</f>
        <v>0.18629999999999999</v>
      </c>
      <c r="GH92" s="15">
        <f>SUM(GH54, -GH57)</f>
        <v>0.19769999999999999</v>
      </c>
      <c r="GI92" s="151">
        <f>SUM(GI54, -GI57)</f>
        <v>0.20579999999999998</v>
      </c>
      <c r="GJ92" s="166">
        <f>SUM(GJ51, -GJ53)</f>
        <v>0.21689999999999998</v>
      </c>
      <c r="GK92" s="120">
        <f>SUM(GK54, -GK57)</f>
        <v>0.21840000000000001</v>
      </c>
      <c r="GL92" s="187">
        <f>SUM(GL51, -GL53)</f>
        <v>0.2079</v>
      </c>
      <c r="GM92" s="144">
        <f>SUM(GM55, -GM58)</f>
        <v>0.16910000000000003</v>
      </c>
      <c r="GN92" s="116">
        <f>SUM(GN55, -GN58)</f>
        <v>0.15510000000000002</v>
      </c>
      <c r="GO92" s="176">
        <f>SUM(GO55, -GO58)</f>
        <v>0.16689999999999999</v>
      </c>
      <c r="GP92" s="146">
        <f>SUM(GP52, -GP56)</f>
        <v>0.18099999999999999</v>
      </c>
      <c r="GQ92" s="120">
        <f>SUM(GQ52, -GQ56)</f>
        <v>0.17319999999999999</v>
      </c>
      <c r="GR92" s="176">
        <f>SUM(GR55, -GR58)</f>
        <v>0.17839999999999998</v>
      </c>
      <c r="GS92" s="116">
        <f>SUM(GS55, -GS58)</f>
        <v>0.17949999999999999</v>
      </c>
      <c r="GT92" s="116">
        <f>SUM(GT55, -GT58)</f>
        <v>0.18730000000000002</v>
      </c>
      <c r="GU92" s="120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18">
        <f>SUM(HC51, -HC54)</f>
        <v>0.188</v>
      </c>
      <c r="HD92" s="120">
        <f>SUM(HD53, -HD56)</f>
        <v>0.18859999999999999</v>
      </c>
      <c r="HE92" s="120">
        <f>SUM(HE52, -HE56)</f>
        <v>0.19869999999999999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228" t="s">
        <v>68</v>
      </c>
      <c r="GH93" s="36" t="s">
        <v>68</v>
      </c>
      <c r="GI93" s="165" t="s">
        <v>68</v>
      </c>
      <c r="GJ93" s="200" t="s">
        <v>68</v>
      </c>
      <c r="GK93" s="122" t="s">
        <v>46</v>
      </c>
      <c r="GL93" s="182" t="s">
        <v>47</v>
      </c>
      <c r="GM93" s="158" t="s">
        <v>38</v>
      </c>
      <c r="GN93" s="168" t="s">
        <v>48</v>
      </c>
      <c r="GO93" s="186" t="s">
        <v>48</v>
      </c>
      <c r="GP93" s="158" t="s">
        <v>38</v>
      </c>
      <c r="GQ93" s="119" t="s">
        <v>38</v>
      </c>
      <c r="GR93" s="180" t="s">
        <v>38</v>
      </c>
      <c r="GS93" s="119" t="s">
        <v>38</v>
      </c>
      <c r="GT93" s="168" t="s">
        <v>48</v>
      </c>
      <c r="GU93" s="119" t="s">
        <v>38</v>
      </c>
      <c r="GV93" s="60"/>
      <c r="GW93" s="60"/>
      <c r="GX93" s="60"/>
      <c r="GY93" s="60"/>
      <c r="GZ93" s="60"/>
      <c r="HA93" s="60"/>
      <c r="HC93" s="122" t="s">
        <v>46</v>
      </c>
      <c r="HD93" s="188" t="s">
        <v>53</v>
      </c>
      <c r="HE93" s="188" t="s">
        <v>53</v>
      </c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12">SUM(BU54, -BU56)</f>
        <v>0.1968</v>
      </c>
      <c r="BV94" s="146">
        <f t="shared" si="212"/>
        <v>0.19769999999999999</v>
      </c>
      <c r="BW94" s="120">
        <f t="shared" si="212"/>
        <v>0.17959999999999998</v>
      </c>
      <c r="BX94" s="179">
        <f t="shared" si="212"/>
        <v>0.1862</v>
      </c>
      <c r="BY94" s="224">
        <f t="shared" si="212"/>
        <v>0.19790000000000002</v>
      </c>
      <c r="BZ94" s="15">
        <f t="shared" si="21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3">SUM(DC54, -DC56)</f>
        <v>0.15679999999999999</v>
      </c>
      <c r="DD94" s="120">
        <f t="shared" si="213"/>
        <v>0.16189999999999999</v>
      </c>
      <c r="DE94" s="179">
        <f t="shared" si="213"/>
        <v>0.18730000000000002</v>
      </c>
      <c r="DF94" s="146">
        <f t="shared" si="213"/>
        <v>0.18480000000000002</v>
      </c>
      <c r="DG94" s="120">
        <f t="shared" si="213"/>
        <v>0.18049999999999999</v>
      </c>
      <c r="DH94" s="179">
        <f t="shared" si="21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226">
        <f>SUM(GG52, -GG54)</f>
        <v>0.15130000000000002</v>
      </c>
      <c r="GH94" s="93">
        <f>SUM(GH52, -GH54)</f>
        <v>0.15410000000000001</v>
      </c>
      <c r="GI94" s="150">
        <f>SUM(GI52, -GI54)</f>
        <v>0.1673</v>
      </c>
      <c r="GJ94" s="144">
        <f>SUM(GJ52, -GJ54)</f>
        <v>0.1535</v>
      </c>
      <c r="GK94" s="247">
        <f>SUM(GK55, -GK58)</f>
        <v>0.16560000000000002</v>
      </c>
      <c r="GL94" s="179">
        <f>SUM(GL53, -GL56)</f>
        <v>0.1817</v>
      </c>
      <c r="GM94" s="148">
        <f>SUM(GM55, -GM57)</f>
        <v>0.15989999999999999</v>
      </c>
      <c r="GN94" s="120">
        <f>SUM(GN52, -GN56)</f>
        <v>0.14360000000000001</v>
      </c>
      <c r="GO94" s="179">
        <f>SUM(GO52, -GO56)</f>
        <v>0.15770000000000001</v>
      </c>
      <c r="GP94" s="148">
        <f>SUM(GP55, -GP58)</f>
        <v>0.15690000000000001</v>
      </c>
      <c r="GQ94" s="118">
        <f>SUM(GQ55, -GQ58)</f>
        <v>0.16620000000000001</v>
      </c>
      <c r="GR94" s="178">
        <f>SUM(GR55, -GR57)</f>
        <v>0.16239999999999999</v>
      </c>
      <c r="GS94" s="118">
        <f>SUM(GS55, -GS57)</f>
        <v>0.16589999999999999</v>
      </c>
      <c r="GT94" s="120">
        <f>SUM(GT52, -GT56)</f>
        <v>0.16539999999999999</v>
      </c>
      <c r="GU94" s="118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7">
        <f>SUM(HC56, -HC58)</f>
        <v>0.17049999999999998</v>
      </c>
      <c r="HD94" s="208">
        <f>SUM(HD51, -HD53)</f>
        <v>0.16739999999999999</v>
      </c>
      <c r="HE94" s="208">
        <f>SUM(HE51, -HE52)</f>
        <v>0.17960000000000004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259" t="s">
        <v>38</v>
      </c>
      <c r="GH95" s="11" t="s">
        <v>38</v>
      </c>
      <c r="GI95" s="162" t="s">
        <v>45</v>
      </c>
      <c r="GJ95" s="154" t="s">
        <v>46</v>
      </c>
      <c r="GK95" s="119" t="s">
        <v>39</v>
      </c>
      <c r="GL95" s="180" t="s">
        <v>39</v>
      </c>
      <c r="GM95" s="200" t="s">
        <v>48</v>
      </c>
      <c r="GN95" s="119" t="s">
        <v>38</v>
      </c>
      <c r="GO95" s="180" t="s">
        <v>38</v>
      </c>
      <c r="GP95" s="200" t="s">
        <v>41</v>
      </c>
      <c r="GQ95" s="119" t="s">
        <v>39</v>
      </c>
      <c r="GR95" s="186" t="s">
        <v>48</v>
      </c>
      <c r="GS95" s="168" t="s">
        <v>48</v>
      </c>
      <c r="GT95" s="119" t="s">
        <v>38</v>
      </c>
      <c r="GU95" s="188" t="s">
        <v>55</v>
      </c>
      <c r="GV95" s="60"/>
      <c r="GW95" s="60"/>
      <c r="GX95" s="60"/>
      <c r="GY95" s="60"/>
      <c r="GZ95" s="60"/>
      <c r="HA95" s="60"/>
      <c r="HC95" s="119" t="s">
        <v>38</v>
      </c>
      <c r="HD95" s="260" t="s">
        <v>54</v>
      </c>
      <c r="HE95" s="260" t="s">
        <v>54</v>
      </c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225">
        <f>SUM(GG55, -GG58)</f>
        <v>0.1497</v>
      </c>
      <c r="GH96" s="96">
        <f>SUM(GH55, -GH58)</f>
        <v>0.14149999999999999</v>
      </c>
      <c r="GI96" s="236">
        <f>SUM(GI55, -GI58)</f>
        <v>0.13100000000000001</v>
      </c>
      <c r="GJ96" s="246">
        <f>SUM(GJ55, -GJ58)</f>
        <v>0.14129999999999998</v>
      </c>
      <c r="GK96" s="116">
        <f>SUM(GK56, -GK58)</f>
        <v>0.16220000000000001</v>
      </c>
      <c r="GL96" s="176">
        <f>SUM(GL55, -GL58)</f>
        <v>0.17479999999999998</v>
      </c>
      <c r="GM96" s="146">
        <f>SUM(GM52, -GM56)</f>
        <v>0.15659999999999999</v>
      </c>
      <c r="GN96" s="118">
        <f>SUM(GN55, -GN57)</f>
        <v>0.13950000000000001</v>
      </c>
      <c r="GO96" s="178">
        <f>SUM(GO55, -GO57)</f>
        <v>0.15539999999999998</v>
      </c>
      <c r="GP96" s="146">
        <f>SUM(GP52, -GP55)</f>
        <v>0.1507</v>
      </c>
      <c r="GQ96" s="116">
        <f>SUM(GQ55, -GQ57)</f>
        <v>0.1555</v>
      </c>
      <c r="GR96" s="179">
        <f>SUM(GR52, -GR56)</f>
        <v>0.1457</v>
      </c>
      <c r="GS96" s="120">
        <f>SUM(GS52, -GS56)</f>
        <v>0.1641</v>
      </c>
      <c r="GT96" s="118">
        <f>SUM(GT55, -GT57)</f>
        <v>0.16350000000000001</v>
      </c>
      <c r="GU96" s="118">
        <f>SUM(GU51, -GU54)</f>
        <v>0.1598</v>
      </c>
      <c r="GV96" s="6">
        <f t="shared" ref="GU96:HA96" si="215">SUM(GV85, -GV92)</f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118">
        <f>SUM(HC55, -HC57)</f>
        <v>0.16439999999999999</v>
      </c>
      <c r="HD96" s="120">
        <f>SUM(HD51, -HD52)</f>
        <v>0.1653</v>
      </c>
      <c r="HE96" s="120">
        <f>SUM(HE51, -HE54)</f>
        <v>0.19090000000000001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232" t="s">
        <v>45</v>
      </c>
      <c r="GH97" s="18" t="s">
        <v>45</v>
      </c>
      <c r="GI97" s="155" t="s">
        <v>38</v>
      </c>
      <c r="GJ97" s="158" t="s">
        <v>39</v>
      </c>
      <c r="GK97" s="168" t="s">
        <v>68</v>
      </c>
      <c r="GL97" s="186" t="s">
        <v>68</v>
      </c>
      <c r="GM97" s="163" t="s">
        <v>47</v>
      </c>
      <c r="GN97" s="122" t="s">
        <v>46</v>
      </c>
      <c r="GO97" s="182" t="s">
        <v>47</v>
      </c>
      <c r="GP97" s="163" t="s">
        <v>47</v>
      </c>
      <c r="GQ97" s="123" t="s">
        <v>47</v>
      </c>
      <c r="GR97" s="182" t="s">
        <v>47</v>
      </c>
      <c r="GS97" s="123" t="s">
        <v>47</v>
      </c>
      <c r="GT97" s="123" t="s">
        <v>47</v>
      </c>
      <c r="GU97" s="188" t="s">
        <v>53</v>
      </c>
      <c r="GV97" s="60"/>
      <c r="GW97" s="60"/>
      <c r="GX97" s="60"/>
      <c r="GY97" s="60"/>
      <c r="GZ97" s="60"/>
      <c r="HA97" s="60"/>
      <c r="HC97" s="123" t="s">
        <v>40</v>
      </c>
      <c r="HD97" s="119" t="s">
        <v>38</v>
      </c>
      <c r="HE97" s="119" t="s">
        <v>38</v>
      </c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7">SUM(ES56, -ES57)</f>
        <v>0.1905</v>
      </c>
      <c r="ET98" s="166">
        <f t="shared" si="217"/>
        <v>0.1933</v>
      </c>
      <c r="EU98" s="208">
        <f t="shared" si="217"/>
        <v>0.19350000000000001</v>
      </c>
      <c r="EV98" s="187">
        <f t="shared" si="217"/>
        <v>0.1973</v>
      </c>
      <c r="EW98" s="166">
        <f t="shared" si="217"/>
        <v>0.1961</v>
      </c>
      <c r="EX98" s="247">
        <f t="shared" si="21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8">SUM(FK56, -FK57)</f>
        <v>0.2011</v>
      </c>
      <c r="FL98" s="166">
        <f t="shared" si="218"/>
        <v>0.21800000000000003</v>
      </c>
      <c r="FM98" s="208">
        <f t="shared" si="218"/>
        <v>0.20580000000000001</v>
      </c>
      <c r="FN98" s="187">
        <f t="shared" si="218"/>
        <v>0.20130000000000001</v>
      </c>
      <c r="FO98" s="166">
        <f t="shared" si="218"/>
        <v>0.2039</v>
      </c>
      <c r="FP98" s="208">
        <f t="shared" si="218"/>
        <v>0.21519999999999997</v>
      </c>
      <c r="FQ98" s="187">
        <f t="shared" si="21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234">
        <f>SUM(GG56, -GG58)</f>
        <v>0.14219999999999999</v>
      </c>
      <c r="GH98" s="219">
        <f>SUM(GH56, -GH58)</f>
        <v>0.13979999999999998</v>
      </c>
      <c r="GI98" s="149">
        <f>SUM(GI56, -GI58)</f>
        <v>0.1295</v>
      </c>
      <c r="GJ98" s="144">
        <f>SUM(GJ56, -GJ58)</f>
        <v>0.1394</v>
      </c>
      <c r="GK98" s="116">
        <f>SUM(GK52, -GK54)</f>
        <v>0.15809999999999999</v>
      </c>
      <c r="GL98" s="176">
        <f>SUM(GL52, -GL54)</f>
        <v>0.15459999999999999</v>
      </c>
      <c r="GM98" s="146">
        <f>SUM(GM53, -GM56)</f>
        <v>0.15060000000000001</v>
      </c>
      <c r="GN98" s="247">
        <f>SUM(GN56, -GN58)</f>
        <v>0.13720000000000002</v>
      </c>
      <c r="GO98" s="179">
        <f>SUM(GO53, -GO56)</f>
        <v>0.1394</v>
      </c>
      <c r="GP98" s="146">
        <f>SUM(GP53, -GP56)</f>
        <v>0.14990000000000001</v>
      </c>
      <c r="GQ98" s="120">
        <f>SUM(GQ53, -GQ56)</f>
        <v>0.15029999999999999</v>
      </c>
      <c r="GR98" s="179">
        <f>SUM(GR53, -GR56)</f>
        <v>0.1431</v>
      </c>
      <c r="GS98" s="120">
        <f>SUM(GS53, -GS56)</f>
        <v>0.15920000000000001</v>
      </c>
      <c r="GT98" s="120">
        <f>SUM(GT53, -GT56)</f>
        <v>0.15460000000000002</v>
      </c>
      <c r="GU98" s="208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20">
        <f>SUM(HC52, -HC55)</f>
        <v>0.1512</v>
      </c>
      <c r="HD98" s="118">
        <f>SUM(HD55, -HD57)</f>
        <v>0.16309999999999999</v>
      </c>
      <c r="HE98" s="118">
        <f>SUM(HE55, -HE57)</f>
        <v>0.19400000000000001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228" t="s">
        <v>64</v>
      </c>
      <c r="GH99" s="11" t="s">
        <v>39</v>
      </c>
      <c r="GI99" s="162" t="s">
        <v>46</v>
      </c>
      <c r="GJ99" s="163" t="s">
        <v>40</v>
      </c>
      <c r="GK99" s="123" t="s">
        <v>40</v>
      </c>
      <c r="GL99" s="182" t="s">
        <v>40</v>
      </c>
      <c r="GM99" s="154" t="s">
        <v>46</v>
      </c>
      <c r="GN99" s="123" t="s">
        <v>47</v>
      </c>
      <c r="GO99" s="183" t="s">
        <v>46</v>
      </c>
      <c r="GP99" s="158" t="s">
        <v>39</v>
      </c>
      <c r="GQ99" s="168" t="s">
        <v>41</v>
      </c>
      <c r="GR99" s="183" t="s">
        <v>46</v>
      </c>
      <c r="GS99" s="122" t="s">
        <v>46</v>
      </c>
      <c r="GT99" s="122" t="s">
        <v>46</v>
      </c>
      <c r="GU99" s="260" t="s">
        <v>54</v>
      </c>
      <c r="GV99" s="60"/>
      <c r="GW99" s="60"/>
      <c r="GX99" s="60"/>
      <c r="GY99" s="60"/>
      <c r="GZ99" s="60"/>
      <c r="HA99" s="60"/>
      <c r="HC99" s="168" t="s">
        <v>41</v>
      </c>
      <c r="HD99" s="122" t="s">
        <v>46</v>
      </c>
      <c r="HE99" s="122" t="s">
        <v>46</v>
      </c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9">SUM(BS56, -BS58)</f>
        <v>0.1308</v>
      </c>
      <c r="BT100" s="116">
        <f t="shared" si="219"/>
        <v>0.11999999999999998</v>
      </c>
      <c r="BU100" s="178">
        <f t="shared" si="219"/>
        <v>0.13389999999999999</v>
      </c>
      <c r="BV100" s="148">
        <f t="shared" si="219"/>
        <v>0.14529999999999998</v>
      </c>
      <c r="BW100" s="118">
        <f t="shared" si="219"/>
        <v>0.15360000000000001</v>
      </c>
      <c r="BX100" s="178">
        <f t="shared" si="219"/>
        <v>0.15440000000000001</v>
      </c>
      <c r="BY100" s="225">
        <f t="shared" si="21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20">SUM(EM52, -EM56)</f>
        <v>0.1613</v>
      </c>
      <c r="EN100" s="146">
        <f t="shared" si="220"/>
        <v>0.16400000000000001</v>
      </c>
      <c r="EO100" s="120">
        <f t="shared" si="220"/>
        <v>0.16200000000000001</v>
      </c>
      <c r="EP100" s="179">
        <f t="shared" si="220"/>
        <v>0.1633</v>
      </c>
      <c r="EQ100" s="146">
        <f t="shared" si="220"/>
        <v>0.1545</v>
      </c>
      <c r="ER100" s="120">
        <f t="shared" si="220"/>
        <v>0.14460000000000001</v>
      </c>
      <c r="ES100" s="179">
        <f t="shared" si="220"/>
        <v>0.1545</v>
      </c>
      <c r="ET100" s="146">
        <f t="shared" si="220"/>
        <v>0.15029999999999999</v>
      </c>
      <c r="EU100" s="120">
        <f t="shared" si="220"/>
        <v>0.13469999999999999</v>
      </c>
      <c r="EV100" s="179">
        <f t="shared" si="220"/>
        <v>0.10389999999999999</v>
      </c>
      <c r="EW100" s="146">
        <f t="shared" si="220"/>
        <v>0.11760000000000001</v>
      </c>
      <c r="EX100" s="120">
        <f t="shared" si="22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21">SUM(FK52, -FK56)</f>
        <v>0.18160000000000001</v>
      </c>
      <c r="FL100" s="146">
        <f t="shared" si="221"/>
        <v>0.16259999999999999</v>
      </c>
      <c r="FM100" s="120">
        <f t="shared" si="221"/>
        <v>0.15740000000000001</v>
      </c>
      <c r="FN100" s="179">
        <f t="shared" si="221"/>
        <v>0.1603</v>
      </c>
      <c r="FO100" s="146">
        <f t="shared" si="221"/>
        <v>0.17699999999999999</v>
      </c>
      <c r="FP100" s="120">
        <f t="shared" si="221"/>
        <v>0.16789999999999999</v>
      </c>
      <c r="FQ100" s="179">
        <f t="shared" si="22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224">
        <f>SUM(GG52, -GG53)</f>
        <v>0.1242</v>
      </c>
      <c r="GH100" s="93">
        <f>SUM(GH55, -GH57)</f>
        <v>0.13819999999999999</v>
      </c>
      <c r="GI100" s="271">
        <f>SUM(GI55, -GI57)</f>
        <v>0.128</v>
      </c>
      <c r="GJ100" s="146">
        <f>SUM(GJ53, -GJ56)</f>
        <v>0.13700000000000001</v>
      </c>
      <c r="GK100" s="120">
        <f>SUM(GK53, -GK56)</f>
        <v>0.1414</v>
      </c>
      <c r="GL100" s="179">
        <f>SUM(GL53, -GL55)</f>
        <v>0.1522</v>
      </c>
      <c r="GM100" s="246">
        <f>SUM(GM56, -GM58)</f>
        <v>0.13830000000000003</v>
      </c>
      <c r="GN100" s="120">
        <f>SUM(GN53, -GN56)</f>
        <v>0.12709999999999999</v>
      </c>
      <c r="GO100" s="273">
        <f>SUM(GO56, -GO58)</f>
        <v>0.1241</v>
      </c>
      <c r="GP100" s="144">
        <f>SUM(GP55, -GP57)</f>
        <v>0.1386</v>
      </c>
      <c r="GQ100" s="120">
        <f>SUM(GQ52, -GQ55)</f>
        <v>0.12</v>
      </c>
      <c r="GR100" s="273">
        <f>SUM(GR56, -GR58)</f>
        <v>0.12339999999999998</v>
      </c>
      <c r="GS100" s="247">
        <f>SUM(GS56, -GS58)</f>
        <v>0.13450000000000001</v>
      </c>
      <c r="GT100" s="247">
        <f>SUM(GT56, -GT58)</f>
        <v>0.14290000000000003</v>
      </c>
      <c r="GU100" s="120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20">
        <f>SUM(HC53, -HC55)</f>
        <v>0.1507</v>
      </c>
      <c r="HD100" s="247">
        <f>SUM(HD56, -HD58)</f>
        <v>0.15640000000000001</v>
      </c>
      <c r="HE100" s="247">
        <f>SUM(HE56, -HE58)</f>
        <v>0.17030000000000001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259" t="s">
        <v>39</v>
      </c>
      <c r="GH101" s="18" t="s">
        <v>46</v>
      </c>
      <c r="GI101" s="155" t="s">
        <v>39</v>
      </c>
      <c r="GJ101" s="154" t="s">
        <v>45</v>
      </c>
      <c r="GK101" s="122" t="s">
        <v>45</v>
      </c>
      <c r="GL101" s="180" t="s">
        <v>38</v>
      </c>
      <c r="GM101" s="154" t="s">
        <v>45</v>
      </c>
      <c r="GN101" s="168" t="s">
        <v>41</v>
      </c>
      <c r="GO101" s="177" t="s">
        <v>49</v>
      </c>
      <c r="GP101" s="154" t="s">
        <v>45</v>
      </c>
      <c r="GQ101" s="117" t="s">
        <v>49</v>
      </c>
      <c r="GR101" s="177" t="s">
        <v>49</v>
      </c>
      <c r="GS101" s="122" t="s">
        <v>45</v>
      </c>
      <c r="GT101" s="168" t="s">
        <v>41</v>
      </c>
      <c r="GU101" s="122" t="s">
        <v>46</v>
      </c>
      <c r="GV101" s="60"/>
      <c r="GW101" s="60"/>
      <c r="GX101" s="60"/>
      <c r="GY101" s="60"/>
      <c r="GZ101" s="60"/>
      <c r="HA101" s="60"/>
      <c r="HC101" s="117" t="s">
        <v>49</v>
      </c>
      <c r="HD101" s="117" t="s">
        <v>49</v>
      </c>
      <c r="HE101" s="117" t="s">
        <v>49</v>
      </c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22">SUM(BL57, -BL58)</f>
        <v>0.11630000000000001</v>
      </c>
      <c r="BM102" s="116">
        <f t="shared" si="222"/>
        <v>0.11269999999999999</v>
      </c>
      <c r="BN102" s="176">
        <f t="shared" si="222"/>
        <v>0.11739999999999999</v>
      </c>
      <c r="BO102" s="118">
        <f t="shared" si="222"/>
        <v>0.1109</v>
      </c>
      <c r="BP102" s="118">
        <f t="shared" si="222"/>
        <v>0.11410000000000001</v>
      </c>
      <c r="BQ102" s="118">
        <f t="shared" si="22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4">SUM(ER53, -ER56)</f>
        <v>0.11599999999999999</v>
      </c>
      <c r="ES102" s="179">
        <f t="shared" si="224"/>
        <v>0.13800000000000001</v>
      </c>
      <c r="ET102" s="146">
        <f t="shared" si="224"/>
        <v>0.1168</v>
      </c>
      <c r="EU102" s="120">
        <f t="shared" si="224"/>
        <v>0.11699999999999999</v>
      </c>
      <c r="EV102" s="179">
        <f t="shared" si="224"/>
        <v>0.1008</v>
      </c>
      <c r="EW102" s="146">
        <f t="shared" si="224"/>
        <v>0.10050000000000001</v>
      </c>
      <c r="EX102" s="120">
        <f t="shared" si="22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5">SUM(FO52, -FO55)</f>
        <v>0.17280000000000001</v>
      </c>
      <c r="FP102" s="120">
        <f t="shared" si="225"/>
        <v>0.16419999999999998</v>
      </c>
      <c r="FQ102" s="179">
        <f t="shared" si="225"/>
        <v>0.1719</v>
      </c>
      <c r="FR102" s="146">
        <f t="shared" si="225"/>
        <v>0.18870000000000001</v>
      </c>
      <c r="FS102" s="120">
        <f t="shared" si="225"/>
        <v>0.17300000000000001</v>
      </c>
      <c r="FT102" s="179">
        <f t="shared" si="225"/>
        <v>0.17009999999999997</v>
      </c>
      <c r="FU102" s="146">
        <f t="shared" si="225"/>
        <v>0.16879999999999998</v>
      </c>
      <c r="FV102" s="120">
        <f t="shared" si="225"/>
        <v>0.1638</v>
      </c>
      <c r="FW102" s="179">
        <f t="shared" si="225"/>
        <v>0.159</v>
      </c>
      <c r="FX102" s="146">
        <f t="shared" si="225"/>
        <v>0.1401</v>
      </c>
      <c r="FY102" s="120">
        <f t="shared" si="225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226">
        <f>SUM(GG55, -GG57)</f>
        <v>0.12160000000000001</v>
      </c>
      <c r="GH102" s="277">
        <f>SUM(GH56, -GH57)</f>
        <v>0.13650000000000001</v>
      </c>
      <c r="GI102" s="150">
        <f>SUM(GI56, -GI57)</f>
        <v>0.1265</v>
      </c>
      <c r="GJ102" s="166">
        <f>SUM(GJ55, -GJ57)</f>
        <v>0.13519999999999999</v>
      </c>
      <c r="GK102" s="208">
        <f>SUM(GK55, -GK57)</f>
        <v>0.13819999999999999</v>
      </c>
      <c r="GL102" s="178">
        <f>SUM(GL55, -GL57)</f>
        <v>0.14879999999999999</v>
      </c>
      <c r="GM102" s="166">
        <f>SUM(GM56, -GM57)</f>
        <v>0.12909999999999999</v>
      </c>
      <c r="GN102" s="120">
        <f>SUM(GN52, -GN55)</f>
        <v>0.12570000000000001</v>
      </c>
      <c r="GO102" s="179">
        <f>SUM(GO54, -GO56)</f>
        <v>0.11560000000000001</v>
      </c>
      <c r="GP102" s="166">
        <f>SUM(GP56, -GP58)</f>
        <v>0.12659999999999999</v>
      </c>
      <c r="GQ102" s="120">
        <f>SUM(GQ54, -GQ56)</f>
        <v>0.1139</v>
      </c>
      <c r="GR102" s="179">
        <f>SUM(GR54, -GR56)</f>
        <v>0.10970000000000001</v>
      </c>
      <c r="GS102" s="208">
        <f>SUM(GS56, -GS57)</f>
        <v>0.12089999999999999</v>
      </c>
      <c r="GT102" s="120">
        <f>SUM(GT52, -GT55)</f>
        <v>0.121</v>
      </c>
      <c r="GU102" s="247">
        <f>SUM(GU56, -GU58)</f>
        <v>0.13500000000000001</v>
      </c>
      <c r="GV102" s="6">
        <f t="shared" ref="GU102:HA102" si="226">SUM(GV91, -GV98)</f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120">
        <f>SUM(HC54, -HC56)</f>
        <v>0.14910000000000001</v>
      </c>
      <c r="HD102" s="120">
        <f>SUM(HD54, -HD56)</f>
        <v>0.14550000000000002</v>
      </c>
      <c r="HE102" s="120">
        <f>SUM(HE53, -HE56)</f>
        <v>0.1905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270" t="s">
        <v>54</v>
      </c>
      <c r="GH103" s="264" t="s">
        <v>54</v>
      </c>
      <c r="GI103" s="157" t="s">
        <v>40</v>
      </c>
      <c r="GJ103" s="163" t="s">
        <v>47</v>
      </c>
      <c r="GK103" s="123" t="s">
        <v>47</v>
      </c>
      <c r="GL103" s="183" t="s">
        <v>46</v>
      </c>
      <c r="GM103" s="200" t="s">
        <v>41</v>
      </c>
      <c r="GN103" s="122" t="s">
        <v>45</v>
      </c>
      <c r="GO103" s="186" t="s">
        <v>41</v>
      </c>
      <c r="GP103" s="163" t="s">
        <v>40</v>
      </c>
      <c r="GQ103" s="122" t="s">
        <v>45</v>
      </c>
      <c r="GR103" s="183" t="s">
        <v>45</v>
      </c>
      <c r="GS103" s="168" t="s">
        <v>41</v>
      </c>
      <c r="GT103" s="122" t="s">
        <v>45</v>
      </c>
      <c r="GU103" s="168" t="s">
        <v>41</v>
      </c>
      <c r="GV103" s="60"/>
      <c r="GW103" s="60"/>
      <c r="GX103" s="60"/>
      <c r="GY103" s="60"/>
      <c r="GZ103" s="60"/>
      <c r="HA103" s="60"/>
      <c r="HC103" s="260" t="s">
        <v>54</v>
      </c>
      <c r="HD103" s="168" t="s">
        <v>41</v>
      </c>
      <c r="HE103" s="168" t="s">
        <v>41</v>
      </c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8">SUM(BE56, -BE58)</f>
        <v>0.1037</v>
      </c>
      <c r="BF104" s="166">
        <f t="shared" si="228"/>
        <v>0.1012</v>
      </c>
      <c r="BG104" s="208">
        <f t="shared" si="228"/>
        <v>0.10639999999999999</v>
      </c>
      <c r="BH104" s="178">
        <f t="shared" si="228"/>
        <v>0.1026</v>
      </c>
      <c r="BI104" s="148">
        <f t="shared" si="228"/>
        <v>0.10390000000000001</v>
      </c>
      <c r="BJ104" s="118">
        <f t="shared" si="228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9">SUM(ER52, -ER55)</f>
        <v>0.1143</v>
      </c>
      <c r="ES104" s="179">
        <f t="shared" si="229"/>
        <v>0.12440000000000001</v>
      </c>
      <c r="ET104" s="146">
        <f t="shared" si="229"/>
        <v>0.1167</v>
      </c>
      <c r="EU104" s="120">
        <f t="shared" si="229"/>
        <v>0.10249999999999999</v>
      </c>
      <c r="EV104" s="179">
        <f t="shared" si="229"/>
        <v>7.46E-2</v>
      </c>
      <c r="EW104" s="146">
        <f t="shared" si="229"/>
        <v>9.0200000000000002E-2</v>
      </c>
      <c r="EX104" s="120">
        <f t="shared" si="229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30">SUM(FO53, -FO56)</f>
        <v>0.15670000000000001</v>
      </c>
      <c r="FP104" s="120">
        <f t="shared" si="230"/>
        <v>0.14119999999999999</v>
      </c>
      <c r="FQ104" s="179">
        <f t="shared" si="230"/>
        <v>0.1249</v>
      </c>
      <c r="FR104" s="146">
        <f t="shared" si="230"/>
        <v>0.14000000000000001</v>
      </c>
      <c r="FS104" s="120">
        <f t="shared" si="230"/>
        <v>0.13289999999999999</v>
      </c>
      <c r="FT104" s="179">
        <f t="shared" si="230"/>
        <v>0.12759999999999999</v>
      </c>
      <c r="FU104" s="146">
        <f t="shared" si="230"/>
        <v>0.1278</v>
      </c>
      <c r="FV104" s="120">
        <f t="shared" si="230"/>
        <v>0.14069999999999999</v>
      </c>
      <c r="FW104" s="179">
        <f t="shared" si="230"/>
        <v>0.1326</v>
      </c>
      <c r="FX104" s="146">
        <f t="shared" si="230"/>
        <v>0.12809999999999999</v>
      </c>
      <c r="FY104" s="120">
        <f t="shared" si="230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224">
        <f>SUM(GG51, -GG52)</f>
        <v>0.11829999999999999</v>
      </c>
      <c r="GH104" s="15">
        <f>SUM(GH51, -GH52)</f>
        <v>0.12529999999999997</v>
      </c>
      <c r="GI104" s="151">
        <f>SUM(GI53, -GI56)</f>
        <v>0.12640000000000001</v>
      </c>
      <c r="GJ104" s="146">
        <f>SUM(GJ53, -GJ55)</f>
        <v>0.1351</v>
      </c>
      <c r="GK104" s="120">
        <f>SUM(GK53, -GK55)</f>
        <v>0.13800000000000001</v>
      </c>
      <c r="GL104" s="273">
        <f>SUM(GL56, -GL58)</f>
        <v>0.14529999999999998</v>
      </c>
      <c r="GM104" s="146">
        <f>SUM(GM52, -GM55)</f>
        <v>0.1258</v>
      </c>
      <c r="GN104" s="208">
        <f>SUM(GN56, -GN57)</f>
        <v>0.12160000000000001</v>
      </c>
      <c r="GO104" s="179">
        <f>SUM(GO52, -GO55)</f>
        <v>0.1149</v>
      </c>
      <c r="GP104" s="146">
        <f>SUM(GP53, -GP55)</f>
        <v>0.1196</v>
      </c>
      <c r="GQ104" s="208">
        <f>SUM(GQ56, -GQ58)</f>
        <v>0.11300000000000002</v>
      </c>
      <c r="GR104" s="187">
        <f>SUM(GR56, -GR57)</f>
        <v>0.1074</v>
      </c>
      <c r="GS104" s="120">
        <f>SUM(GS52, -GS55)</f>
        <v>0.1191</v>
      </c>
      <c r="GT104" s="208">
        <f>SUM(GT56, -GT57)</f>
        <v>0.1191</v>
      </c>
      <c r="GU104" s="120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20">
        <f>SUM(HC51, -HC53)</f>
        <v>0.14350000000000002</v>
      </c>
      <c r="HD104" s="120">
        <f>SUM(HD52, -HD55)</f>
        <v>0.14379999999999998</v>
      </c>
      <c r="HE104" s="120">
        <f>SUM(HE54, -HE55)</f>
        <v>0.12589999999999998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232" t="s">
        <v>46</v>
      </c>
      <c r="GH105" s="32" t="s">
        <v>47</v>
      </c>
      <c r="GI105" s="157" t="s">
        <v>47</v>
      </c>
      <c r="GJ105" s="158" t="s">
        <v>38</v>
      </c>
      <c r="GK105" s="260" t="s">
        <v>54</v>
      </c>
      <c r="GL105" s="177" t="s">
        <v>49</v>
      </c>
      <c r="GM105" s="163" t="s">
        <v>40</v>
      </c>
      <c r="GN105" s="123" t="s">
        <v>40</v>
      </c>
      <c r="GO105" s="183" t="s">
        <v>45</v>
      </c>
      <c r="GP105" s="154" t="s">
        <v>46</v>
      </c>
      <c r="GQ105" s="122" t="s">
        <v>46</v>
      </c>
      <c r="GR105" s="186" t="s">
        <v>41</v>
      </c>
      <c r="GS105" s="123" t="s">
        <v>40</v>
      </c>
      <c r="GT105" s="117" t="s">
        <v>49</v>
      </c>
      <c r="GU105" s="123" t="s">
        <v>40</v>
      </c>
      <c r="GV105" s="60"/>
      <c r="GW105" s="60"/>
      <c r="GX105" s="60"/>
      <c r="GY105" s="60"/>
      <c r="GZ105" s="60"/>
      <c r="HA105" s="60"/>
      <c r="HC105" s="188" t="s">
        <v>53</v>
      </c>
      <c r="HD105" s="123" t="s">
        <v>40</v>
      </c>
      <c r="HE105" s="123" t="s">
        <v>40</v>
      </c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31">SUM(FH53, -FH55)</f>
        <v>0.1164</v>
      </c>
      <c r="FI106" s="146">
        <f t="shared" si="231"/>
        <v>0.11109999999999999</v>
      </c>
      <c r="FJ106" s="120">
        <f t="shared" si="231"/>
        <v>0.1169</v>
      </c>
      <c r="FK106" s="179">
        <f t="shared" si="231"/>
        <v>0.1477</v>
      </c>
      <c r="FL106" s="146">
        <f t="shared" si="231"/>
        <v>0.14050000000000001</v>
      </c>
      <c r="FM106" s="120">
        <f t="shared" si="231"/>
        <v>0.13020000000000001</v>
      </c>
      <c r="FN106" s="179">
        <f t="shared" si="231"/>
        <v>0.13250000000000001</v>
      </c>
      <c r="FO106" s="146">
        <f t="shared" si="231"/>
        <v>0.1525</v>
      </c>
      <c r="FP106" s="120">
        <f t="shared" si="231"/>
        <v>0.13749999999999998</v>
      </c>
      <c r="FQ106" s="179">
        <f t="shared" si="23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238">
        <f>SUM(GG56, -GG57)</f>
        <v>0.11410000000000001</v>
      </c>
      <c r="GH106" s="15">
        <f>SUM(GH53, -GH56)</f>
        <v>0.1103</v>
      </c>
      <c r="GI106" s="151">
        <f>SUM(GI53, -GI55)</f>
        <v>0.12490000000000001</v>
      </c>
      <c r="GJ106" s="148">
        <f>SUM(GJ56, -GJ57)</f>
        <v>0.1333</v>
      </c>
      <c r="GK106" s="120">
        <f>SUM(GK51, -GK52)</f>
        <v>0.1356</v>
      </c>
      <c r="GL106" s="179">
        <f>SUM(GL54, -GL56)</f>
        <v>0.11940000000000001</v>
      </c>
      <c r="GM106" s="146">
        <f>SUM(GM53, -GM55)</f>
        <v>0.1198</v>
      </c>
      <c r="GN106" s="120">
        <f>SUM(GN53, -GN55)</f>
        <v>0.10919999999999999</v>
      </c>
      <c r="GO106" s="187">
        <f>SUM(GO56, -GO57)</f>
        <v>0.11259999999999999</v>
      </c>
      <c r="GP106" s="246">
        <f>SUM(GP56, -GP57)</f>
        <v>0.10829999999999999</v>
      </c>
      <c r="GQ106" s="247">
        <f>SUM(GQ56, -GQ57)</f>
        <v>0.1023</v>
      </c>
      <c r="GR106" s="179">
        <f>SUM(GR52, -GR55)</f>
        <v>9.0700000000000003E-2</v>
      </c>
      <c r="GS106" s="120">
        <f>SUM(GS53, -GS55)</f>
        <v>0.1142</v>
      </c>
      <c r="GT106" s="120">
        <f>SUM(GT54, -GT56)</f>
        <v>0.11410000000000001</v>
      </c>
      <c r="GU106" s="120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208">
        <f>SUM(HC51, -HC52)</f>
        <v>0.14300000000000002</v>
      </c>
      <c r="HD106" s="120">
        <f>SUM(HD53, -HD55)</f>
        <v>0.14169999999999999</v>
      </c>
      <c r="HE106" s="120">
        <f>SUM(HE52, -HE55)</f>
        <v>0.13719999999999999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227" t="s">
        <v>47</v>
      </c>
      <c r="GH107" s="32" t="s">
        <v>40</v>
      </c>
      <c r="GI107" s="165" t="s">
        <v>64</v>
      </c>
      <c r="GJ107" s="161" t="s">
        <v>54</v>
      </c>
      <c r="GK107" s="119" t="s">
        <v>38</v>
      </c>
      <c r="GL107" s="183" t="s">
        <v>45</v>
      </c>
      <c r="GM107" s="142" t="s">
        <v>49</v>
      </c>
      <c r="GN107" s="117" t="s">
        <v>49</v>
      </c>
      <c r="GO107" s="182" t="s">
        <v>40</v>
      </c>
      <c r="GP107" s="142" t="s">
        <v>49</v>
      </c>
      <c r="GQ107" s="123" t="s">
        <v>40</v>
      </c>
      <c r="GR107" s="182" t="s">
        <v>40</v>
      </c>
      <c r="GS107" s="117" t="s">
        <v>49</v>
      </c>
      <c r="GT107" s="123" t="s">
        <v>40</v>
      </c>
      <c r="GU107" s="117" t="s">
        <v>42</v>
      </c>
      <c r="GV107" s="60"/>
      <c r="GW107" s="60"/>
      <c r="GX107" s="60"/>
      <c r="GY107" s="60"/>
      <c r="GZ107" s="60"/>
      <c r="HA107" s="60"/>
      <c r="HC107" s="122" t="s">
        <v>45</v>
      </c>
      <c r="HD107" s="122" t="s">
        <v>45</v>
      </c>
      <c r="HE107" s="122" t="s">
        <v>45</v>
      </c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3">SUM(FB53, -FB55)</f>
        <v>8.5100000000000009E-2</v>
      </c>
      <c r="FC108" s="418">
        <f t="shared" si="233"/>
        <v>8.0600000000000005E-2</v>
      </c>
      <c r="FD108" s="376">
        <f t="shared" si="233"/>
        <v>8.0499999999999988E-2</v>
      </c>
      <c r="FE108" s="419">
        <f t="shared" si="233"/>
        <v>9.7700000000000009E-2</v>
      </c>
      <c r="FF108" s="146">
        <f t="shared" si="233"/>
        <v>9.4500000000000001E-2</v>
      </c>
      <c r="FG108" s="120">
        <f t="shared" si="23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224">
        <f>SUM(GG53, -GG56)</f>
        <v>9.9299999999999999E-2</v>
      </c>
      <c r="GH108" s="15">
        <f>SUM(GH53, -GH55)</f>
        <v>0.1086</v>
      </c>
      <c r="GI108" s="151">
        <f>SUM(GI52, -GI53)</f>
        <v>0.1202</v>
      </c>
      <c r="GJ108" s="146">
        <f>SUM(GJ51, -GJ52)</f>
        <v>0.1152</v>
      </c>
      <c r="GK108" s="118">
        <f>SUM(GK56, -GK57)</f>
        <v>0.1348</v>
      </c>
      <c r="GL108" s="187">
        <f>SUM(GL56, -GL57)</f>
        <v>0.11929999999999999</v>
      </c>
      <c r="GM108" s="146">
        <f>SUM(GM54, -GM56)</f>
        <v>0.11059999999999999</v>
      </c>
      <c r="GN108" s="120">
        <f>SUM(GN54, -GN56)</f>
        <v>8.9899999999999994E-2</v>
      </c>
      <c r="GO108" s="179">
        <f>SUM(GO53, -GO55)</f>
        <v>9.6600000000000005E-2</v>
      </c>
      <c r="GP108" s="146">
        <f>SUM(GP54, -GP56)</f>
        <v>0.1061</v>
      </c>
      <c r="GQ108" s="120">
        <f>SUM(GQ53, -GQ55)</f>
        <v>9.7099999999999992E-2</v>
      </c>
      <c r="GR108" s="179">
        <f>SUM(GR53, -GR55)</f>
        <v>8.8099999999999998E-2</v>
      </c>
      <c r="GS108" s="120">
        <f>SUM(GS54, -GS56)</f>
        <v>0.10339999999999999</v>
      </c>
      <c r="GT108" s="120">
        <f>SUM(GT53, -GT55)</f>
        <v>0.11019999999999999</v>
      </c>
      <c r="GU108" s="120">
        <f>SUM(GU54, -GU55)</f>
        <v>0.10589999999999999</v>
      </c>
      <c r="GV108" s="6">
        <f t="shared" ref="GU108:HA108" si="234">SUM(GV97, -GV104)</f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208">
        <f>SUM(HC56, -HC57)</f>
        <v>0.1215</v>
      </c>
      <c r="HD108" s="208">
        <f>SUM(HD56, -HD57)</f>
        <v>0.1162</v>
      </c>
      <c r="HE108" s="208">
        <f>SUM(HE56, -HE57)</f>
        <v>0.13250000000000001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227" t="s">
        <v>40</v>
      </c>
      <c r="GH109" s="36" t="s">
        <v>64</v>
      </c>
      <c r="GI109" s="269" t="s">
        <v>54</v>
      </c>
      <c r="GJ109" s="200" t="s">
        <v>64</v>
      </c>
      <c r="GK109" s="168" t="s">
        <v>64</v>
      </c>
      <c r="GL109" s="263" t="s">
        <v>54</v>
      </c>
      <c r="GM109" s="142" t="s">
        <v>42</v>
      </c>
      <c r="GN109" s="117" t="s">
        <v>42</v>
      </c>
      <c r="GO109" s="177" t="s">
        <v>42</v>
      </c>
      <c r="GP109" s="142" t="s">
        <v>42</v>
      </c>
      <c r="GQ109" s="117" t="s">
        <v>42</v>
      </c>
      <c r="GR109" s="180" t="s">
        <v>36</v>
      </c>
      <c r="GS109" s="168" t="s">
        <v>68</v>
      </c>
      <c r="GT109" s="117" t="s">
        <v>42</v>
      </c>
      <c r="GU109" s="122" t="s">
        <v>45</v>
      </c>
      <c r="GV109" s="60"/>
      <c r="GW109" s="60"/>
      <c r="GX109" s="60"/>
      <c r="GY109" s="60"/>
      <c r="GZ109" s="60"/>
      <c r="HA109" s="60"/>
      <c r="HC109" s="117" t="s">
        <v>42</v>
      </c>
      <c r="HD109" s="117" t="s">
        <v>42</v>
      </c>
      <c r="HE109" s="117" t="s">
        <v>42</v>
      </c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6">SUM(CX51, -CX53)</f>
        <v>7.51E-2</v>
      </c>
      <c r="CY110" s="179">
        <f t="shared" si="236"/>
        <v>6.6400000000000015E-2</v>
      </c>
      <c r="CZ110" s="148">
        <f t="shared" si="236"/>
        <v>5.7499999999999996E-2</v>
      </c>
      <c r="DA110" s="118">
        <f t="shared" si="236"/>
        <v>4.3099999999999986E-2</v>
      </c>
      <c r="DB110" s="176">
        <f t="shared" si="236"/>
        <v>5.4799999999999988E-2</v>
      </c>
      <c r="DC110" s="144">
        <f t="shared" si="23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7">SUM(EN54, -EN55)</f>
        <v>8.5300000000000001E-2</v>
      </c>
      <c r="EO110" s="120">
        <f t="shared" si="237"/>
        <v>9.2700000000000005E-2</v>
      </c>
      <c r="EP110" s="179">
        <f t="shared" si="237"/>
        <v>9.9199999999999997E-2</v>
      </c>
      <c r="EQ110" s="146">
        <f t="shared" si="237"/>
        <v>8.1199999999999994E-2</v>
      </c>
      <c r="ER110" s="120">
        <f t="shared" si="237"/>
        <v>6.25E-2</v>
      </c>
      <c r="ES110" s="179">
        <f t="shared" si="23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8">SUM(FO54, -FO55)</f>
        <v>9.4799999999999995E-2</v>
      </c>
      <c r="FP110" s="120">
        <f t="shared" si="238"/>
        <v>8.5999999999999993E-2</v>
      </c>
      <c r="FQ110" s="179">
        <f t="shared" si="238"/>
        <v>9.5299999999999996E-2</v>
      </c>
      <c r="FR110" s="146">
        <f t="shared" si="238"/>
        <v>0.12130000000000001</v>
      </c>
      <c r="FS110" s="120">
        <f t="shared" si="238"/>
        <v>9.8299999999999998E-2</v>
      </c>
      <c r="FT110" s="179">
        <f t="shared" si="238"/>
        <v>0.1055</v>
      </c>
      <c r="FU110" s="146">
        <f t="shared" si="238"/>
        <v>9.2599999999999988E-2</v>
      </c>
      <c r="FV110" s="120">
        <f t="shared" si="238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224">
        <f>SUM(GG53, -GG55)</f>
        <v>9.1799999999999993E-2</v>
      </c>
      <c r="GH110" s="15">
        <f>SUM(GH52, -GH53)</f>
        <v>0.10500000000000001</v>
      </c>
      <c r="GI110" s="151">
        <f>SUM(GI51, -GI52)</f>
        <v>0.10679999999999998</v>
      </c>
      <c r="GJ110" s="146">
        <f>SUM(GJ52, -GJ53)</f>
        <v>0.10169999999999998</v>
      </c>
      <c r="GK110" s="120">
        <f>SUM(GK52, -GK53)</f>
        <v>0.1003</v>
      </c>
      <c r="GL110" s="179">
        <f>SUM(GL51, -GL52)</f>
        <v>0.11560000000000001</v>
      </c>
      <c r="GM110" s="146">
        <f>SUM(GM54, -GM55)</f>
        <v>7.9799999999999996E-2</v>
      </c>
      <c r="GN110" s="120">
        <f>SUM(GN54, -GN55)</f>
        <v>7.2000000000000008E-2</v>
      </c>
      <c r="GO110" s="179">
        <f>SUM(GO54, -GO55)</f>
        <v>7.2800000000000004E-2</v>
      </c>
      <c r="GP110" s="146">
        <f>SUM(GP54, -GP55)</f>
        <v>7.5800000000000006E-2</v>
      </c>
      <c r="GQ110" s="120">
        <f>SUM(GQ54, -GQ55)</f>
        <v>6.0700000000000004E-2</v>
      </c>
      <c r="GR110" s="176">
        <f>SUM(GR55, -GR56)</f>
        <v>5.5000000000000007E-2</v>
      </c>
      <c r="GS110" s="116">
        <f>SUM(GS52, -GS54)</f>
        <v>6.0699999999999997E-2</v>
      </c>
      <c r="GT110" s="120">
        <f>SUM(GT54, -GT55)</f>
        <v>6.9699999999999998E-2</v>
      </c>
      <c r="GU110" s="208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20">
        <f>SUM(HC54, -HC55)</f>
        <v>0.10619999999999999</v>
      </c>
      <c r="HD110" s="120">
        <f>SUM(HD54, -HD55)</f>
        <v>9.8600000000000007E-2</v>
      </c>
      <c r="HE110" s="120">
        <f>SUM(HE53, -HE55)</f>
        <v>0.129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223" t="s">
        <v>49</v>
      </c>
      <c r="GH111" s="42" t="s">
        <v>49</v>
      </c>
      <c r="GI111" s="147" t="s">
        <v>42</v>
      </c>
      <c r="GJ111" s="142" t="s">
        <v>42</v>
      </c>
      <c r="GK111" s="117" t="s">
        <v>42</v>
      </c>
      <c r="GL111" s="186" t="s">
        <v>64</v>
      </c>
      <c r="GM111" s="200" t="s">
        <v>68</v>
      </c>
      <c r="GN111" s="168" t="s">
        <v>68</v>
      </c>
      <c r="GO111" s="180" t="s">
        <v>36</v>
      </c>
      <c r="GP111" s="200" t="s">
        <v>68</v>
      </c>
      <c r="GQ111" s="168" t="s">
        <v>68</v>
      </c>
      <c r="GR111" s="177" t="s">
        <v>42</v>
      </c>
      <c r="GS111" s="117" t="s">
        <v>42</v>
      </c>
      <c r="GT111" s="168" t="s">
        <v>68</v>
      </c>
      <c r="GU111" s="119" t="s">
        <v>36</v>
      </c>
      <c r="GV111" s="60"/>
      <c r="GW111" s="60"/>
      <c r="GX111" s="60"/>
      <c r="GY111" s="60"/>
      <c r="GZ111" s="60"/>
      <c r="HA111" s="60"/>
      <c r="HC111" s="121" t="s">
        <v>57</v>
      </c>
      <c r="HD111" s="119" t="s">
        <v>36</v>
      </c>
      <c r="HE111" s="119" t="s">
        <v>36</v>
      </c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9">SUM(FO52, -FO54)</f>
        <v>7.8E-2</v>
      </c>
      <c r="FP112" s="120">
        <f t="shared" si="239"/>
        <v>7.8199999999999992E-2</v>
      </c>
      <c r="FQ112" s="179">
        <f t="shared" si="239"/>
        <v>7.6599999999999988E-2</v>
      </c>
      <c r="FR112" s="146">
        <f t="shared" si="239"/>
        <v>6.7400000000000002E-2</v>
      </c>
      <c r="FS112" s="120">
        <f t="shared" si="239"/>
        <v>7.4700000000000003E-2</v>
      </c>
      <c r="FT112" s="179">
        <f t="shared" si="239"/>
        <v>6.4599999999999991E-2</v>
      </c>
      <c r="FU112" s="146">
        <f t="shared" si="239"/>
        <v>7.619999999999999E-2</v>
      </c>
      <c r="FV112" s="120">
        <f t="shared" si="239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 t="shared" ref="GE112:GK112" si="240">SUM(GE54, -GE56)</f>
        <v>9.11E-2</v>
      </c>
      <c r="GF112" s="179">
        <f t="shared" si="240"/>
        <v>7.1899999999999992E-2</v>
      </c>
      <c r="GG112" s="224">
        <f t="shared" si="240"/>
        <v>7.22E-2</v>
      </c>
      <c r="GH112" s="15">
        <f t="shared" si="240"/>
        <v>6.1199999999999997E-2</v>
      </c>
      <c r="GI112" s="151">
        <f t="shared" si="240"/>
        <v>7.9300000000000009E-2</v>
      </c>
      <c r="GJ112" s="146">
        <f t="shared" si="240"/>
        <v>8.5199999999999998E-2</v>
      </c>
      <c r="GK112" s="120">
        <f t="shared" si="240"/>
        <v>8.3600000000000008E-2</v>
      </c>
      <c r="GL112" s="179">
        <f>SUM(GL52, -GL53)</f>
        <v>9.2299999999999993E-2</v>
      </c>
      <c r="GM112" s="144">
        <f>SUM(GM52, -GM54)</f>
        <v>4.5999999999999999E-2</v>
      </c>
      <c r="GN112" s="116">
        <f>SUM(GN52, -GN54)</f>
        <v>5.3699999999999998E-2</v>
      </c>
      <c r="GO112" s="176">
        <f>SUM(GO55, -GO56)</f>
        <v>4.2799999999999998E-2</v>
      </c>
      <c r="GP112" s="144">
        <f>SUM(GP52, -GP54)</f>
        <v>7.4899999999999994E-2</v>
      </c>
      <c r="GQ112" s="116">
        <f>SUM(GQ52, -GQ54)</f>
        <v>5.9299999999999999E-2</v>
      </c>
      <c r="GR112" s="179">
        <f>SUM(GR54, -GR55)</f>
        <v>5.4699999999999999E-2</v>
      </c>
      <c r="GS112" s="120">
        <f>SUM(GS54, -GS55)</f>
        <v>5.8400000000000001E-2</v>
      </c>
      <c r="GT112" s="116">
        <f>SUM(GT52, -GT54)</f>
        <v>5.1300000000000005E-2</v>
      </c>
      <c r="GU112" s="116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16">
        <f>SUM(HC57, -HC58)</f>
        <v>4.8999999999999988E-2</v>
      </c>
      <c r="HD112" s="116">
        <f>SUM(HD55, -HD56)</f>
        <v>4.6899999999999997E-2</v>
      </c>
      <c r="HE112" s="116">
        <f>SUM(HE55, -HE56)</f>
        <v>6.1499999999999999E-2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223" t="s">
        <v>42</v>
      </c>
      <c r="GH113" s="42" t="s">
        <v>42</v>
      </c>
      <c r="GI113" s="147" t="s">
        <v>49</v>
      </c>
      <c r="GJ113" s="142" t="s">
        <v>49</v>
      </c>
      <c r="GK113" s="117" t="s">
        <v>49</v>
      </c>
      <c r="GL113" s="177" t="s">
        <v>42</v>
      </c>
      <c r="GM113" s="163" t="s">
        <v>65</v>
      </c>
      <c r="GN113" s="123" t="s">
        <v>65</v>
      </c>
      <c r="GO113" s="186" t="s">
        <v>68</v>
      </c>
      <c r="GP113" s="163" t="s">
        <v>65</v>
      </c>
      <c r="GQ113" s="119" t="s">
        <v>36</v>
      </c>
      <c r="GR113" s="186" t="s">
        <v>68</v>
      </c>
      <c r="GS113" s="123" t="s">
        <v>65</v>
      </c>
      <c r="GT113" s="119" t="s">
        <v>36</v>
      </c>
      <c r="GU113" s="121" t="s">
        <v>57</v>
      </c>
      <c r="GV113" s="60"/>
      <c r="GW113" s="60"/>
      <c r="GX113" s="60"/>
      <c r="GY113" s="60"/>
      <c r="GZ113" s="60"/>
      <c r="HA113" s="60"/>
      <c r="HC113" s="123" t="s">
        <v>65</v>
      </c>
      <c r="HD113" s="168" t="s">
        <v>68</v>
      </c>
      <c r="HE113" s="168" t="s">
        <v>68</v>
      </c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41">SUM(BE55, -BE57)</f>
        <v>4.1400000000000006E-2</v>
      </c>
      <c r="BF114" s="144">
        <f t="shared" si="241"/>
        <v>3.209999999999999E-2</v>
      </c>
      <c r="BG114" s="116">
        <f t="shared" si="241"/>
        <v>3.8699999999999998E-2</v>
      </c>
      <c r="BH114" s="273">
        <f t="shared" si="241"/>
        <v>3.3799999999999997E-2</v>
      </c>
      <c r="BI114" s="246">
        <f t="shared" si="241"/>
        <v>3.5799999999999998E-2</v>
      </c>
      <c r="BJ114" s="247">
        <f t="shared" si="2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42">SUM(DF57, -DF58)</f>
        <v>3.1200000000000006E-2</v>
      </c>
      <c r="DG114" s="116">
        <f t="shared" si="242"/>
        <v>3.4299999999999997E-2</v>
      </c>
      <c r="DH114" s="176">
        <f t="shared" si="242"/>
        <v>2.9399999999999982E-2</v>
      </c>
      <c r="DI114" s="144">
        <f t="shared" si="242"/>
        <v>3.8200000000000012E-2</v>
      </c>
      <c r="DJ114" s="116">
        <f t="shared" si="242"/>
        <v>3.7900000000000017E-2</v>
      </c>
      <c r="DK114" s="176">
        <f t="shared" si="242"/>
        <v>4.4700000000000017E-2</v>
      </c>
      <c r="DL114" s="116">
        <f t="shared" si="242"/>
        <v>3.8000000000000006E-2</v>
      </c>
      <c r="DM114" s="116">
        <f t="shared" si="242"/>
        <v>3.4100000000000019E-2</v>
      </c>
      <c r="DN114" s="335">
        <f t="shared" si="242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43">SUM(FQ52, -FQ53)</f>
        <v>4.7199999999999992E-2</v>
      </c>
      <c r="FR114" s="144">
        <f t="shared" si="243"/>
        <v>6.1700000000000005E-2</v>
      </c>
      <c r="FS114" s="116">
        <f t="shared" si="243"/>
        <v>6.5000000000000016E-2</v>
      </c>
      <c r="FT114" s="176">
        <f t="shared" si="243"/>
        <v>5.5299999999999988E-2</v>
      </c>
      <c r="FU114" s="144">
        <f t="shared" si="243"/>
        <v>6.4299999999999982E-2</v>
      </c>
      <c r="FV114" s="116">
        <f t="shared" si="243"/>
        <v>4.9299999999999997E-2</v>
      </c>
      <c r="FW114" s="176">
        <f t="shared" si="243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 t="shared" ref="GE114:GL114" si="244">SUM(GE54, -GE55)</f>
        <v>8.0500000000000002E-2</v>
      </c>
      <c r="GF114" s="179">
        <f t="shared" si="244"/>
        <v>6.2199999999999998E-2</v>
      </c>
      <c r="GG114" s="224">
        <f t="shared" si="244"/>
        <v>6.4699999999999994E-2</v>
      </c>
      <c r="GH114" s="15">
        <f t="shared" si="244"/>
        <v>5.9499999999999997E-2</v>
      </c>
      <c r="GI114" s="151">
        <f t="shared" si="244"/>
        <v>7.7800000000000008E-2</v>
      </c>
      <c r="GJ114" s="146">
        <f t="shared" si="244"/>
        <v>8.3300000000000013E-2</v>
      </c>
      <c r="GK114" s="120">
        <f t="shared" si="244"/>
        <v>8.0199999999999994E-2</v>
      </c>
      <c r="GL114" s="179">
        <f t="shared" si="244"/>
        <v>8.9899999999999994E-2</v>
      </c>
      <c r="GM114" s="146">
        <f>SUM(GM53, -GM54)</f>
        <v>4.0000000000000008E-2</v>
      </c>
      <c r="GN114" s="120">
        <f>SUM(GN53, -GN54)</f>
        <v>3.7199999999999997E-2</v>
      </c>
      <c r="GO114" s="176">
        <f>SUM(GO52, -GO54)</f>
        <v>4.2099999999999992E-2</v>
      </c>
      <c r="GP114" s="146">
        <f>SUM(GP53, -GP54)</f>
        <v>4.3799999999999999E-2</v>
      </c>
      <c r="GQ114" s="116">
        <f>SUM(GQ55, -GQ56)</f>
        <v>5.3199999999999997E-2</v>
      </c>
      <c r="GR114" s="176">
        <f>SUM(GR52, -GR54)</f>
        <v>3.6000000000000004E-2</v>
      </c>
      <c r="GS114" s="120">
        <f>SUM(GS53, -GS54)</f>
        <v>5.5799999999999995E-2</v>
      </c>
      <c r="GT114" s="116">
        <f>SUM(GT55, -GT56)</f>
        <v>4.4400000000000002E-2</v>
      </c>
      <c r="GU114" s="116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20">
        <f>SUM(HC52, -HC54)</f>
        <v>4.5000000000000012E-2</v>
      </c>
      <c r="HD114" s="116">
        <f>SUM(HD52, -HD54)</f>
        <v>4.519999999999999E-2</v>
      </c>
      <c r="HE114" s="116">
        <f>SUM(HE54, -HE53)</f>
        <v>-3.1000000000000055E-3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231" t="s">
        <v>57</v>
      </c>
      <c r="GH115" s="32" t="s">
        <v>65</v>
      </c>
      <c r="GI115" s="157" t="s">
        <v>65</v>
      </c>
      <c r="GJ115" s="163" t="s">
        <v>65</v>
      </c>
      <c r="GK115" s="123" t="s">
        <v>65</v>
      </c>
      <c r="GL115" s="182" t="s">
        <v>65</v>
      </c>
      <c r="GM115" s="158" t="s">
        <v>36</v>
      </c>
      <c r="GN115" s="119" t="s">
        <v>36</v>
      </c>
      <c r="GO115" s="182" t="s">
        <v>65</v>
      </c>
      <c r="GP115" s="200" t="s">
        <v>64</v>
      </c>
      <c r="GQ115" s="123" t="s">
        <v>65</v>
      </c>
      <c r="GR115" s="182" t="s">
        <v>65</v>
      </c>
      <c r="GS115" s="119" t="s">
        <v>36</v>
      </c>
      <c r="GT115" s="123" t="s">
        <v>65</v>
      </c>
      <c r="GU115" s="168" t="s">
        <v>68</v>
      </c>
      <c r="GV115" s="60"/>
      <c r="GW115" s="60"/>
      <c r="GX115" s="60"/>
      <c r="GY115" s="60"/>
      <c r="GZ115" s="60"/>
      <c r="HA115" s="60"/>
      <c r="HC115" s="168" t="s">
        <v>68</v>
      </c>
      <c r="HD115" s="123" t="s">
        <v>65</v>
      </c>
      <c r="HE115" s="123" t="s">
        <v>65</v>
      </c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226">
        <f>SUM(GG57, -GG58)</f>
        <v>2.8099999999999986E-2</v>
      </c>
      <c r="GH116" s="15">
        <f>SUM(GH53, -GH54)</f>
        <v>4.9099999999999998E-2</v>
      </c>
      <c r="GI116" s="151">
        <f>SUM(GI53, -GI54)</f>
        <v>4.7100000000000003E-2</v>
      </c>
      <c r="GJ116" s="146">
        <f>SUM(GJ53, -GJ54)</f>
        <v>5.1800000000000006E-2</v>
      </c>
      <c r="GK116" s="120">
        <f>SUM(GK53, -GK54)</f>
        <v>5.7799999999999997E-2</v>
      </c>
      <c r="GL116" s="179">
        <f>SUM(GL53, -GL54)</f>
        <v>6.2299999999999994E-2</v>
      </c>
      <c r="GM116" s="144">
        <f>SUM(GM55, -GM56)</f>
        <v>3.0799999999999994E-2</v>
      </c>
      <c r="GN116" s="116">
        <f>SUM(GN55, -GN56)</f>
        <v>1.7899999999999992E-2</v>
      </c>
      <c r="GO116" s="179">
        <f>SUM(GO53, -GO54)</f>
        <v>2.3800000000000002E-2</v>
      </c>
      <c r="GP116" s="146">
        <f>SUM(GP52, -GP53)</f>
        <v>3.1100000000000003E-2</v>
      </c>
      <c r="GQ116" s="120">
        <f>SUM(GQ53, -GQ54)</f>
        <v>3.6399999999999995E-2</v>
      </c>
      <c r="GR116" s="179">
        <f>SUM(GR53, -GR54)</f>
        <v>3.3399999999999999E-2</v>
      </c>
      <c r="GS116" s="116">
        <f>SUM(GS55, -GS56)</f>
        <v>4.4999999999999998E-2</v>
      </c>
      <c r="GT116" s="120">
        <f>SUM(GT53, -GT54)</f>
        <v>4.0500000000000001E-2</v>
      </c>
      <c r="GU116" s="116">
        <f>SUM(GU52, -GU54)</f>
        <v>1.89E-2</v>
      </c>
      <c r="GV116" s="6">
        <f t="shared" ref="GU116:HA116" si="246">SUM(GV105, -GV112)</f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116">
        <f>SUM(HC53, -HC54)</f>
        <v>4.4500000000000012E-2</v>
      </c>
      <c r="HD116" s="120">
        <f>SUM(HD53, -HD54)</f>
        <v>4.3099999999999999E-2</v>
      </c>
      <c r="HE116" s="120">
        <f>SUM(HE52, -HE53)</f>
        <v>8.199999999999999E-3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227" t="s">
        <v>65</v>
      </c>
      <c r="GH117" s="45" t="s">
        <v>57</v>
      </c>
      <c r="GI117" s="143" t="s">
        <v>57</v>
      </c>
      <c r="GJ117" s="156" t="s">
        <v>57</v>
      </c>
      <c r="GK117" s="121" t="s">
        <v>57</v>
      </c>
      <c r="GL117" s="180" t="s">
        <v>36</v>
      </c>
      <c r="GM117" s="156" t="s">
        <v>57</v>
      </c>
      <c r="GN117" s="168" t="s">
        <v>64</v>
      </c>
      <c r="GO117" s="186" t="s">
        <v>64</v>
      </c>
      <c r="GP117" s="158" t="s">
        <v>36</v>
      </c>
      <c r="GQ117" s="168" t="s">
        <v>64</v>
      </c>
      <c r="GR117" s="184" t="s">
        <v>57</v>
      </c>
      <c r="GS117" s="121" t="s">
        <v>57</v>
      </c>
      <c r="GT117" s="121" t="s">
        <v>57</v>
      </c>
      <c r="GU117" s="123" t="s">
        <v>65</v>
      </c>
      <c r="GV117" s="60"/>
      <c r="GW117" s="60"/>
      <c r="GX117" s="60"/>
      <c r="GY117" s="60"/>
      <c r="GZ117" s="60"/>
      <c r="HA117" s="60"/>
      <c r="HC117" s="119" t="s">
        <v>36</v>
      </c>
      <c r="HD117" s="121" t="s">
        <v>57</v>
      </c>
      <c r="HE117" s="121" t="s">
        <v>57</v>
      </c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224">
        <f>SUM(GG53, -GG54)</f>
        <v>2.7099999999999999E-2</v>
      </c>
      <c r="GH118" s="93">
        <f>SUM(GH57, -GH58)</f>
        <v>3.2999999999999974E-3</v>
      </c>
      <c r="GI118" s="150">
        <f>SUM(GI57, -GI58)</f>
        <v>3.0000000000000027E-3</v>
      </c>
      <c r="GJ118" s="144">
        <f>SUM(GJ57, -GJ58)</f>
        <v>6.0999999999999943E-3</v>
      </c>
      <c r="GK118" s="116">
        <f>SUM(GK57, -GK58)</f>
        <v>2.7400000000000008E-2</v>
      </c>
      <c r="GL118" s="176">
        <f>SUM(GL55, -GL56)</f>
        <v>2.9500000000000005E-2</v>
      </c>
      <c r="GM118" s="144">
        <f>SUM(GM57, -GM58)</f>
        <v>9.2000000000000137E-3</v>
      </c>
      <c r="GN118" s="120">
        <f>SUM(GN52, -GN53)</f>
        <v>1.6500000000000001E-2</v>
      </c>
      <c r="GO118" s="179">
        <f>SUM(GO52, -GO53)</f>
        <v>1.829999999999999E-2</v>
      </c>
      <c r="GP118" s="144">
        <f>SUM(GP55, -GP56)</f>
        <v>3.0300000000000007E-2</v>
      </c>
      <c r="GQ118" s="120">
        <f>SUM(GQ52, -GQ53)</f>
        <v>2.2900000000000004E-2</v>
      </c>
      <c r="GR118" s="176">
        <f>SUM(GR57, -GR58)</f>
        <v>1.5999999999999986E-2</v>
      </c>
      <c r="GS118" s="116">
        <f>SUM(GS57, -GS58)</f>
        <v>1.3600000000000001E-2</v>
      </c>
      <c r="GT118" s="116">
        <f>SUM(GT57, -GT58)</f>
        <v>2.3800000000000016E-2</v>
      </c>
      <c r="GU118" s="120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16">
        <f>SUM(HC55, -HC56)</f>
        <v>4.2900000000000001E-2</v>
      </c>
      <c r="HD118" s="116">
        <f>SUM(HD57, -HD58)</f>
        <v>4.0200000000000014E-2</v>
      </c>
      <c r="HE118" s="116">
        <f>SUM(HE57, -HE58)</f>
        <v>3.78E-2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259" t="s">
        <v>36</v>
      </c>
      <c r="GH119" s="11" t="s">
        <v>36</v>
      </c>
      <c r="GI119" s="162" t="s">
        <v>36</v>
      </c>
      <c r="GJ119" s="154" t="s">
        <v>36</v>
      </c>
      <c r="GK119" s="122" t="s">
        <v>36</v>
      </c>
      <c r="GL119" s="184" t="s">
        <v>57</v>
      </c>
      <c r="GM119" s="200" t="s">
        <v>64</v>
      </c>
      <c r="GN119" s="121" t="s">
        <v>57</v>
      </c>
      <c r="GO119" s="184" t="s">
        <v>57</v>
      </c>
      <c r="GP119" s="152" t="s">
        <v>57</v>
      </c>
      <c r="GQ119" s="114" t="s">
        <v>57</v>
      </c>
      <c r="GR119" s="186" t="s">
        <v>64</v>
      </c>
      <c r="GS119" s="168" t="s">
        <v>64</v>
      </c>
      <c r="GT119" s="168" t="s">
        <v>64</v>
      </c>
      <c r="GU119" s="168" t="s">
        <v>64</v>
      </c>
      <c r="GV119" s="60"/>
      <c r="GW119" s="60"/>
      <c r="GX119" s="60"/>
      <c r="GY119" s="60"/>
      <c r="GZ119" s="60"/>
      <c r="HA119" s="60"/>
      <c r="HC119" s="123" t="s">
        <v>64</v>
      </c>
      <c r="HD119" s="168" t="s">
        <v>64</v>
      </c>
      <c r="HE119" s="168" t="s">
        <v>64</v>
      </c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8">SUM(AM56, -AM57)</f>
        <v>1.6199999999999992E-2</v>
      </c>
      <c r="AN120" s="246">
        <f t="shared" si="248"/>
        <v>1.1999999999999927E-3</v>
      </c>
      <c r="AO120" s="247">
        <f t="shared" si="248"/>
        <v>1.1200000000000002E-2</v>
      </c>
      <c r="AP120" s="273">
        <f t="shared" si="248"/>
        <v>5.3999999999999881E-3</v>
      </c>
      <c r="AQ120" s="246">
        <f t="shared" si="248"/>
        <v>8.3000000000000018E-3</v>
      </c>
      <c r="AR120" s="247">
        <f t="shared" si="248"/>
        <v>1.1000000000000038E-3</v>
      </c>
      <c r="AS120" s="273">
        <f t="shared" si="24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9">SUM(CR53, -CR54)</f>
        <v>6.6999999999999976E-3</v>
      </c>
      <c r="CS120" s="178">
        <f t="shared" si="249"/>
        <v>9.099999999999997E-3</v>
      </c>
      <c r="CT120" s="166">
        <f t="shared" si="249"/>
        <v>3.4000000000000002E-3</v>
      </c>
      <c r="CU120" s="208">
        <f t="shared" si="249"/>
        <v>1.0500000000000009E-2</v>
      </c>
      <c r="CV120" s="187">
        <f t="shared" si="249"/>
        <v>1.2800000000000006E-2</v>
      </c>
      <c r="CW120" s="166">
        <f t="shared" si="24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50">SUM(FC53, -FC54)</f>
        <v>3.6000000000000004E-2</v>
      </c>
      <c r="FD120" s="384">
        <f t="shared" si="250"/>
        <v>3.1399999999999997E-2</v>
      </c>
      <c r="FE120" s="435">
        <f t="shared" si="250"/>
        <v>2.3800000000000002E-2</v>
      </c>
      <c r="FF120" s="148">
        <f t="shared" si="250"/>
        <v>2.3400000000000004E-2</v>
      </c>
      <c r="FG120" s="118">
        <f t="shared" si="250"/>
        <v>1.8700000000000008E-2</v>
      </c>
      <c r="FH120" s="178">
        <f t="shared" si="250"/>
        <v>3.2399999999999998E-2</v>
      </c>
      <c r="FI120" s="148">
        <f t="shared" si="250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51">SUM(FY53, -FY54)</f>
        <v>1.77E-2</v>
      </c>
      <c r="FZ120" s="178">
        <f t="shared" si="251"/>
        <v>1.0800000000000004E-2</v>
      </c>
      <c r="GA120" s="148">
        <f t="shared" si="251"/>
        <v>1.9999999999999997E-2</v>
      </c>
      <c r="GB120" s="118">
        <f t="shared" si="251"/>
        <v>2.4199999999999999E-2</v>
      </c>
      <c r="GC120" s="178">
        <f t="shared" si="251"/>
        <v>2.6299999999999997E-2</v>
      </c>
      <c r="GD120" s="148">
        <f t="shared" si="251"/>
        <v>2.3899999999999998E-2</v>
      </c>
      <c r="GE120" s="208">
        <f>SUM(GE57, -GE58)</f>
        <v>6.8999999999999895E-3</v>
      </c>
      <c r="GF120" s="187">
        <f t="shared" ref="GF120:GK120" si="252">SUM(GF55, -GF56)</f>
        <v>9.7000000000000003E-3</v>
      </c>
      <c r="GG120" s="234">
        <f t="shared" si="252"/>
        <v>7.4999999999999997E-3</v>
      </c>
      <c r="GH120" s="219">
        <f t="shared" si="252"/>
        <v>1.7000000000000001E-3</v>
      </c>
      <c r="GI120" s="236">
        <f t="shared" si="252"/>
        <v>1.5000000000000013E-3</v>
      </c>
      <c r="GJ120" s="166">
        <f t="shared" si="252"/>
        <v>1.8999999999999989E-3</v>
      </c>
      <c r="GK120" s="208">
        <f t="shared" si="252"/>
        <v>3.4000000000000002E-3</v>
      </c>
      <c r="GL120" s="187">
        <f>SUM(GL57, -GL58)</f>
        <v>2.5999999999999995E-2</v>
      </c>
      <c r="GM120" s="148">
        <f>SUM(GM52, -GM53)</f>
        <v>5.9999999999999915E-3</v>
      </c>
      <c r="GN120" s="208">
        <f>SUM(GN57, -GN58)</f>
        <v>1.5600000000000003E-2</v>
      </c>
      <c r="GO120" s="187">
        <f>SUM(GO57, -GO58)</f>
        <v>1.150000000000001E-2</v>
      </c>
      <c r="GP120" s="166">
        <f>SUM(GP57, -GP58)</f>
        <v>1.8300000000000011E-2</v>
      </c>
      <c r="GQ120" s="208">
        <f>SUM(GQ57, -GQ58)</f>
        <v>1.0700000000000015E-2</v>
      </c>
      <c r="GR120" s="178">
        <f>SUM(GR52, -GR53)</f>
        <v>2.6000000000000051E-3</v>
      </c>
      <c r="GS120" s="120">
        <f>SUM(GS52, -GS53)</f>
        <v>4.9000000000000016E-3</v>
      </c>
      <c r="GT120" s="120">
        <f>SUM(GT52, -GT53)</f>
        <v>1.0800000000000004E-2</v>
      </c>
      <c r="GU120" s="120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20">
        <f>SUM(HC52, -HC53)</f>
        <v>5.0000000000000044E-4</v>
      </c>
      <c r="HD120" s="120">
        <f>SUM(HD52, -HD53)</f>
        <v>2.0999999999999908E-3</v>
      </c>
      <c r="HE120" s="120">
        <f>SUM(HE54, -HE52)</f>
        <v>-1.1300000000000004E-2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9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2">
        <v>3.6400000000000002E-2</v>
      </c>
      <c r="GF125" s="92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2">
        <v>1.6500000000000001E-2</v>
      </c>
      <c r="GE127" s="7">
        <v>2.12E-2</v>
      </c>
      <c r="GF127" s="31">
        <v>3.2399999999999998E-2</v>
      </c>
      <c r="GG127" s="92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2">
        <v>-3.5499999999999997E-2</v>
      </c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248"/>
      <c r="GH133" s="65">
        <v>43549</v>
      </c>
      <c r="GI133" s="250"/>
      <c r="GJ133" s="248"/>
      <c r="GK133" s="65">
        <v>43550</v>
      </c>
      <c r="GL133" s="250"/>
      <c r="GM133" s="248"/>
      <c r="GN133" s="65">
        <v>43551</v>
      </c>
      <c r="GO133" s="250"/>
      <c r="GP133" s="248"/>
      <c r="GQ133" s="65">
        <v>43552</v>
      </c>
      <c r="GR133" s="250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125" t="s">
        <v>78</v>
      </c>
      <c r="GH134" s="56" t="s">
        <v>79</v>
      </c>
      <c r="GI134" s="126" t="s">
        <v>80</v>
      </c>
      <c r="GJ134" s="125" t="s">
        <v>78</v>
      </c>
      <c r="GK134" s="56" t="s">
        <v>79</v>
      </c>
      <c r="GL134" s="126" t="s">
        <v>80</v>
      </c>
      <c r="GM134" s="125" t="s">
        <v>78</v>
      </c>
      <c r="GN134" s="56" t="s">
        <v>79</v>
      </c>
      <c r="GO134" s="126" t="s">
        <v>80</v>
      </c>
      <c r="GP134" s="125" t="s">
        <v>78</v>
      </c>
      <c r="GQ134" s="56" t="s">
        <v>79</v>
      </c>
      <c r="GR134" s="126" t="s">
        <v>80</v>
      </c>
      <c r="GS134" s="26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27" t="s">
        <v>81</v>
      </c>
      <c r="GH135" s="55" t="s">
        <v>82</v>
      </c>
      <c r="GI135" s="128" t="s">
        <v>83</v>
      </c>
      <c r="GJ135" s="127" t="s">
        <v>81</v>
      </c>
      <c r="GK135" s="55" t="s">
        <v>82</v>
      </c>
      <c r="GL135" s="128" t="s">
        <v>83</v>
      </c>
      <c r="GM135" s="127" t="s">
        <v>81</v>
      </c>
      <c r="GN135" s="55" t="s">
        <v>82</v>
      </c>
      <c r="GO135" s="128" t="s">
        <v>83</v>
      </c>
      <c r="GP135" s="127" t="s">
        <v>81</v>
      </c>
      <c r="GQ135" s="55" t="s">
        <v>82</v>
      </c>
      <c r="GR135" s="128" t="s">
        <v>83</v>
      </c>
      <c r="GS135" s="104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37">
        <v>0.109</v>
      </c>
      <c r="GH136" s="35">
        <v>0.1052</v>
      </c>
      <c r="GI136" s="89">
        <v>0.1242</v>
      </c>
      <c r="GJ136" s="137">
        <v>0.1172</v>
      </c>
      <c r="GK136" s="35">
        <v>0.11940000000000001</v>
      </c>
      <c r="GL136" s="89">
        <v>0.1293</v>
      </c>
      <c r="GM136" s="130">
        <v>5.0500000000000003E-2</v>
      </c>
      <c r="GN136" s="48">
        <v>5.8299999999999998E-2</v>
      </c>
      <c r="GO136" s="85">
        <v>5.7200000000000001E-2</v>
      </c>
      <c r="GP136" s="130">
        <v>7.2300000000000003E-2</v>
      </c>
      <c r="GQ136" s="48">
        <v>7.5800000000000006E-2</v>
      </c>
      <c r="GR136" s="85">
        <v>6.6400000000000001E-2</v>
      </c>
      <c r="GS136" s="105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31">
        <v>2.52E-2</v>
      </c>
      <c r="HD136" s="22">
        <v>3.3399999999999999E-2</v>
      </c>
      <c r="HE136" s="22">
        <v>4.8399999999999999E-2</v>
      </c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30">
        <v>8.4199999999999997E-2</v>
      </c>
      <c r="GH137" s="48">
        <v>6.6199999999999995E-2</v>
      </c>
      <c r="GI137" s="85">
        <v>6.3899999999999998E-2</v>
      </c>
      <c r="GJ137" s="130">
        <v>5.1900000000000002E-2</v>
      </c>
      <c r="GK137" s="31">
        <v>3.1399999999999997E-2</v>
      </c>
      <c r="GL137" s="91">
        <v>4.9299999999999997E-2</v>
      </c>
      <c r="GM137" s="135">
        <v>3.8899999999999997E-2</v>
      </c>
      <c r="GN137" s="92">
        <v>4.1599999999999998E-2</v>
      </c>
      <c r="GO137" s="86">
        <v>3.6400000000000002E-2</v>
      </c>
      <c r="GP137" s="137">
        <v>4.8800000000000003E-2</v>
      </c>
      <c r="GQ137" s="35">
        <v>3.85E-2</v>
      </c>
      <c r="GR137" s="86">
        <v>5.0099999999999999E-2</v>
      </c>
      <c r="GS137" s="110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22">
        <v>1.83E-2</v>
      </c>
      <c r="HD137" s="31">
        <v>1.5900000000000001E-2</v>
      </c>
      <c r="HE137" s="41">
        <v>2.0400000000000001E-2</v>
      </c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32">
        <v>2.3800000000000002E-2</v>
      </c>
      <c r="GH138" s="92">
        <v>3.0599999999999999E-2</v>
      </c>
      <c r="GI138" s="86">
        <v>2.86E-2</v>
      </c>
      <c r="GJ138" s="135">
        <v>2.7799999999999998E-2</v>
      </c>
      <c r="GK138" s="48">
        <v>2.8299999999999999E-2</v>
      </c>
      <c r="GL138" s="85">
        <v>2.2800000000000001E-2</v>
      </c>
      <c r="GM138" s="137">
        <v>3.2599999999999997E-2</v>
      </c>
      <c r="GN138" s="35">
        <v>2.63E-2</v>
      </c>
      <c r="GO138" s="89">
        <v>2.6200000000000001E-2</v>
      </c>
      <c r="GP138" s="135">
        <v>0.03</v>
      </c>
      <c r="GQ138" s="92">
        <v>3.2800000000000003E-2</v>
      </c>
      <c r="GR138" s="88">
        <v>4.19E-2</v>
      </c>
      <c r="GS138" s="111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35">
        <v>1.5699999999999999E-2</v>
      </c>
      <c r="HD138" s="35">
        <v>8.9999999999999993E-3</v>
      </c>
      <c r="HE138" s="31">
        <v>1.8700000000000001E-2</v>
      </c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33">
        <v>2.8999999999999998E-3</v>
      </c>
      <c r="GH139" s="31">
        <v>1.2500000000000001E-2</v>
      </c>
      <c r="GI139" s="91">
        <v>1.6299999999999999E-2</v>
      </c>
      <c r="GJ139" s="132">
        <v>2.5700000000000001E-2</v>
      </c>
      <c r="GK139" s="92">
        <v>2.3400000000000001E-2</v>
      </c>
      <c r="GL139" s="86">
        <v>1.6500000000000001E-2</v>
      </c>
      <c r="GM139" s="132">
        <v>2.7400000000000001E-2</v>
      </c>
      <c r="GN139" s="31">
        <v>2.2100000000000002E-2</v>
      </c>
      <c r="GO139" s="88">
        <v>2.12E-2</v>
      </c>
      <c r="GP139" s="132">
        <v>2.1700000000000001E-2</v>
      </c>
      <c r="GQ139" s="7">
        <v>2.8400000000000002E-2</v>
      </c>
      <c r="GR139" s="91">
        <v>3.2399999999999998E-2</v>
      </c>
      <c r="GS139" s="108">
        <v>3.5400000000000001E-2</v>
      </c>
      <c r="GT139" s="92">
        <v>3.5700000000000003E-2</v>
      </c>
      <c r="GU139" s="92">
        <v>4.0800000000000003E-2</v>
      </c>
      <c r="GV139" s="54"/>
      <c r="GW139" s="54"/>
      <c r="GX139" s="54"/>
      <c r="GY139" s="54"/>
      <c r="GZ139" s="54"/>
      <c r="HA139" s="54"/>
      <c r="HC139" s="16">
        <v>4.8999999999999998E-3</v>
      </c>
      <c r="HD139" s="16">
        <v>1.1999999999999999E-3</v>
      </c>
      <c r="HE139" s="35">
        <v>-1.6000000000000001E-3</v>
      </c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35">
        <v>-2.8999999999999998E-3</v>
      </c>
      <c r="GH140" s="7">
        <v>1.5E-3</v>
      </c>
      <c r="GI140" s="88">
        <v>-1.2500000000000001E-2</v>
      </c>
      <c r="GJ140" s="133">
        <v>-1.1599999999999999E-2</v>
      </c>
      <c r="GK140" s="22">
        <v>-3.8999999999999998E-3</v>
      </c>
      <c r="GL140" s="88">
        <v>-5.3E-3</v>
      </c>
      <c r="GM140" s="133">
        <v>1.67E-2</v>
      </c>
      <c r="GN140" s="22">
        <v>1.4500000000000001E-2</v>
      </c>
      <c r="GO140" s="91">
        <v>2.0199999999999999E-2</v>
      </c>
      <c r="GP140" s="133">
        <v>8.0000000000000002E-3</v>
      </c>
      <c r="GQ140" s="31">
        <v>2.7900000000000001E-2</v>
      </c>
      <c r="GR140" s="89">
        <v>2.2700000000000001E-2</v>
      </c>
      <c r="GS140" s="107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41">
        <v>-9.9000000000000008E-3</v>
      </c>
      <c r="HD140" s="7">
        <v>-0.01</v>
      </c>
      <c r="HE140" s="7">
        <v>-2.7000000000000001E-3</v>
      </c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31">
        <v>-1.46E-2</v>
      </c>
      <c r="GH141" s="16">
        <v>-1.0200000000000001E-2</v>
      </c>
      <c r="GI141" s="136">
        <v>-2.1000000000000001E-2</v>
      </c>
      <c r="GJ141" s="131">
        <v>-1.9699999999999999E-2</v>
      </c>
      <c r="GK141" s="7">
        <v>-1.24E-2</v>
      </c>
      <c r="GL141" s="87">
        <v>-1.4E-2</v>
      </c>
      <c r="GM141" s="134">
        <v>-1E-4</v>
      </c>
      <c r="GN141" s="7">
        <v>1.0500000000000001E-2</v>
      </c>
      <c r="GO141" s="87">
        <v>1.4800000000000001E-2</v>
      </c>
      <c r="GP141" s="134">
        <v>6.1000000000000004E-3</v>
      </c>
      <c r="GQ141" s="22">
        <v>-1.9300000000000001E-2</v>
      </c>
      <c r="GR141" s="136">
        <v>-2.3099999999999999E-2</v>
      </c>
      <c r="GS141" s="109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7">
        <v>-1.0200000000000001E-2</v>
      </c>
      <c r="HD141" s="92">
        <v>-1.1900000000000001E-2</v>
      </c>
      <c r="HE141" s="16">
        <v>-6.1999999999999998E-3</v>
      </c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34">
        <v>-3.1600000000000003E-2</v>
      </c>
      <c r="GH142" s="22">
        <v>-2.8400000000000002E-2</v>
      </c>
      <c r="GI142" s="87">
        <v>-2.7900000000000001E-2</v>
      </c>
      <c r="GJ142" s="134">
        <v>-2.6499999999999999E-2</v>
      </c>
      <c r="GK142" s="16">
        <v>-1.9E-2</v>
      </c>
      <c r="GL142" s="136">
        <v>-4.48E-2</v>
      </c>
      <c r="GM142" s="131">
        <v>-2.41E-2</v>
      </c>
      <c r="GN142" s="16">
        <v>-1.7399999999999999E-2</v>
      </c>
      <c r="GO142" s="136">
        <v>-3.1600000000000003E-2</v>
      </c>
      <c r="GP142" s="131">
        <v>-3.2300000000000002E-2</v>
      </c>
      <c r="GQ142" s="16">
        <v>-3.4799999999999998E-2</v>
      </c>
      <c r="GR142" s="87">
        <v>-4.8599999999999997E-2</v>
      </c>
      <c r="GS142" s="112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92">
        <v>-1.34E-2</v>
      </c>
      <c r="HD142" s="41">
        <v>-1.7299999999999999E-2</v>
      </c>
      <c r="HE142" s="92">
        <v>-3.5499999999999997E-2</v>
      </c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29">
        <v>-0.17080000000000001</v>
      </c>
      <c r="GH143" s="41">
        <v>-0.1774</v>
      </c>
      <c r="GI143" s="90">
        <v>-0.1716</v>
      </c>
      <c r="GJ143" s="129">
        <v>-0.1648</v>
      </c>
      <c r="GK143" s="41">
        <v>-0.16719999999999999</v>
      </c>
      <c r="GL143" s="90">
        <v>-0.15379999999999999</v>
      </c>
      <c r="GM143" s="129">
        <v>-0.1419</v>
      </c>
      <c r="GN143" s="41">
        <v>-0.15590000000000001</v>
      </c>
      <c r="GO143" s="90">
        <v>-0.1444</v>
      </c>
      <c r="GP143" s="129">
        <v>-0.15459999999999999</v>
      </c>
      <c r="GQ143" s="41">
        <v>-0.14929999999999999</v>
      </c>
      <c r="GR143" s="90">
        <v>-0.14180000000000001</v>
      </c>
      <c r="GS143" s="106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48">
        <v>-3.0599999999999999E-2</v>
      </c>
      <c r="HD143" s="48">
        <v>-2.0299999999999999E-2</v>
      </c>
      <c r="HE143" s="48">
        <v>-4.1500000000000002E-2</v>
      </c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11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s="454">
        <v>1.15E-2</v>
      </c>
      <c r="GK145" s="370">
        <v>2.2599999999999999E-2</v>
      </c>
      <c r="GL145" s="455">
        <v>1.7899999999999999E-2</v>
      </c>
      <c r="GM145" s="464">
        <v>2.7699999999999999E-2</v>
      </c>
      <c r="GN145" s="370">
        <v>1.46E-2</v>
      </c>
      <c r="GO145" s="448">
        <v>1.15E-2</v>
      </c>
      <c r="GP145" s="460">
        <v>2.2599999999999999E-2</v>
      </c>
      <c r="GQ145" s="453">
        <v>2.0400000000000001E-2</v>
      </c>
      <c r="GR145" s="465">
        <v>1.7299999999999999E-2</v>
      </c>
      <c r="GS145" s="470">
        <v>1.72E-2</v>
      </c>
      <c r="GT145" s="370">
        <v>1.03E-2</v>
      </c>
      <c r="GU145" s="448">
        <v>3.9E-2</v>
      </c>
      <c r="HC145" s="459">
        <v>2.52E-2</v>
      </c>
      <c r="HD145" s="370">
        <v>1.5100000000000001E-2</v>
      </c>
      <c r="HE145" s="448">
        <v>3.7699999999999997E-2</v>
      </c>
      <c r="HF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  <c r="GJ146" s="464">
        <v>-1.2E-2</v>
      </c>
      <c r="GK146" s="450">
        <v>-2.3599999999999999E-2</v>
      </c>
      <c r="GL146" s="469">
        <v>-2.58E-2</v>
      </c>
      <c r="GM146" s="460">
        <v>-9.6699999999999994E-2</v>
      </c>
      <c r="GN146" s="459">
        <v>-1.6799999999999999E-2</v>
      </c>
      <c r="GO146" s="469">
        <v>-1.4200000000000001E-2</v>
      </c>
      <c r="GP146" s="467">
        <v>-1.47E-2</v>
      </c>
      <c r="GQ146" s="370">
        <v>-2.5399999999999999E-2</v>
      </c>
      <c r="GR146" s="451">
        <v>-2.93E-2</v>
      </c>
      <c r="GS146" s="372">
        <v>-1.47E-2</v>
      </c>
      <c r="GT146" s="450">
        <v>-9.9000000000000008E-3</v>
      </c>
      <c r="GU146" s="451">
        <v>-4.82E-2</v>
      </c>
      <c r="HC146" s="450">
        <v>-3.0599999999999999E-2</v>
      </c>
      <c r="HD146" s="459">
        <v>-9.2999999999999992E-3</v>
      </c>
      <c r="HE146" s="465">
        <v>-2.3599999999999999E-2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G147" s="138"/>
      <c r="GH147" s="139"/>
      <c r="GI147" s="446">
        <v>2.8199999999999999E-2</v>
      </c>
      <c r="GJ147" s="138"/>
      <c r="GK147" s="139"/>
      <c r="GL147" s="463">
        <v>3.3000000000000002E-2</v>
      </c>
      <c r="GM147" s="138"/>
      <c r="GN147" s="139"/>
      <c r="GO147" s="468">
        <v>3.44E-2</v>
      </c>
      <c r="GP147" s="138"/>
      <c r="GQ147" s="139"/>
      <c r="GR147" s="447">
        <v>2.07E-2</v>
      </c>
      <c r="GU147" s="458">
        <v>4.07E-2</v>
      </c>
      <c r="HE147" s="371">
        <v>4.8399999999999999E-2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s="138" t="s">
        <v>62</v>
      </c>
      <c r="GH148" s="139" t="s">
        <v>62</v>
      </c>
      <c r="GI148" s="468">
        <v>-1.89E-2</v>
      </c>
      <c r="GJ148" s="138" t="s">
        <v>62</v>
      </c>
      <c r="GK148" s="139" t="s">
        <v>62</v>
      </c>
      <c r="GL148" s="468">
        <v>-4.1099999999999998E-2</v>
      </c>
      <c r="GM148" s="138" t="s">
        <v>62</v>
      </c>
      <c r="GN148" s="139" t="s">
        <v>62</v>
      </c>
      <c r="GO148" s="446">
        <v>-0.1031</v>
      </c>
      <c r="GP148" s="138" t="s">
        <v>62</v>
      </c>
      <c r="GQ148" s="139" t="s">
        <v>62</v>
      </c>
      <c r="GR148" s="371">
        <v>-6.3399999999999998E-2</v>
      </c>
      <c r="GS148" t="s">
        <v>62</v>
      </c>
      <c r="GT148" t="s">
        <v>62</v>
      </c>
      <c r="GU148" s="468">
        <v>-2.5100000000000001E-2</v>
      </c>
      <c r="GV148" t="s">
        <v>62</v>
      </c>
      <c r="HC148" t="s">
        <v>62</v>
      </c>
      <c r="HD148" t="s">
        <v>62</v>
      </c>
      <c r="HE148" s="468">
        <v>-4.1500000000000002E-2</v>
      </c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268">
        <v>0.92430000000000001</v>
      </c>
      <c r="GH149" s="218">
        <v>0.92449999999999999</v>
      </c>
      <c r="GI149" s="258">
        <v>0.92579999999999996</v>
      </c>
      <c r="GJ149" s="261">
        <v>0.92410000000000003</v>
      </c>
      <c r="GK149" s="257">
        <v>0.92500000000000004</v>
      </c>
      <c r="GL149" s="262">
        <v>0.92410000000000003</v>
      </c>
      <c r="GM149" s="261">
        <v>82.49</v>
      </c>
      <c r="GN149" s="257">
        <v>82.34</v>
      </c>
      <c r="GO149" s="262">
        <v>82.4</v>
      </c>
      <c r="GP149" s="261">
        <v>82.12</v>
      </c>
      <c r="GQ149" s="257">
        <v>82.19</v>
      </c>
      <c r="GR149" s="262">
        <v>82.31</v>
      </c>
      <c r="GS149" s="257">
        <v>82.34</v>
      </c>
      <c r="GT149" s="257">
        <v>82.55</v>
      </c>
      <c r="GU149" s="257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7">
        <v>145.53</v>
      </c>
      <c r="HE149" s="257">
        <v>145.9</v>
      </c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228" t="s">
        <v>68</v>
      </c>
      <c r="GH150" s="36" t="s">
        <v>68</v>
      </c>
      <c r="GI150" s="165" t="s">
        <v>68</v>
      </c>
      <c r="GJ150" s="200" t="s">
        <v>68</v>
      </c>
      <c r="GK150" s="168" t="s">
        <v>68</v>
      </c>
      <c r="GL150" s="186" t="s">
        <v>68</v>
      </c>
      <c r="GM150" s="152" t="s">
        <v>70</v>
      </c>
      <c r="GN150" s="114" t="s">
        <v>70</v>
      </c>
      <c r="GO150" s="174" t="s">
        <v>70</v>
      </c>
      <c r="GP150" s="152" t="s">
        <v>70</v>
      </c>
      <c r="GQ150" s="114" t="s">
        <v>70</v>
      </c>
      <c r="GR150" s="174" t="s">
        <v>70</v>
      </c>
      <c r="GS150" s="114" t="s">
        <v>70</v>
      </c>
      <c r="GT150" s="114" t="s">
        <v>70</v>
      </c>
      <c r="GU150" s="123" t="s">
        <v>65</v>
      </c>
      <c r="GV150" s="60"/>
      <c r="GW150" s="60"/>
      <c r="GX150" s="60"/>
      <c r="GY150" s="60"/>
      <c r="GZ150" s="60"/>
      <c r="HA150" s="60"/>
      <c r="HC150" s="123" t="s">
        <v>63</v>
      </c>
      <c r="HD150" s="188" t="s">
        <v>52</v>
      </c>
      <c r="HE150" s="188" t="s">
        <v>52</v>
      </c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53">SUM(BS136, -BS143)</f>
        <v>3.2199999999999999E-2</v>
      </c>
      <c r="BT151" s="120">
        <f t="shared" si="253"/>
        <v>4.6799999999999994E-2</v>
      </c>
      <c r="BU151" s="179">
        <f t="shared" si="253"/>
        <v>6.4299999999999996E-2</v>
      </c>
      <c r="BV151" s="146">
        <f t="shared" si="253"/>
        <v>8.9200000000000002E-2</v>
      </c>
      <c r="BW151" s="120">
        <f t="shared" si="253"/>
        <v>8.8700000000000001E-2</v>
      </c>
      <c r="BX151" s="179">
        <f t="shared" si="253"/>
        <v>8.77E-2</v>
      </c>
      <c r="BY151" s="224">
        <f t="shared" si="253"/>
        <v>8.2400000000000001E-2</v>
      </c>
      <c r="BZ151" s="15">
        <f t="shared" si="253"/>
        <v>9.1600000000000001E-2</v>
      </c>
      <c r="CA151" s="151">
        <f t="shared" si="253"/>
        <v>9.0400000000000008E-2</v>
      </c>
      <c r="CB151" s="146">
        <f t="shared" si="253"/>
        <v>0.15129999999999999</v>
      </c>
      <c r="CC151" s="120">
        <f t="shared" si="253"/>
        <v>0.15250000000000002</v>
      </c>
      <c r="CD151" s="179">
        <f t="shared" si="253"/>
        <v>0.184</v>
      </c>
      <c r="CE151" s="146">
        <f t="shared" si="253"/>
        <v>0.1986</v>
      </c>
      <c r="CF151" s="120">
        <f t="shared" si="253"/>
        <v>0.18729999999999999</v>
      </c>
      <c r="CG151" s="179">
        <f t="shared" si="253"/>
        <v>0.19839999999999999</v>
      </c>
      <c r="CH151" s="146">
        <f t="shared" si="253"/>
        <v>0.20330000000000001</v>
      </c>
      <c r="CI151" s="120">
        <f t="shared" si="253"/>
        <v>0.2079</v>
      </c>
      <c r="CJ151" s="179">
        <f t="shared" si="253"/>
        <v>0.20080000000000001</v>
      </c>
      <c r="CK151" s="146">
        <f t="shared" si="253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54">SUM(CN136, -CN143)</f>
        <v>0.214</v>
      </c>
      <c r="CO151" s="120">
        <f t="shared" si="254"/>
        <v>0.21229999999999999</v>
      </c>
      <c r="CP151" s="179">
        <f t="shared" si="254"/>
        <v>0.2079</v>
      </c>
      <c r="CQ151" s="146">
        <f t="shared" si="254"/>
        <v>0.1575</v>
      </c>
      <c r="CR151" s="120">
        <f t="shared" si="254"/>
        <v>0.1694</v>
      </c>
      <c r="CS151" s="179">
        <f t="shared" si="254"/>
        <v>0.1953</v>
      </c>
      <c r="CT151" s="144">
        <f t="shared" si="254"/>
        <v>0.17520000000000002</v>
      </c>
      <c r="CU151" s="120">
        <f t="shared" si="254"/>
        <v>0.1759</v>
      </c>
      <c r="CV151" s="179">
        <f t="shared" si="254"/>
        <v>0.1782</v>
      </c>
      <c r="CW151" s="146">
        <f t="shared" si="254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55">SUM(CZ136, -CZ143)</f>
        <v>0.14529999999999998</v>
      </c>
      <c r="DA151" s="116">
        <f t="shared" si="255"/>
        <v>0.14479999999999998</v>
      </c>
      <c r="DB151" s="179">
        <f t="shared" si="255"/>
        <v>0.14679999999999999</v>
      </c>
      <c r="DC151" s="146">
        <f t="shared" si="255"/>
        <v>0.1696</v>
      </c>
      <c r="DD151" s="120">
        <f t="shared" si="255"/>
        <v>0.17349999999999999</v>
      </c>
      <c r="DE151" s="176">
        <f t="shared" si="255"/>
        <v>0.1449</v>
      </c>
      <c r="DF151" s="144">
        <f t="shared" si="255"/>
        <v>0.16470000000000001</v>
      </c>
      <c r="DG151" s="116">
        <f t="shared" si="255"/>
        <v>0.15709999999999999</v>
      </c>
      <c r="DH151" s="176">
        <f t="shared" si="255"/>
        <v>0.16420000000000001</v>
      </c>
      <c r="DI151" s="146">
        <f t="shared" si="255"/>
        <v>0.16120000000000001</v>
      </c>
      <c r="DJ151" s="116">
        <f t="shared" si="255"/>
        <v>0.17860000000000001</v>
      </c>
      <c r="DK151" s="179">
        <f t="shared" si="255"/>
        <v>0.19020000000000001</v>
      </c>
      <c r="DL151" s="120">
        <f t="shared" si="255"/>
        <v>0.1643</v>
      </c>
      <c r="DM151" s="116">
        <f t="shared" si="255"/>
        <v>0.1678</v>
      </c>
      <c r="DN151" s="335">
        <f t="shared" si="255"/>
        <v>0.1502</v>
      </c>
      <c r="DO151" s="346">
        <f>SUM(DO136, -DO143,)</f>
        <v>0</v>
      </c>
      <c r="DP151" s="115">
        <f t="shared" ref="DP151:DZ151" si="256">SUM(DP136, -DP143)</f>
        <v>0.17080000000000001</v>
      </c>
      <c r="DQ151" s="175">
        <f t="shared" si="256"/>
        <v>0.19900000000000001</v>
      </c>
      <c r="DR151" s="153">
        <f t="shared" si="256"/>
        <v>0.2175</v>
      </c>
      <c r="DS151" s="115">
        <f t="shared" si="256"/>
        <v>0.25130000000000002</v>
      </c>
      <c r="DT151" s="175">
        <f t="shared" si="256"/>
        <v>0.25900000000000001</v>
      </c>
      <c r="DU151" s="153">
        <f t="shared" si="256"/>
        <v>0.25219999999999998</v>
      </c>
      <c r="DV151" s="115">
        <f t="shared" si="256"/>
        <v>0.30459999999999998</v>
      </c>
      <c r="DW151" s="175">
        <f t="shared" si="256"/>
        <v>0.32619999999999999</v>
      </c>
      <c r="DX151" s="115">
        <f t="shared" si="256"/>
        <v>0.29630000000000001</v>
      </c>
      <c r="DY151" s="115">
        <f t="shared" si="256"/>
        <v>0.30780000000000002</v>
      </c>
      <c r="DZ151" s="115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6">
        <f t="shared" ref="EK151:EX151" si="258">SUM(EK136, -EK143)</f>
        <v>5.45E-2</v>
      </c>
      <c r="EL151" s="208">
        <f t="shared" si="258"/>
        <v>6.4100000000000004E-2</v>
      </c>
      <c r="EM151" s="179">
        <f t="shared" si="258"/>
        <v>7.7100000000000002E-2</v>
      </c>
      <c r="EN151" s="144">
        <f t="shared" si="258"/>
        <v>7.7899999999999997E-2</v>
      </c>
      <c r="EO151" s="120">
        <f t="shared" si="258"/>
        <v>8.8499999999999995E-2</v>
      </c>
      <c r="EP151" s="176">
        <f t="shared" si="258"/>
        <v>0.10680000000000001</v>
      </c>
      <c r="EQ151" s="146">
        <f t="shared" si="258"/>
        <v>0.1021</v>
      </c>
      <c r="ER151" s="120">
        <f t="shared" si="258"/>
        <v>0.10980000000000001</v>
      </c>
      <c r="ES151" s="179">
        <f t="shared" si="258"/>
        <v>0.114</v>
      </c>
      <c r="ET151" s="146">
        <f t="shared" si="258"/>
        <v>0.1217</v>
      </c>
      <c r="EU151" s="120">
        <f t="shared" si="258"/>
        <v>0.13589999999999999</v>
      </c>
      <c r="EV151" s="179">
        <f t="shared" si="258"/>
        <v>0.16689999999999999</v>
      </c>
      <c r="EW151" s="146">
        <f t="shared" si="258"/>
        <v>0.1653</v>
      </c>
      <c r="EX151" s="120">
        <f t="shared" si="258"/>
        <v>0.15570000000000001</v>
      </c>
      <c r="EY151" s="179">
        <f t="shared" ref="EY151:FQ151" si="259">SUM(EY136, -EY143)</f>
        <v>0.17480000000000001</v>
      </c>
      <c r="EZ151" s="146">
        <f t="shared" si="259"/>
        <v>0.19219999999999998</v>
      </c>
      <c r="FA151" s="120">
        <f t="shared" si="259"/>
        <v>0.18240000000000001</v>
      </c>
      <c r="FB151" s="176">
        <f t="shared" si="259"/>
        <v>0.16189999999999999</v>
      </c>
      <c r="FC151" s="144">
        <f t="shared" si="259"/>
        <v>0.1686</v>
      </c>
      <c r="FD151" s="116">
        <f t="shared" si="259"/>
        <v>0.1686</v>
      </c>
      <c r="FE151" s="176">
        <f t="shared" si="259"/>
        <v>0.18159999999999998</v>
      </c>
      <c r="FF151" s="144">
        <f t="shared" si="259"/>
        <v>0.19919999999999999</v>
      </c>
      <c r="FG151" s="116">
        <f t="shared" si="259"/>
        <v>0.20219999999999999</v>
      </c>
      <c r="FH151" s="176">
        <f t="shared" si="259"/>
        <v>0.1968</v>
      </c>
      <c r="FI151" s="144">
        <f t="shared" si="259"/>
        <v>0.1757</v>
      </c>
      <c r="FJ151" s="116">
        <f t="shared" si="259"/>
        <v>0.17130000000000001</v>
      </c>
      <c r="FK151" s="176">
        <f t="shared" si="259"/>
        <v>0.16020000000000001</v>
      </c>
      <c r="FL151" s="144">
        <f t="shared" si="259"/>
        <v>0.1429</v>
      </c>
      <c r="FM151" s="116">
        <f t="shared" si="259"/>
        <v>0.1331</v>
      </c>
      <c r="FN151" s="176">
        <f t="shared" si="259"/>
        <v>0.13850000000000001</v>
      </c>
      <c r="FO151" s="144">
        <f t="shared" si="259"/>
        <v>0.14879999999999999</v>
      </c>
      <c r="FP151" s="116">
        <f t="shared" si="259"/>
        <v>0.1552</v>
      </c>
      <c r="FQ151" s="176">
        <f t="shared" si="259"/>
        <v>0.1757</v>
      </c>
      <c r="FR151" s="144">
        <f t="shared" ref="FR151" si="260">SUM(FR136, -FR143)</f>
        <v>0.19019999999999998</v>
      </c>
      <c r="FS151" s="116">
        <f t="shared" ref="FS151" si="261">SUM(FS136, -FS143)</f>
        <v>0.19350000000000001</v>
      </c>
      <c r="FT151" s="176">
        <f t="shared" ref="FT151" si="262">SUM(FT136, -FT143)</f>
        <v>0.18380000000000002</v>
      </c>
      <c r="FU151" s="144">
        <f t="shared" ref="FU151" si="263">SUM(FU136, -FU143)</f>
        <v>0.1928</v>
      </c>
      <c r="FV151" s="116">
        <f t="shared" ref="FV151" si="264">SUM(FV136, -FV143)</f>
        <v>0.17780000000000001</v>
      </c>
      <c r="FW151" s="176">
        <f t="shared" ref="FW151:FX151" si="265">SUM(FW136, -FW143)</f>
        <v>0.17929999999999999</v>
      </c>
      <c r="FX151" s="144">
        <f t="shared" si="265"/>
        <v>0.16489999999999999</v>
      </c>
      <c r="FY151" s="116">
        <f t="shared" ref="FY151:FZ151" si="266">SUM(FY136, -FY143)</f>
        <v>0.18090000000000001</v>
      </c>
      <c r="FZ151" s="176">
        <f t="shared" si="266"/>
        <v>0.2011</v>
      </c>
      <c r="GA151" s="144">
        <f t="shared" ref="GA151" si="267">SUM(GA136, -GA143)</f>
        <v>0.24030000000000001</v>
      </c>
      <c r="GB151" s="116">
        <f t="shared" ref="GB151" si="268">SUM(GB136, -GB143)</f>
        <v>0.23809999999999998</v>
      </c>
      <c r="GC151" s="176">
        <f t="shared" ref="GC151" si="269">SUM(GC136, -GC143)</f>
        <v>0.2354</v>
      </c>
      <c r="GD151" s="144">
        <f t="shared" ref="GD151" si="270">SUM(GD136, -GD143)</f>
        <v>0.25359999999999999</v>
      </c>
      <c r="GE151" s="116">
        <f t="shared" ref="GE151" si="271">SUM(GE136, -GE143)</f>
        <v>0.2485</v>
      </c>
      <c r="GF151" s="176">
        <f t="shared" ref="GF151" si="272">SUM(GF136, -GF143)</f>
        <v>0.27190000000000003</v>
      </c>
      <c r="GG151" s="226">
        <f t="shared" ref="GG151" si="273">SUM(GG136, -GG143)</f>
        <v>0.27979999999999999</v>
      </c>
      <c r="GH151" s="93">
        <f t="shared" ref="GH151" si="274">SUM(GH136, -GH143)</f>
        <v>0.28260000000000002</v>
      </c>
      <c r="GI151" s="150">
        <f t="shared" ref="GI151" si="275">SUM(GI136, -GI143)</f>
        <v>0.29580000000000001</v>
      </c>
      <c r="GJ151" s="144">
        <f t="shared" ref="GJ151:GK151" si="276">SUM(GJ136, -GJ143)</f>
        <v>0.28200000000000003</v>
      </c>
      <c r="GK151" s="116">
        <f t="shared" si="276"/>
        <v>0.28659999999999997</v>
      </c>
      <c r="GL151" s="176">
        <f t="shared" ref="GL151" si="277">SUM(GL136, -GL143)</f>
        <v>0.28310000000000002</v>
      </c>
      <c r="GM151" s="146">
        <f>SUM(GM136, -GM143)</f>
        <v>0.19240000000000002</v>
      </c>
      <c r="GN151" s="120">
        <f>SUM(GN136, -GN143)</f>
        <v>0.2142</v>
      </c>
      <c r="GO151" s="179">
        <f>SUM(GO136, -GO143)</f>
        <v>0.2016</v>
      </c>
      <c r="GP151" s="146">
        <f>SUM(GP136, -GP143)</f>
        <v>0.22689999999999999</v>
      </c>
      <c r="GQ151" s="120">
        <f>SUM(GQ136, -GQ143)</f>
        <v>0.22509999999999999</v>
      </c>
      <c r="GR151" s="179">
        <f>SUM(GR136, -GR143)</f>
        <v>0.2082</v>
      </c>
      <c r="GS151" s="120">
        <f>SUM(GS136, -GS143)</f>
        <v>0.2034</v>
      </c>
      <c r="GT151" s="120">
        <f>SUM(GT136, -GT143)</f>
        <v>0.18430000000000002</v>
      </c>
      <c r="GU151" s="120">
        <f>SUM(GU136, -GU143)</f>
        <v>0.1507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116">
        <f>SUM(HC136, -HC143)</f>
        <v>5.5800000000000002E-2</v>
      </c>
      <c r="HD151" s="115">
        <f>SUM(HD136, -HD143)</f>
        <v>5.3699999999999998E-2</v>
      </c>
      <c r="HE151" s="115">
        <f>SUM(HE136, -HE143)</f>
        <v>8.9900000000000008E-2</v>
      </c>
      <c r="HF151" s="6">
        <f>SUM(HF138, -HF137)</f>
        <v>0</v>
      </c>
      <c r="HG151" s="6">
        <f>SUM(HG138, -HG137)</f>
        <v>0</v>
      </c>
      <c r="HH151" s="6">
        <f>SUM(HH138, -HH137)</f>
        <v>0</v>
      </c>
      <c r="HI151" s="6">
        <f>SUM(HI138, -HI137,)</f>
        <v>0</v>
      </c>
      <c r="HJ151" s="6">
        <f>SUM(HJ138, -HJ137,)</f>
        <v>0</v>
      </c>
      <c r="HK151" s="6">
        <f>SUM(HK138, -HK137)</f>
        <v>0</v>
      </c>
      <c r="HL151" s="6">
        <f>SUM(HL138, -HL137)</f>
        <v>0</v>
      </c>
      <c r="HM151" s="6">
        <f>SUM(HM138, -HM137)</f>
        <v>0</v>
      </c>
      <c r="HN151" s="6">
        <f>SUM(HN138, -HN137)</f>
        <v>0</v>
      </c>
      <c r="HO151" s="6">
        <f>SUM(HO138, -HO137,)</f>
        <v>0</v>
      </c>
      <c r="HP151" s="6">
        <f>SUM(HP138, -HP137,)</f>
        <v>0</v>
      </c>
      <c r="HQ151" s="6">
        <f>SUM(HQ138, -HQ137)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231" t="s">
        <v>70</v>
      </c>
      <c r="GH152" s="45" t="s">
        <v>70</v>
      </c>
      <c r="GI152" s="143" t="s">
        <v>70</v>
      </c>
      <c r="GJ152" s="152" t="s">
        <v>70</v>
      </c>
      <c r="GK152" s="123" t="s">
        <v>65</v>
      </c>
      <c r="GL152" s="182" t="s">
        <v>65</v>
      </c>
      <c r="GM152" s="163" t="s">
        <v>65</v>
      </c>
      <c r="GN152" s="121" t="s">
        <v>60</v>
      </c>
      <c r="GO152" s="184" t="s">
        <v>60</v>
      </c>
      <c r="GP152" s="200" t="s">
        <v>68</v>
      </c>
      <c r="GQ152" s="168" t="s">
        <v>68</v>
      </c>
      <c r="GR152" s="184" t="s">
        <v>60</v>
      </c>
      <c r="GS152" s="123" t="s">
        <v>65</v>
      </c>
      <c r="GT152" s="123" t="s">
        <v>65</v>
      </c>
      <c r="GU152" s="168" t="s">
        <v>68</v>
      </c>
      <c r="GV152" s="60"/>
      <c r="GW152" s="60"/>
      <c r="GX152" s="60"/>
      <c r="GY152" s="60"/>
      <c r="GZ152" s="60"/>
      <c r="HA152" s="60"/>
      <c r="HC152" s="188" t="s">
        <v>52</v>
      </c>
      <c r="HD152" s="188" t="s">
        <v>55</v>
      </c>
      <c r="HE152" s="188" t="s">
        <v>51</v>
      </c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80">SUM(BS137, -BS143)</f>
        <v>3.0700000000000002E-2</v>
      </c>
      <c r="BT153" s="120">
        <f t="shared" si="280"/>
        <v>0.04</v>
      </c>
      <c r="BU153" s="273">
        <f t="shared" si="280"/>
        <v>5.1200000000000002E-2</v>
      </c>
      <c r="BV153" s="144">
        <f t="shared" si="280"/>
        <v>7.3599999999999999E-2</v>
      </c>
      <c r="BW153" s="116">
        <f t="shared" si="280"/>
        <v>7.8399999999999997E-2</v>
      </c>
      <c r="BX153" s="176">
        <f t="shared" si="280"/>
        <v>7.8899999999999998E-2</v>
      </c>
      <c r="BY153" s="226">
        <f t="shared" si="280"/>
        <v>7.8299999999999995E-2</v>
      </c>
      <c r="BZ153" s="93">
        <f t="shared" si="28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81">SUM(CD136, -CD142)</f>
        <v>0.16889999999999999</v>
      </c>
      <c r="CE153" s="146">
        <f t="shared" si="281"/>
        <v>0.192</v>
      </c>
      <c r="CF153" s="120">
        <f t="shared" si="281"/>
        <v>0.17859999999999998</v>
      </c>
      <c r="CG153" s="179">
        <f t="shared" si="281"/>
        <v>0.18529999999999999</v>
      </c>
      <c r="CH153" s="146">
        <f t="shared" si="281"/>
        <v>0.18770000000000001</v>
      </c>
      <c r="CI153" s="120">
        <f t="shared" si="281"/>
        <v>0.20629999999999998</v>
      </c>
      <c r="CJ153" s="179">
        <f t="shared" si="281"/>
        <v>0.2006</v>
      </c>
      <c r="CK153" s="146">
        <f t="shared" si="28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82">SUM(CN136, -CN142)</f>
        <v>0.20479999999999998</v>
      </c>
      <c r="CO153" s="120">
        <f t="shared" si="282"/>
        <v>0.1968</v>
      </c>
      <c r="CP153" s="179">
        <f t="shared" si="282"/>
        <v>0.1893</v>
      </c>
      <c r="CQ153" s="144">
        <f t="shared" si="282"/>
        <v>0.1474</v>
      </c>
      <c r="CR153" s="116">
        <f t="shared" si="282"/>
        <v>0.15039999999999998</v>
      </c>
      <c r="CS153" s="176">
        <f t="shared" si="282"/>
        <v>0.1711</v>
      </c>
      <c r="CT153" s="146">
        <f t="shared" si="282"/>
        <v>0.15210000000000001</v>
      </c>
      <c r="CU153" s="116">
        <f t="shared" si="282"/>
        <v>0.1754</v>
      </c>
      <c r="CV153" s="179">
        <f t="shared" si="282"/>
        <v>0.16689999999999999</v>
      </c>
      <c r="CW153" s="146">
        <f t="shared" si="282"/>
        <v>0.1678</v>
      </c>
      <c r="CX153" s="120">
        <f>SUM(CX136, -CX142)</f>
        <v>0.1532</v>
      </c>
      <c r="CY153" s="176">
        <f t="shared" ref="CY153:DD153" si="283">SUM(CY136, -CY142)</f>
        <v>0.13570000000000002</v>
      </c>
      <c r="CZ153" s="146">
        <f t="shared" si="283"/>
        <v>0.12609999999999999</v>
      </c>
      <c r="DA153" s="120">
        <f t="shared" si="283"/>
        <v>0.1173</v>
      </c>
      <c r="DB153" s="176">
        <f t="shared" si="283"/>
        <v>0.14629999999999999</v>
      </c>
      <c r="DC153" s="144">
        <f t="shared" si="283"/>
        <v>0.15229999999999999</v>
      </c>
      <c r="DD153" s="116">
        <f t="shared" si="28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84">SUM(DR136, -DR142)</f>
        <v>0.16519999999999999</v>
      </c>
      <c r="DS153" s="116">
        <f t="shared" si="284"/>
        <v>0.20350000000000001</v>
      </c>
      <c r="DT153" s="176">
        <f t="shared" si="284"/>
        <v>0.1923</v>
      </c>
      <c r="DU153" s="144">
        <f t="shared" si="284"/>
        <v>0.2001</v>
      </c>
      <c r="DV153" s="116">
        <f t="shared" si="284"/>
        <v>0.2747</v>
      </c>
      <c r="DW153" s="176">
        <f t="shared" si="284"/>
        <v>0.27759999999999996</v>
      </c>
      <c r="DX153" s="116">
        <f t="shared" si="284"/>
        <v>0.26690000000000003</v>
      </c>
      <c r="DY153" s="116">
        <f t="shared" si="284"/>
        <v>0.26800000000000002</v>
      </c>
      <c r="DZ153" s="116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85">SUM(EK137, -EK143)</f>
        <v>4.36E-2</v>
      </c>
      <c r="EL153" s="116">
        <f t="shared" si="285"/>
        <v>5.7700000000000001E-2</v>
      </c>
      <c r="EM153" s="179">
        <f t="shared" si="285"/>
        <v>7.2899999999999993E-2</v>
      </c>
      <c r="EN153" s="146">
        <f t="shared" si="285"/>
        <v>7.4400000000000008E-2</v>
      </c>
      <c r="EO153" s="116">
        <f t="shared" si="285"/>
        <v>8.5499999999999993E-2</v>
      </c>
      <c r="EP153" s="179">
        <f t="shared" si="285"/>
        <v>8.4000000000000005E-2</v>
      </c>
      <c r="EQ153" s="144">
        <f t="shared" si="285"/>
        <v>9.01E-2</v>
      </c>
      <c r="ER153" s="116">
        <f t="shared" si="285"/>
        <v>9.9900000000000003E-2</v>
      </c>
      <c r="ES153" s="176">
        <f t="shared" si="285"/>
        <v>0.112</v>
      </c>
      <c r="ET153" s="144">
        <f t="shared" si="285"/>
        <v>9.5000000000000001E-2</v>
      </c>
      <c r="EU153" s="116">
        <f t="shared" si="285"/>
        <v>0.1108</v>
      </c>
      <c r="EV153" s="179">
        <f t="shared" si="285"/>
        <v>0.13300000000000001</v>
      </c>
      <c r="EW153" s="144">
        <f t="shared" si="285"/>
        <v>0.14560000000000001</v>
      </c>
      <c r="EX153" s="116">
        <f t="shared" si="28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86">SUM(FP137, -FP143)</f>
        <v>0.1177</v>
      </c>
      <c r="FQ153" s="178">
        <f t="shared" si="286"/>
        <v>0.1452</v>
      </c>
      <c r="FR153" s="146">
        <f t="shared" si="286"/>
        <v>0.1351</v>
      </c>
      <c r="FS153" s="120">
        <f t="shared" si="286"/>
        <v>0.13109999999999999</v>
      </c>
      <c r="FT153" s="179">
        <f t="shared" si="286"/>
        <v>0.13150000000000001</v>
      </c>
      <c r="FU153" s="148">
        <f t="shared" si="286"/>
        <v>0.1341</v>
      </c>
      <c r="FV153" s="118">
        <f t="shared" si="286"/>
        <v>0.123</v>
      </c>
      <c r="FW153" s="178">
        <f t="shared" si="286"/>
        <v>0.12479999999999999</v>
      </c>
      <c r="FX153" s="146">
        <f t="shared" si="286"/>
        <v>0.12470000000000001</v>
      </c>
      <c r="FY153" s="120">
        <f t="shared" si="286"/>
        <v>0.13250000000000001</v>
      </c>
      <c r="FZ153" s="179">
        <f t="shared" si="286"/>
        <v>0.15620000000000001</v>
      </c>
      <c r="GA153" s="146">
        <f t="shared" si="286"/>
        <v>0.16120000000000001</v>
      </c>
      <c r="GB153" s="118">
        <f>SUM(GB136, -GB142)</f>
        <v>0.19259999999999999</v>
      </c>
      <c r="GC153" s="179">
        <f t="shared" ref="GC153:GO153" si="287">SUM(GC137, -GC143)</f>
        <v>0.18639999999999998</v>
      </c>
      <c r="GD153" s="146">
        <f t="shared" si="287"/>
        <v>0.18190000000000001</v>
      </c>
      <c r="GE153" s="120">
        <f t="shared" si="287"/>
        <v>0.20810000000000001</v>
      </c>
      <c r="GF153" s="179">
        <f t="shared" si="287"/>
        <v>0.25869999999999999</v>
      </c>
      <c r="GG153" s="224">
        <f t="shared" si="287"/>
        <v>0.255</v>
      </c>
      <c r="GH153" s="15">
        <f t="shared" si="287"/>
        <v>0.24359999999999998</v>
      </c>
      <c r="GI153" s="151">
        <f t="shared" si="287"/>
        <v>0.23549999999999999</v>
      </c>
      <c r="GJ153" s="146">
        <f t="shared" si="287"/>
        <v>0.2167</v>
      </c>
      <c r="GK153" s="120">
        <f t="shared" si="287"/>
        <v>0.1986</v>
      </c>
      <c r="GL153" s="179">
        <f t="shared" si="287"/>
        <v>0.2031</v>
      </c>
      <c r="GM153" s="146">
        <f t="shared" si="287"/>
        <v>0.18079999999999999</v>
      </c>
      <c r="GN153" s="120">
        <f t="shared" si="287"/>
        <v>0.19750000000000001</v>
      </c>
      <c r="GO153" s="179">
        <f t="shared" si="287"/>
        <v>0.18080000000000002</v>
      </c>
      <c r="GP153" s="144">
        <f>SUM(GP137, -GP143)</f>
        <v>0.2034</v>
      </c>
      <c r="GQ153" s="116">
        <f>SUM(GQ137, -GQ143)</f>
        <v>0.18779999999999999</v>
      </c>
      <c r="GR153" s="179">
        <f>SUM(GR137, -GR143)</f>
        <v>0.19190000000000002</v>
      </c>
      <c r="GS153" s="120">
        <f>SUM(GS137, -GS143)</f>
        <v>0.1966</v>
      </c>
      <c r="GT153" s="120">
        <f>SUM(GT137, -GT143)</f>
        <v>0.18130000000000002</v>
      </c>
      <c r="GU153" s="116">
        <f>SUM(GU137, -GU143)</f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15">
        <f>SUM(HC137, -HC143)</f>
        <v>4.8899999999999999E-2</v>
      </c>
      <c r="HD153" s="118">
        <f>SUM(HD136, -HD142)</f>
        <v>5.0699999999999995E-2</v>
      </c>
      <c r="HE153" s="120">
        <f>SUM(HE136, -HE142)</f>
        <v>8.3900000000000002E-2</v>
      </c>
      <c r="HF153" s="6">
        <f>SUM(HF138, -HF136,)</f>
        <v>0</v>
      </c>
      <c r="HG153" s="6">
        <f>SUM(HG139, -HG137)</f>
        <v>0</v>
      </c>
      <c r="HH153" s="6">
        <f>SUM(HH138, -HH136)</f>
        <v>0</v>
      </c>
      <c r="HI153" s="6">
        <f>SUM(HI138, -HI136)</f>
        <v>0</v>
      </c>
      <c r="HJ153" s="6">
        <f>SUM(HJ138, -HJ136)</f>
        <v>0</v>
      </c>
      <c r="HK153" s="6">
        <f>SUM(HK138, -HK136)</f>
        <v>0</v>
      </c>
      <c r="HL153" s="6">
        <f>SUM(HL138, -HL136,)</f>
        <v>0</v>
      </c>
      <c r="HM153" s="6">
        <f>SUM(HM139, -HM137)</f>
        <v>0</v>
      </c>
      <c r="HN153" s="6">
        <f>SUM(HN138, -HN136)</f>
        <v>0</v>
      </c>
      <c r="HO153" s="6">
        <f>SUM(HO138, -HO136)</f>
        <v>0</v>
      </c>
      <c r="HP153" s="6">
        <f>SUM(HP138, -HP136)</f>
        <v>0</v>
      </c>
      <c r="HQ153" s="6">
        <f>SUM(HQ138,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235" t="s">
        <v>60</v>
      </c>
      <c r="GH154" s="27" t="s">
        <v>60</v>
      </c>
      <c r="GI154" s="159" t="s">
        <v>60</v>
      </c>
      <c r="GJ154" s="163" t="s">
        <v>65</v>
      </c>
      <c r="GK154" s="114" t="s">
        <v>70</v>
      </c>
      <c r="GL154" s="174" t="s">
        <v>70</v>
      </c>
      <c r="GM154" s="200" t="s">
        <v>68</v>
      </c>
      <c r="GN154" s="168" t="s">
        <v>68</v>
      </c>
      <c r="GO154" s="186" t="s">
        <v>68</v>
      </c>
      <c r="GP154" s="163" t="s">
        <v>65</v>
      </c>
      <c r="GQ154" s="121" t="s">
        <v>60</v>
      </c>
      <c r="GR154" s="180" t="s">
        <v>42</v>
      </c>
      <c r="GS154" s="168" t="s">
        <v>68</v>
      </c>
      <c r="GT154" s="168" t="s">
        <v>68</v>
      </c>
      <c r="GU154" s="114" t="s">
        <v>70</v>
      </c>
      <c r="GV154" s="60"/>
      <c r="GW154" s="60"/>
      <c r="GX154" s="60"/>
      <c r="GY154" s="60"/>
      <c r="GZ154" s="60"/>
      <c r="HA154" s="60"/>
      <c r="HC154" s="168" t="s">
        <v>67</v>
      </c>
      <c r="HD154" s="188" t="s">
        <v>51</v>
      </c>
      <c r="HE154" s="117" t="s">
        <v>70</v>
      </c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88">SUM(CD137, -CD143)</f>
        <v>0.1298</v>
      </c>
      <c r="CE155" s="146">
        <f t="shared" si="288"/>
        <v>0.1429</v>
      </c>
      <c r="CF155" s="115">
        <f t="shared" si="288"/>
        <v>0.126</v>
      </c>
      <c r="CG155" s="175">
        <f t="shared" si="288"/>
        <v>0.12959999999999999</v>
      </c>
      <c r="CH155" s="144">
        <f t="shared" si="288"/>
        <v>0.1366</v>
      </c>
      <c r="CI155" s="120">
        <f t="shared" si="288"/>
        <v>0.14180000000000001</v>
      </c>
      <c r="CJ155" s="176">
        <f t="shared" si="288"/>
        <v>0.14780000000000001</v>
      </c>
      <c r="CK155" s="144">
        <f t="shared" si="28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9">SUM(CR136, -CR141)</f>
        <v>0.11309999999999999</v>
      </c>
      <c r="CS155" s="179">
        <f t="shared" si="289"/>
        <v>0.1384</v>
      </c>
      <c r="CT155" s="146">
        <f t="shared" si="289"/>
        <v>0.1246</v>
      </c>
      <c r="CU155" s="120">
        <f t="shared" si="289"/>
        <v>0.1623</v>
      </c>
      <c r="CV155" s="176">
        <f t="shared" si="289"/>
        <v>0.13750000000000001</v>
      </c>
      <c r="CW155" s="144">
        <f t="shared" si="28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90">SUM(DT136, -DT141)</f>
        <v>0.1739</v>
      </c>
      <c r="DU155" s="146">
        <f t="shared" si="290"/>
        <v>0.17580000000000001</v>
      </c>
      <c r="DV155" s="118">
        <f t="shared" si="290"/>
        <v>0.21129999999999999</v>
      </c>
      <c r="DW155" s="179">
        <f t="shared" si="290"/>
        <v>0.22099999999999997</v>
      </c>
      <c r="DX155" s="118">
        <f t="shared" si="290"/>
        <v>0.20910000000000001</v>
      </c>
      <c r="DY155" s="118">
        <f t="shared" si="290"/>
        <v>0.21890000000000001</v>
      </c>
      <c r="DZ155" s="118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91">SUM(EK138, -EK143)</f>
        <v>3.4200000000000001E-2</v>
      </c>
      <c r="EL155" s="120">
        <f t="shared" si="291"/>
        <v>5.4199999999999998E-2</v>
      </c>
      <c r="EM155" s="179">
        <f t="shared" si="291"/>
        <v>6.9499999999999992E-2</v>
      </c>
      <c r="EN155" s="148">
        <f t="shared" si="291"/>
        <v>7.0900000000000005E-2</v>
      </c>
      <c r="EO155" s="120">
        <f t="shared" si="291"/>
        <v>8.3599999999999994E-2</v>
      </c>
      <c r="EP155" s="179">
        <f t="shared" si="291"/>
        <v>8.2400000000000001E-2</v>
      </c>
      <c r="EQ155" s="146">
        <f t="shared" si="291"/>
        <v>8.5699999999999998E-2</v>
      </c>
      <c r="ER155" s="120">
        <f t="shared" si="291"/>
        <v>8.8999999999999996E-2</v>
      </c>
      <c r="ES155" s="179">
        <f t="shared" si="291"/>
        <v>0.10600000000000001</v>
      </c>
      <c r="ET155" s="146">
        <f t="shared" si="291"/>
        <v>8.6499999999999994E-2</v>
      </c>
      <c r="EU155" s="120">
        <f t="shared" si="291"/>
        <v>9.8500000000000004E-2</v>
      </c>
      <c r="EV155" s="176">
        <f t="shared" si="291"/>
        <v>0.13159999999999999</v>
      </c>
      <c r="EW155" s="146">
        <f t="shared" si="291"/>
        <v>0.13169999999999998</v>
      </c>
      <c r="EX155" s="120">
        <f t="shared" si="29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92">SUM(FQ138, -FQ143)</f>
        <v>0.1137</v>
      </c>
      <c r="FR155" s="148">
        <f t="shared" si="292"/>
        <v>0.1313</v>
      </c>
      <c r="FS155" s="118">
        <f t="shared" si="292"/>
        <v>0.12870000000000001</v>
      </c>
      <c r="FT155" s="178">
        <f t="shared" si="292"/>
        <v>0.1217</v>
      </c>
      <c r="FU155" s="146">
        <f t="shared" si="292"/>
        <v>0.12890000000000001</v>
      </c>
      <c r="FV155" s="120">
        <f t="shared" si="292"/>
        <v>0.1139</v>
      </c>
      <c r="FW155" s="179">
        <f t="shared" si="292"/>
        <v>0.1202</v>
      </c>
      <c r="FX155" s="148">
        <f t="shared" si="292"/>
        <v>0.1245</v>
      </c>
      <c r="FY155" s="120">
        <f t="shared" si="292"/>
        <v>0.1231</v>
      </c>
      <c r="FZ155" s="179">
        <f t="shared" si="292"/>
        <v>0.14250000000000002</v>
      </c>
      <c r="GA155" s="146">
        <f t="shared" si="292"/>
        <v>0.1608</v>
      </c>
      <c r="GB155" s="120">
        <f>SUM(GB137, -GB143)</f>
        <v>0.16499999999999998</v>
      </c>
      <c r="GC155" s="178">
        <f>SUM(GC136, -GC142)</f>
        <v>0.1714</v>
      </c>
      <c r="GD155" s="146">
        <f t="shared" ref="GD155:GO155" si="293">SUM(GD138, -GD143)</f>
        <v>0.1787</v>
      </c>
      <c r="GE155" s="120">
        <f t="shared" si="293"/>
        <v>0.1827</v>
      </c>
      <c r="GF155" s="179">
        <f t="shared" si="293"/>
        <v>0.21049999999999999</v>
      </c>
      <c r="GG155" s="224">
        <f t="shared" si="293"/>
        <v>0.1946</v>
      </c>
      <c r="GH155" s="15">
        <f t="shared" si="293"/>
        <v>0.20799999999999999</v>
      </c>
      <c r="GI155" s="151">
        <f t="shared" si="293"/>
        <v>0.20019999999999999</v>
      </c>
      <c r="GJ155" s="146">
        <f t="shared" si="293"/>
        <v>0.19259999999999999</v>
      </c>
      <c r="GK155" s="120">
        <f t="shared" si="293"/>
        <v>0.19549999999999998</v>
      </c>
      <c r="GL155" s="179">
        <f t="shared" si="293"/>
        <v>0.17659999999999998</v>
      </c>
      <c r="GM155" s="144">
        <f t="shared" si="293"/>
        <v>0.17449999999999999</v>
      </c>
      <c r="GN155" s="116">
        <f t="shared" si="293"/>
        <v>0.1822</v>
      </c>
      <c r="GO155" s="176">
        <f t="shared" si="293"/>
        <v>0.1706</v>
      </c>
      <c r="GP155" s="146">
        <f>SUM(GP138, -GP143)</f>
        <v>0.18459999999999999</v>
      </c>
      <c r="GQ155" s="120">
        <f>SUM(GQ138, -GQ143)</f>
        <v>0.18209999999999998</v>
      </c>
      <c r="GR155" s="179">
        <f>SUM(GR138, -GR143)</f>
        <v>0.1837</v>
      </c>
      <c r="GS155" s="116">
        <f>SUM(GS138, -GS143)</f>
        <v>0.18919999999999998</v>
      </c>
      <c r="GT155" s="116">
        <f>SUM(GT138, -GT143)</f>
        <v>0.17980000000000002</v>
      </c>
      <c r="GU155" s="120">
        <f>SUM(GU138, -GU143)</f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208">
        <f>SUM(HC138, -HC143)</f>
        <v>4.6299999999999994E-2</v>
      </c>
      <c r="HD155" s="120">
        <f>SUM(HD136, -HD141)</f>
        <v>4.53E-2</v>
      </c>
      <c r="HE155" s="120">
        <f>SUM(HE137, -HE143)</f>
        <v>6.1900000000000004E-2</v>
      </c>
      <c r="HF155" s="6">
        <f>SUM(HF139, -HF137)</f>
        <v>0</v>
      </c>
      <c r="HG155" s="6">
        <f>SUM(HG138, -HG136)</f>
        <v>0</v>
      </c>
      <c r="HH155" s="6">
        <f>SUM(HH139, -HH137)</f>
        <v>0</v>
      </c>
      <c r="HI155" s="6">
        <f>SUM(HI138, -HI141)</f>
        <v>0</v>
      </c>
      <c r="HJ155" s="6">
        <f>SUM(HJ139, -HJ137)</f>
        <v>0</v>
      </c>
      <c r="HK155" s="6">
        <f>SUM(HK139, -HK137)</f>
        <v>0</v>
      </c>
      <c r="HL155" s="6">
        <f>SUM(HL139, -HL137)</f>
        <v>0</v>
      </c>
      <c r="HM155" s="6">
        <f>SUM(HM138, -HM136)</f>
        <v>0</v>
      </c>
      <c r="HN155" s="6">
        <f>SUM(HN139, -HN137)</f>
        <v>0</v>
      </c>
      <c r="HO155" s="6">
        <f>SUM(HO138, -HO141)</f>
        <v>0</v>
      </c>
      <c r="HP155" s="6">
        <f>SUM(HP139, -HP137)</f>
        <v>0</v>
      </c>
      <c r="HQ155" s="6">
        <f>SUM(HQ139, -HQ137)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259" t="s">
        <v>42</v>
      </c>
      <c r="GH156" s="32" t="s">
        <v>65</v>
      </c>
      <c r="GI156" s="157" t="s">
        <v>65</v>
      </c>
      <c r="GJ156" s="156" t="s">
        <v>60</v>
      </c>
      <c r="GK156" s="121" t="s">
        <v>60</v>
      </c>
      <c r="GL156" s="186" t="s">
        <v>48</v>
      </c>
      <c r="GM156" s="156" t="s">
        <v>60</v>
      </c>
      <c r="GN156" s="123" t="s">
        <v>65</v>
      </c>
      <c r="GO156" s="180" t="s">
        <v>42</v>
      </c>
      <c r="GP156" s="156" t="s">
        <v>60</v>
      </c>
      <c r="GQ156" s="119" t="s">
        <v>42</v>
      </c>
      <c r="GR156" s="182" t="s">
        <v>65</v>
      </c>
      <c r="GS156" s="121" t="s">
        <v>60</v>
      </c>
      <c r="GT156" s="121" t="s">
        <v>60</v>
      </c>
      <c r="GU156" s="121" t="s">
        <v>60</v>
      </c>
      <c r="GV156" s="60"/>
      <c r="GW156" s="60"/>
      <c r="GX156" s="60"/>
      <c r="GY156" s="60"/>
      <c r="GZ156" s="60"/>
      <c r="HA156" s="60"/>
      <c r="HC156" s="123" t="s">
        <v>84</v>
      </c>
      <c r="HD156" s="188" t="s">
        <v>37</v>
      </c>
      <c r="HE156" s="123" t="s">
        <v>63</v>
      </c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94">SUM(CS136, -CS140)</f>
        <v>0.1366</v>
      </c>
      <c r="CT157" s="148">
        <f t="shared" si="294"/>
        <v>0.11610000000000001</v>
      </c>
      <c r="CU157" s="118">
        <f t="shared" si="294"/>
        <v>0.1227</v>
      </c>
      <c r="CV157" s="179">
        <f t="shared" si="294"/>
        <v>0.10390000000000001</v>
      </c>
      <c r="CW157" s="146">
        <f t="shared" si="294"/>
        <v>0.1137</v>
      </c>
      <c r="CX157" s="116">
        <f t="shared" si="294"/>
        <v>0.10830000000000001</v>
      </c>
      <c r="CY157" s="178">
        <f t="shared" si="29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95">SUM(DT136, -DT140)</f>
        <v>0.15329999999999999</v>
      </c>
      <c r="DU157" s="148">
        <f t="shared" si="295"/>
        <v>0.15840000000000001</v>
      </c>
      <c r="DV157" s="120">
        <f t="shared" si="295"/>
        <v>0.20019999999999999</v>
      </c>
      <c r="DW157" s="178">
        <f t="shared" si="295"/>
        <v>0.21889999999999998</v>
      </c>
      <c r="DX157" s="118">
        <f t="shared" si="295"/>
        <v>0.17419999999999999</v>
      </c>
      <c r="DY157" s="118">
        <f t="shared" si="29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6">
        <f t="shared" ref="EK157:EX157" si="297">SUM(EK139, -EK143)</f>
        <v>3.3999999999999996E-2</v>
      </c>
      <c r="EL157" s="247">
        <f t="shared" si="297"/>
        <v>4.0599999999999997E-2</v>
      </c>
      <c r="EM157" s="176">
        <f t="shared" si="297"/>
        <v>6.6900000000000001E-2</v>
      </c>
      <c r="EN157" s="146">
        <f t="shared" si="297"/>
        <v>6.8200000000000011E-2</v>
      </c>
      <c r="EO157" s="120">
        <f t="shared" si="297"/>
        <v>6.6400000000000001E-2</v>
      </c>
      <c r="EP157" s="179">
        <f t="shared" si="297"/>
        <v>7.690000000000001E-2</v>
      </c>
      <c r="EQ157" s="146">
        <f t="shared" si="297"/>
        <v>8.4999999999999992E-2</v>
      </c>
      <c r="ER157" s="120">
        <f t="shared" si="297"/>
        <v>8.5699999999999998E-2</v>
      </c>
      <c r="ES157" s="178">
        <f t="shared" si="297"/>
        <v>7.6100000000000001E-2</v>
      </c>
      <c r="ET157" s="146">
        <f t="shared" si="297"/>
        <v>7.8099999999999989E-2</v>
      </c>
      <c r="EU157" s="120">
        <f t="shared" si="297"/>
        <v>9.3700000000000006E-2</v>
      </c>
      <c r="EV157" s="179">
        <f t="shared" si="297"/>
        <v>0.12759999999999999</v>
      </c>
      <c r="EW157" s="146">
        <f t="shared" si="297"/>
        <v>0.12789999999999999</v>
      </c>
      <c r="EX157" s="120">
        <f t="shared" si="29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98">SUM(FS139, -FS143)</f>
        <v>0.12040000000000001</v>
      </c>
      <c r="FT157" s="179">
        <f t="shared" si="298"/>
        <v>0.11360000000000001</v>
      </c>
      <c r="FU157" s="146">
        <f t="shared" si="298"/>
        <v>0.12390000000000001</v>
      </c>
      <c r="FV157" s="120">
        <f t="shared" si="298"/>
        <v>0.1096</v>
      </c>
      <c r="FW157" s="179">
        <f t="shared" si="298"/>
        <v>0.10829999999999999</v>
      </c>
      <c r="FX157" s="146">
        <f t="shared" si="298"/>
        <v>0.1103</v>
      </c>
      <c r="FY157" s="120">
        <f t="shared" si="298"/>
        <v>0.1153</v>
      </c>
      <c r="FZ157" s="179">
        <f t="shared" si="29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 t="shared" ref="GD157:GK157" si="299">SUM(GD139, -GD143)</f>
        <v>0.16470000000000001</v>
      </c>
      <c r="GE157" s="120">
        <f t="shared" si="299"/>
        <v>0.16339999999999999</v>
      </c>
      <c r="GF157" s="179">
        <f t="shared" si="299"/>
        <v>0.1762</v>
      </c>
      <c r="GG157" s="224">
        <f t="shared" si="299"/>
        <v>0.17370000000000002</v>
      </c>
      <c r="GH157" s="15">
        <f t="shared" si="299"/>
        <v>0.18990000000000001</v>
      </c>
      <c r="GI157" s="151">
        <f t="shared" si="299"/>
        <v>0.18790000000000001</v>
      </c>
      <c r="GJ157" s="146">
        <f t="shared" si="299"/>
        <v>0.1905</v>
      </c>
      <c r="GK157" s="120">
        <f t="shared" si="299"/>
        <v>0.19059999999999999</v>
      </c>
      <c r="GL157" s="179">
        <f>SUM(GL136, -GL142)</f>
        <v>0.1741</v>
      </c>
      <c r="GM157" s="146">
        <f>SUM(GM139, -GM143)</f>
        <v>0.16930000000000001</v>
      </c>
      <c r="GN157" s="120">
        <f>SUM(GN139, -GN143)</f>
        <v>0.17800000000000002</v>
      </c>
      <c r="GO157" s="179">
        <f>SUM(GO139, -GO143)</f>
        <v>0.1656</v>
      </c>
      <c r="GP157" s="146">
        <f>SUM(GP139, -GP143)</f>
        <v>0.17629999999999998</v>
      </c>
      <c r="GQ157" s="120">
        <f>SUM(GQ139, -GQ143)</f>
        <v>0.1777</v>
      </c>
      <c r="GR157" s="179">
        <f>SUM(GR139, -GR143)</f>
        <v>0.17420000000000002</v>
      </c>
      <c r="GS157" s="120">
        <f>SUM(GS139, -GS143)</f>
        <v>0.18469999999999998</v>
      </c>
      <c r="GT157" s="120">
        <f>SUM(GT139, -GT143)</f>
        <v>0.17580000000000001</v>
      </c>
      <c r="GU157" s="120">
        <f>SUM(GU139, -GU143)</f>
        <v>0.1419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116">
        <f>SUM(HC136, -HC142)</f>
        <v>3.8600000000000002E-2</v>
      </c>
      <c r="HD157" s="120">
        <f>SUM(HD136, -HD140)</f>
        <v>4.3400000000000001E-2</v>
      </c>
      <c r="HE157" s="116">
        <f>SUM(HE138, -HE143)</f>
        <v>6.0200000000000004E-2</v>
      </c>
      <c r="HF157" s="6">
        <f>SUM(HF136, -HF153)</f>
        <v>0</v>
      </c>
      <c r="HG157" s="6">
        <f>SUM(HG136, -HG153)</f>
        <v>0</v>
      </c>
      <c r="HH157" s="6">
        <f>SUM(HH136, -HH153)</f>
        <v>0</v>
      </c>
      <c r="HI157" s="6">
        <f>SUM(HI136, -HI153,)</f>
        <v>0</v>
      </c>
      <c r="HJ157" s="6">
        <f>SUM(HJ136, -HJ153,)</f>
        <v>0</v>
      </c>
      <c r="HK157" s="6">
        <f>SUM(HK136, -HK153)</f>
        <v>0</v>
      </c>
      <c r="HL157" s="6">
        <f>SUM(HL136, -HL153)</f>
        <v>0</v>
      </c>
      <c r="HM157" s="6">
        <f>SUM(HM136, -HM153)</f>
        <v>0</v>
      </c>
      <c r="HN157" s="6">
        <f>SUM(HN136, -HN153)</f>
        <v>0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227" t="s">
        <v>65</v>
      </c>
      <c r="GH158" s="11" t="s">
        <v>42</v>
      </c>
      <c r="GI158" s="155" t="s">
        <v>42</v>
      </c>
      <c r="GJ158" s="158" t="s">
        <v>42</v>
      </c>
      <c r="GK158" s="188" t="s">
        <v>55</v>
      </c>
      <c r="GL158" s="184" t="s">
        <v>60</v>
      </c>
      <c r="GM158" s="158" t="s">
        <v>42</v>
      </c>
      <c r="GN158" s="188" t="s">
        <v>55</v>
      </c>
      <c r="GO158" s="182" t="s">
        <v>65</v>
      </c>
      <c r="GP158" s="158" t="s">
        <v>42</v>
      </c>
      <c r="GQ158" s="123" t="s">
        <v>65</v>
      </c>
      <c r="GR158" s="186" t="s">
        <v>68</v>
      </c>
      <c r="GS158" s="119" t="s">
        <v>42</v>
      </c>
      <c r="GT158" s="119" t="s">
        <v>42</v>
      </c>
      <c r="GU158" s="119" t="s">
        <v>42</v>
      </c>
      <c r="GV158" s="60"/>
      <c r="GW158" s="60"/>
      <c r="GX158" s="60"/>
      <c r="GY158" s="60"/>
      <c r="GZ158" s="60"/>
      <c r="HA158" s="60"/>
      <c r="HC158" s="122" t="s">
        <v>46</v>
      </c>
      <c r="HD158" s="123" t="s">
        <v>63</v>
      </c>
      <c r="HE158" s="117" t="s">
        <v>60</v>
      </c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302">SUM(EM140, -EM143)</f>
        <v>6.1199999999999997E-2</v>
      </c>
      <c r="EN159" s="146">
        <f t="shared" si="302"/>
        <v>6.59E-2</v>
      </c>
      <c r="EO159" s="120">
        <f t="shared" si="302"/>
        <v>6.0899999999999996E-2</v>
      </c>
      <c r="EP159" s="179">
        <f t="shared" si="302"/>
        <v>6.5100000000000005E-2</v>
      </c>
      <c r="EQ159" s="146">
        <f t="shared" si="302"/>
        <v>7.3899999999999993E-2</v>
      </c>
      <c r="ER159" s="120">
        <f t="shared" si="302"/>
        <v>8.3799999999999999E-2</v>
      </c>
      <c r="ES159" s="179">
        <f t="shared" si="302"/>
        <v>7.3900000000000007E-2</v>
      </c>
      <c r="ET159" s="146">
        <f t="shared" si="302"/>
        <v>6.54E-2</v>
      </c>
      <c r="EU159" s="120">
        <f t="shared" si="302"/>
        <v>8.0799999999999997E-2</v>
      </c>
      <c r="EV159" s="178">
        <f t="shared" si="302"/>
        <v>0.12440000000000001</v>
      </c>
      <c r="EW159" s="148">
        <f t="shared" si="302"/>
        <v>0.1201</v>
      </c>
      <c r="EX159" s="120">
        <f t="shared" si="302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303">SUM(FT140, -FT143)</f>
        <v>0.11080000000000001</v>
      </c>
      <c r="FU159" s="146">
        <f t="shared" si="303"/>
        <v>0.1106</v>
      </c>
      <c r="FV159" s="120">
        <f t="shared" si="303"/>
        <v>9.7700000000000009E-2</v>
      </c>
      <c r="FW159" s="179">
        <f t="shared" si="303"/>
        <v>0.10579999999999999</v>
      </c>
      <c r="FX159" s="146">
        <f t="shared" si="303"/>
        <v>0.1053</v>
      </c>
      <c r="FY159" s="120">
        <f t="shared" si="303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 t="shared" ref="GE159:GK159" si="304">SUM(GE140, -GE143)</f>
        <v>0.15790000000000001</v>
      </c>
      <c r="GF159" s="179">
        <f t="shared" si="304"/>
        <v>0.1686</v>
      </c>
      <c r="GG159" s="224">
        <f t="shared" si="304"/>
        <v>0.16789999999999999</v>
      </c>
      <c r="GH159" s="15">
        <f t="shared" si="304"/>
        <v>0.1789</v>
      </c>
      <c r="GI159" s="151">
        <f t="shared" si="304"/>
        <v>0.15909999999999999</v>
      </c>
      <c r="GJ159" s="146">
        <f t="shared" si="304"/>
        <v>0.1532</v>
      </c>
      <c r="GK159" s="118">
        <f t="shared" si="304"/>
        <v>0.1633</v>
      </c>
      <c r="GL159" s="179">
        <f>SUM(GL139, -GL143)</f>
        <v>0.17030000000000001</v>
      </c>
      <c r="GM159" s="146">
        <f>SUM(GM140, -GM143)</f>
        <v>0.15859999999999999</v>
      </c>
      <c r="GN159" s="118">
        <f>SUM(GN140, -GN143)</f>
        <v>0.17040000000000002</v>
      </c>
      <c r="GO159" s="179">
        <f>SUM(GO140, -GO143)</f>
        <v>0.1646</v>
      </c>
      <c r="GP159" s="146">
        <f>SUM(GP140, -GP143)</f>
        <v>0.16259999999999999</v>
      </c>
      <c r="GQ159" s="120">
        <f>SUM(GQ140, -GQ143)</f>
        <v>0.1772</v>
      </c>
      <c r="GR159" s="176">
        <f>SUM(GR140, -GR143)</f>
        <v>0.16450000000000001</v>
      </c>
      <c r="GS159" s="120">
        <f>SUM(GS140, -GS143)</f>
        <v>0.18</v>
      </c>
      <c r="GT159" s="120">
        <f>SUM(GT140, -GT143)</f>
        <v>0.16870000000000002</v>
      </c>
      <c r="GU159" s="120">
        <f>SUM(GU140, -GU143)</f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7">
        <f>SUM(HC139, -HC143)</f>
        <v>3.5499999999999997E-2</v>
      </c>
      <c r="HD159" s="116">
        <f>SUM(HD137, -HD143)</f>
        <v>3.6199999999999996E-2</v>
      </c>
      <c r="HE159" s="120">
        <f>SUM(HE137, -HE142)</f>
        <v>5.5899999999999998E-2</v>
      </c>
      <c r="HF159" s="6">
        <f>SUM(HF136, -HF152,)</f>
        <v>0</v>
      </c>
      <c r="HG159" s="6">
        <f>SUM(HG137, -HG153)</f>
        <v>0</v>
      </c>
      <c r="HH159" s="6">
        <f>SUM(HH136, -HH152)</f>
        <v>0</v>
      </c>
      <c r="HI159" s="6">
        <f>SUM(HI136, -HI152)</f>
        <v>0</v>
      </c>
      <c r="HJ159" s="6">
        <f>SUM(HJ136, -HJ152)</f>
        <v>0</v>
      </c>
      <c r="HK159" s="6">
        <f>SUM(HK136, -HK152)</f>
        <v>0</v>
      </c>
      <c r="HL159" s="6">
        <f>SUM(HL136, -HL152,)</f>
        <v>0</v>
      </c>
      <c r="HM159" s="6">
        <f>SUM(HM137, -HM153)</f>
        <v>0</v>
      </c>
      <c r="HN159" s="6">
        <f>SUM(HN136, -HN152)</f>
        <v>0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232" t="s">
        <v>49</v>
      </c>
      <c r="GH160" s="18" t="s">
        <v>49</v>
      </c>
      <c r="GI160" s="160" t="s">
        <v>54</v>
      </c>
      <c r="GJ160" s="154" t="s">
        <v>49</v>
      </c>
      <c r="GK160" s="119" t="s">
        <v>42</v>
      </c>
      <c r="GL160" s="180" t="s">
        <v>42</v>
      </c>
      <c r="GM160" s="164" t="s">
        <v>55</v>
      </c>
      <c r="GN160" s="119" t="s">
        <v>42</v>
      </c>
      <c r="GO160" s="199" t="s">
        <v>55</v>
      </c>
      <c r="GP160" s="164" t="s">
        <v>55</v>
      </c>
      <c r="GQ160" s="188" t="s">
        <v>55</v>
      </c>
      <c r="GR160" s="183" t="s">
        <v>49</v>
      </c>
      <c r="GS160" s="122" t="s">
        <v>49</v>
      </c>
      <c r="GT160" s="188" t="s">
        <v>55</v>
      </c>
      <c r="GU160" s="123" t="s">
        <v>53</v>
      </c>
      <c r="GV160" s="60"/>
      <c r="GW160" s="60"/>
      <c r="GX160" s="60"/>
      <c r="GY160" s="60"/>
      <c r="GZ160" s="60"/>
      <c r="HA160" s="60"/>
      <c r="HC160" s="123" t="s">
        <v>40</v>
      </c>
      <c r="HD160" s="123" t="s">
        <v>65</v>
      </c>
      <c r="HE160" s="188" t="s">
        <v>44</v>
      </c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224">
        <f>SUM(GG141, -GG143)</f>
        <v>0.15620000000000001</v>
      </c>
      <c r="GH161" s="15">
        <f>SUM(GH141, -GH143)</f>
        <v>0.16720000000000002</v>
      </c>
      <c r="GI161" s="149">
        <f>SUM(GI136, -GI142)</f>
        <v>0.15210000000000001</v>
      </c>
      <c r="GJ161" s="146">
        <f>SUM(GJ141, -GJ143)</f>
        <v>0.14510000000000001</v>
      </c>
      <c r="GK161" s="120">
        <f>SUM(GK141, -GK143)</f>
        <v>0.15479999999999999</v>
      </c>
      <c r="GL161" s="179">
        <f>SUM(GL140, -GL143)</f>
        <v>0.14849999999999999</v>
      </c>
      <c r="GM161" s="148">
        <f>SUM(GM141, -GM143)</f>
        <v>0.14180000000000001</v>
      </c>
      <c r="GN161" s="120">
        <f>SUM(GN141, -GN143)</f>
        <v>0.16640000000000002</v>
      </c>
      <c r="GO161" s="178">
        <f>SUM(GO141, -GO143)</f>
        <v>0.15920000000000001</v>
      </c>
      <c r="GP161" s="148">
        <f>SUM(GP141, -GP143)</f>
        <v>0.16069999999999998</v>
      </c>
      <c r="GQ161" s="118">
        <f>SUM(GQ141, -GQ143)</f>
        <v>0.12999999999999998</v>
      </c>
      <c r="GR161" s="179">
        <f>SUM(GR141, -GR143)</f>
        <v>0.11870000000000001</v>
      </c>
      <c r="GS161" s="120">
        <f>SUM(GS141, -GS143)</f>
        <v>0.12499999999999999</v>
      </c>
      <c r="GT161" s="118">
        <f>SUM(GT141, -GT143)</f>
        <v>0.11660000000000001</v>
      </c>
      <c r="GU161" s="208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20">
        <f>SUM(HC136, -HC141)</f>
        <v>3.5400000000000001E-2</v>
      </c>
      <c r="HD161" s="120">
        <f>SUM(HD137, -HD142)</f>
        <v>3.32E-2</v>
      </c>
      <c r="HE161" s="120">
        <f>SUM(HE136, -HE141)</f>
        <v>5.4599999999999996E-2</v>
      </c>
      <c r="HF161" s="6">
        <f>SUM(HF137, -HF153)</f>
        <v>0</v>
      </c>
      <c r="HG161" s="6">
        <f>SUM(HG136, -HG152)</f>
        <v>0</v>
      </c>
      <c r="HH161" s="6">
        <f>SUM(HH137, -HH153)</f>
        <v>0</v>
      </c>
      <c r="HI161" s="6">
        <f>SUM(HI136, -HI151)</f>
        <v>0</v>
      </c>
      <c r="HJ161" s="6">
        <f>SUM(HJ137, -HJ153)</f>
        <v>0</v>
      </c>
      <c r="HK161" s="6">
        <f>SUM(HK137, -HK153)</f>
        <v>0</v>
      </c>
      <c r="HL161" s="6">
        <f>SUM(HL137, -HL153)</f>
        <v>0</v>
      </c>
      <c r="HM161" s="6">
        <f>SUM(HM136, -HM152)</f>
        <v>0</v>
      </c>
      <c r="HN161" s="6">
        <f>SUM(HN137, -HN153)</f>
        <v>0</v>
      </c>
      <c r="HO161" s="6">
        <f>SUM(HO136, -HO151)</f>
        <v>0</v>
      </c>
      <c r="HP161" s="6">
        <f>SUM(HP137, -HP153)</f>
        <v>0</v>
      </c>
      <c r="HQ161" s="6">
        <f>SUM(HQ137,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229" t="s">
        <v>54</v>
      </c>
      <c r="GH162" s="23" t="s">
        <v>55</v>
      </c>
      <c r="GI162" s="162" t="s">
        <v>49</v>
      </c>
      <c r="GJ162" s="185" t="s">
        <v>54</v>
      </c>
      <c r="GK162" s="122" t="s">
        <v>49</v>
      </c>
      <c r="GL162" s="181" t="s">
        <v>54</v>
      </c>
      <c r="GM162" s="154" t="s">
        <v>49</v>
      </c>
      <c r="GN162" s="122" t="s">
        <v>49</v>
      </c>
      <c r="GO162" s="183" t="s">
        <v>49</v>
      </c>
      <c r="GP162" s="154" t="s">
        <v>49</v>
      </c>
      <c r="GQ162" s="122" t="s">
        <v>49</v>
      </c>
      <c r="GR162" s="174" t="s">
        <v>52</v>
      </c>
      <c r="GS162" s="188" t="s">
        <v>55</v>
      </c>
      <c r="GT162" s="122" t="s">
        <v>49</v>
      </c>
      <c r="GU162" s="124" t="s">
        <v>54</v>
      </c>
      <c r="GV162" s="60"/>
      <c r="GW162" s="60"/>
      <c r="GX162" s="60"/>
      <c r="GY162" s="60"/>
      <c r="GZ162" s="60"/>
      <c r="HA162" s="60"/>
      <c r="HC162" s="123" t="s">
        <v>65</v>
      </c>
      <c r="HD162" s="188" t="s">
        <v>44</v>
      </c>
      <c r="HE162" s="123" t="s">
        <v>84</v>
      </c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225">
        <f>SUM(GG136, -GG142)</f>
        <v>0.1406</v>
      </c>
      <c r="GH163" s="96">
        <f>SUM(GH142, -GH143)</f>
        <v>0.14899999999999999</v>
      </c>
      <c r="GI163" s="151">
        <f>SUM(GI141, -GI143)</f>
        <v>0.15060000000000001</v>
      </c>
      <c r="GJ163" s="148">
        <f>SUM(GJ136, -GJ142)</f>
        <v>0.14369999999999999</v>
      </c>
      <c r="GK163" s="120">
        <f>SUM(GK142, -GK143)</f>
        <v>0.1482</v>
      </c>
      <c r="GL163" s="178">
        <f>SUM(GL136, -GL141)</f>
        <v>0.14330000000000001</v>
      </c>
      <c r="GM163" s="146">
        <f>SUM(GM142, -GM143)</f>
        <v>0.1178</v>
      </c>
      <c r="GN163" s="120">
        <f>SUM(GN142, -GN143)</f>
        <v>0.13850000000000001</v>
      </c>
      <c r="GO163" s="179">
        <f>SUM(GO142, -GO143)</f>
        <v>0.1128</v>
      </c>
      <c r="GP163" s="146">
        <f>SUM(GP142, -GP143)</f>
        <v>0.12229999999999999</v>
      </c>
      <c r="GQ163" s="120">
        <f>SUM(GQ142, -GQ143)</f>
        <v>0.11449999999999999</v>
      </c>
      <c r="GR163" s="175">
        <f>SUM(GR136, -GR142)</f>
        <v>0.11499999999999999</v>
      </c>
      <c r="GS163" s="118">
        <f>SUM(GS142, -GS143)</f>
        <v>0.11549999999999999</v>
      </c>
      <c r="GT163" s="120">
        <f>SUM(GT142, -GT143)</f>
        <v>0.1143</v>
      </c>
      <c r="GU163" s="118">
        <f>SUM(GU137, -GU142)</f>
        <v>0.11799999999999999</v>
      </c>
      <c r="GV163" s="6">
        <f t="shared" ref="GU163:HA163" si="306">SUM(GV152, -GV159)</f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120">
        <f>SUM(HC136, -HC140)</f>
        <v>3.5099999999999999E-2</v>
      </c>
      <c r="HD163" s="120">
        <f>SUM(HD136, -HD139)</f>
        <v>3.2199999999999999E-2</v>
      </c>
      <c r="HE163" s="116">
        <f>SUM(HE138, -HE142)</f>
        <v>5.4199999999999998E-2</v>
      </c>
      <c r="HF163" s="6">
        <f t="shared" ref="HC163:HH163" si="307">SUM(HF152, -HF159)</f>
        <v>0</v>
      </c>
      <c r="HG163" s="6">
        <f t="shared" si="307"/>
        <v>0</v>
      </c>
      <c r="HH163" s="6">
        <f t="shared" si="307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8">SUM(JM152, -JM159)</f>
        <v>0</v>
      </c>
      <c r="JN163" s="6">
        <f t="shared" si="308"/>
        <v>0</v>
      </c>
      <c r="JO163" s="6">
        <f t="shared" si="308"/>
        <v>0</v>
      </c>
      <c r="JP163" s="6">
        <f t="shared" si="308"/>
        <v>0</v>
      </c>
      <c r="JQ163" s="6">
        <f t="shared" si="308"/>
        <v>0</v>
      </c>
      <c r="JR163" s="6">
        <f t="shared" si="308"/>
        <v>0</v>
      </c>
      <c r="JS163" s="6">
        <f t="shared" si="308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237" t="s">
        <v>55</v>
      </c>
      <c r="GH164" s="95" t="s">
        <v>54</v>
      </c>
      <c r="GI164" s="165" t="s">
        <v>48</v>
      </c>
      <c r="GJ164" s="164" t="s">
        <v>55</v>
      </c>
      <c r="GK164" s="168" t="s">
        <v>48</v>
      </c>
      <c r="GL164" s="199" t="s">
        <v>55</v>
      </c>
      <c r="GM164" s="152" t="s">
        <v>46</v>
      </c>
      <c r="GN164" s="114" t="s">
        <v>46</v>
      </c>
      <c r="GO164" s="174" t="s">
        <v>46</v>
      </c>
      <c r="GP164" s="152" t="s">
        <v>46</v>
      </c>
      <c r="GQ164" s="114" t="s">
        <v>46</v>
      </c>
      <c r="GR164" s="184" t="s">
        <v>51</v>
      </c>
      <c r="GS164" s="114" t="s">
        <v>52</v>
      </c>
      <c r="GT164" s="114" t="s">
        <v>46</v>
      </c>
      <c r="GU164" s="114" t="s">
        <v>52</v>
      </c>
      <c r="GV164" s="60"/>
      <c r="GW164" s="60"/>
      <c r="GX164" s="60"/>
      <c r="GY164" s="60"/>
      <c r="GZ164" s="60"/>
      <c r="HA164" s="60"/>
      <c r="HC164" s="188" t="s">
        <v>51</v>
      </c>
      <c r="HD164" s="168" t="s">
        <v>67</v>
      </c>
      <c r="HE164" s="188" t="s">
        <v>37</v>
      </c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225">
        <f>SUM(GG142, -GG143)</f>
        <v>0.13919999999999999</v>
      </c>
      <c r="GH165" s="96">
        <f>SUM(GH136, -GH142)</f>
        <v>0.1336</v>
      </c>
      <c r="GI165" s="151">
        <f>SUM(GI136, -GI141)</f>
        <v>0.1452</v>
      </c>
      <c r="GJ165" s="148">
        <f>SUM(GJ142, -GJ143)</f>
        <v>0.13830000000000001</v>
      </c>
      <c r="GK165" s="120">
        <f>SUM(GK136, -GK142)</f>
        <v>0.1384</v>
      </c>
      <c r="GL165" s="178">
        <f>SUM(GL141, -GL143)</f>
        <v>0.13979999999999998</v>
      </c>
      <c r="GM165" s="246">
        <f>SUM(GM136, -GM142)</f>
        <v>7.46E-2</v>
      </c>
      <c r="GN165" s="247">
        <f>SUM(GN136, -GN142)</f>
        <v>7.569999999999999E-2</v>
      </c>
      <c r="GO165" s="273">
        <f>SUM(GO136, -GO142)</f>
        <v>8.8800000000000004E-2</v>
      </c>
      <c r="GP165" s="246">
        <f>SUM(GP136, -GP142)</f>
        <v>0.1046</v>
      </c>
      <c r="GQ165" s="247">
        <f>SUM(GQ136, -GQ142)</f>
        <v>0.1106</v>
      </c>
      <c r="GR165" s="179">
        <f>SUM(GR137, -GR142)</f>
        <v>9.8699999999999996E-2</v>
      </c>
      <c r="GS165" s="115">
        <f>SUM(GS136, -GS142)</f>
        <v>8.7900000000000006E-2</v>
      </c>
      <c r="GT165" s="247">
        <f>SUM(GT136, -GT142)</f>
        <v>7.0000000000000007E-2</v>
      </c>
      <c r="GU165" s="115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20">
        <f>SUM(HC137, -HC142)</f>
        <v>3.1699999999999999E-2</v>
      </c>
      <c r="HD165" s="208">
        <f>SUM(HD138, -HD143)</f>
        <v>2.93E-2</v>
      </c>
      <c r="HE165" s="120">
        <f>SUM(HE136, -HE140)</f>
        <v>5.11E-2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228" t="s">
        <v>48</v>
      </c>
      <c r="GH166" s="36" t="s">
        <v>48</v>
      </c>
      <c r="GI166" s="233" t="s">
        <v>55</v>
      </c>
      <c r="GJ166" s="200" t="s">
        <v>48</v>
      </c>
      <c r="GK166" s="168" t="s">
        <v>41</v>
      </c>
      <c r="GL166" s="186" t="s">
        <v>41</v>
      </c>
      <c r="GM166" s="163" t="s">
        <v>47</v>
      </c>
      <c r="GN166" s="121" t="s">
        <v>45</v>
      </c>
      <c r="GO166" s="184" t="s">
        <v>45</v>
      </c>
      <c r="GP166" s="200" t="s">
        <v>48</v>
      </c>
      <c r="GQ166" s="114" t="s">
        <v>52</v>
      </c>
      <c r="GR166" s="199" t="s">
        <v>55</v>
      </c>
      <c r="GS166" s="123" t="s">
        <v>53</v>
      </c>
      <c r="GT166" s="114" t="s">
        <v>52</v>
      </c>
      <c r="GU166" s="121" t="s">
        <v>51</v>
      </c>
      <c r="GV166" s="60"/>
      <c r="GW166" s="60"/>
      <c r="GX166" s="60"/>
      <c r="GY166" s="60"/>
      <c r="GZ166" s="60"/>
      <c r="HA166" s="60"/>
      <c r="HC166" s="168" t="s">
        <v>59</v>
      </c>
      <c r="HD166" s="123" t="s">
        <v>84</v>
      </c>
      <c r="HE166" s="260" t="s">
        <v>54</v>
      </c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224">
        <f>SUM(GG136, -GG141)</f>
        <v>0.1236</v>
      </c>
      <c r="GH167" s="15">
        <f>SUM(GH136, -GH141)</f>
        <v>0.1154</v>
      </c>
      <c r="GI167" s="149">
        <f>SUM(GI142, -GI143)</f>
        <v>0.14369999999999999</v>
      </c>
      <c r="GJ167" s="146">
        <f>SUM(GJ136, -GJ141)</f>
        <v>0.13689999999999999</v>
      </c>
      <c r="GK167" s="120">
        <f>SUM(GK136, -GK141)</f>
        <v>0.1318</v>
      </c>
      <c r="GL167" s="179">
        <f>SUM(GL136, -GL140)</f>
        <v>0.1346</v>
      </c>
      <c r="GM167" s="146">
        <f>SUM(GM137, -GM142)</f>
        <v>6.3E-2</v>
      </c>
      <c r="GN167" s="208">
        <f>SUM(GN137, -GN142)</f>
        <v>5.8999999999999997E-2</v>
      </c>
      <c r="GO167" s="187">
        <f>SUM(GO137, -GO142)</f>
        <v>6.8000000000000005E-2</v>
      </c>
      <c r="GP167" s="146">
        <f>SUM(GP137, -GP142)</f>
        <v>8.1100000000000005E-2</v>
      </c>
      <c r="GQ167" s="115">
        <f>SUM(GQ136, -GQ141)</f>
        <v>9.5100000000000004E-2</v>
      </c>
      <c r="GR167" s="178">
        <f>SUM(GR142, -GR143)</f>
        <v>9.3200000000000005E-2</v>
      </c>
      <c r="GS167" s="208">
        <f>SUM(GS137, -GS142)</f>
        <v>8.1100000000000005E-2</v>
      </c>
      <c r="GT167" s="115">
        <f>SUM(GT136, -GT141)</f>
        <v>6.770000000000001E-2</v>
      </c>
      <c r="GU167" s="120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15">
        <f>SUM(HC138, -HC142)</f>
        <v>2.9100000000000001E-2</v>
      </c>
      <c r="HD167" s="116">
        <f>SUM(HD137, -HD141)</f>
        <v>2.7800000000000002E-2</v>
      </c>
      <c r="HE167" s="118">
        <f>SUM(HE136, -HE139)</f>
        <v>4.9999999999999996E-2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231" t="s">
        <v>52</v>
      </c>
      <c r="GH168" s="36" t="s">
        <v>41</v>
      </c>
      <c r="GI168" s="165" t="s">
        <v>41</v>
      </c>
      <c r="GJ168" s="200" t="s">
        <v>41</v>
      </c>
      <c r="GK168" s="124" t="s">
        <v>54</v>
      </c>
      <c r="GL168" s="186" t="s">
        <v>59</v>
      </c>
      <c r="GM168" s="200" t="s">
        <v>48</v>
      </c>
      <c r="GN168" s="114" t="s">
        <v>39</v>
      </c>
      <c r="GO168" s="186" t="s">
        <v>48</v>
      </c>
      <c r="GP168" s="152" t="s">
        <v>52</v>
      </c>
      <c r="GQ168" s="168" t="s">
        <v>48</v>
      </c>
      <c r="GR168" s="180" t="s">
        <v>37</v>
      </c>
      <c r="GS168" s="114" t="s">
        <v>46</v>
      </c>
      <c r="GT168" s="123" t="s">
        <v>47</v>
      </c>
      <c r="GU168" s="119" t="s">
        <v>37</v>
      </c>
      <c r="GV168" s="60"/>
      <c r="GW168" s="60"/>
      <c r="GX168" s="60"/>
      <c r="GY168" s="60"/>
      <c r="GZ168" s="60"/>
      <c r="HA168" s="60"/>
      <c r="HC168" s="188" t="s">
        <v>37</v>
      </c>
      <c r="HD168" s="168" t="s">
        <v>68</v>
      </c>
      <c r="HE168" s="168" t="s">
        <v>67</v>
      </c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9">SUM(EC158, -EC165)</f>
        <v>0</v>
      </c>
      <c r="ED169" s="6">
        <f t="shared" si="309"/>
        <v>0</v>
      </c>
      <c r="EE169" s="6">
        <f t="shared" si="309"/>
        <v>0</v>
      </c>
      <c r="EF169" s="6">
        <f t="shared" si="309"/>
        <v>0</v>
      </c>
      <c r="EG169" s="6">
        <f t="shared" si="309"/>
        <v>0</v>
      </c>
      <c r="EH169" s="6">
        <f t="shared" si="309"/>
        <v>0</v>
      </c>
      <c r="EI169" s="6">
        <f t="shared" si="30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310">SUM(FT136, -FT140)</f>
        <v>7.2999999999999995E-2</v>
      </c>
      <c r="FU169" s="146">
        <f t="shared" si="310"/>
        <v>8.2199999999999995E-2</v>
      </c>
      <c r="FV169" s="120">
        <f t="shared" si="310"/>
        <v>8.0099999999999991E-2</v>
      </c>
      <c r="FW169" s="179">
        <f t="shared" si="310"/>
        <v>7.3499999999999996E-2</v>
      </c>
      <c r="FX169" s="146">
        <f t="shared" si="310"/>
        <v>5.9600000000000007E-2</v>
      </c>
      <c r="FY169" s="115">
        <f t="shared" si="310"/>
        <v>7.4099999999999999E-2</v>
      </c>
      <c r="FZ169" s="187">
        <f t="shared" si="310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230">
        <f>SUM(GG137, -GG142)</f>
        <v>0.1158</v>
      </c>
      <c r="GH169" s="15">
        <f>SUM(GH136, -GH140)</f>
        <v>0.1037</v>
      </c>
      <c r="GI169" s="151">
        <f>SUM(GI136, -GI140)</f>
        <v>0.13670000000000002</v>
      </c>
      <c r="GJ169" s="146">
        <f>SUM(GJ136, -GJ140)</f>
        <v>0.1288</v>
      </c>
      <c r="GK169" s="118">
        <f>SUM(GK136, -GK140)</f>
        <v>0.12330000000000001</v>
      </c>
      <c r="GL169" s="175">
        <f>SUM(GL136, -GL139)</f>
        <v>0.1128</v>
      </c>
      <c r="GM169" s="146">
        <f>SUM(GM138, -GM142)</f>
        <v>5.67E-2</v>
      </c>
      <c r="GN169" s="116">
        <f>SUM(GN136, -GN141)</f>
        <v>4.7799999999999995E-2</v>
      </c>
      <c r="GO169" s="179">
        <f>SUM(GO138, -GO142)</f>
        <v>5.7800000000000004E-2</v>
      </c>
      <c r="GP169" s="153">
        <f>SUM(GP136, -GP141)</f>
        <v>6.6200000000000009E-2</v>
      </c>
      <c r="GQ169" s="120">
        <f>SUM(GQ137, -GQ142)</f>
        <v>7.3300000000000004E-2</v>
      </c>
      <c r="GR169" s="179">
        <f>SUM(GR138, -GR142)</f>
        <v>9.0499999999999997E-2</v>
      </c>
      <c r="GS169" s="247">
        <f>SUM(GS136, -GS141)</f>
        <v>7.8399999999999997E-2</v>
      </c>
      <c r="GT169" s="120">
        <f>SUM(GT137, -GT142)</f>
        <v>6.7000000000000004E-2</v>
      </c>
      <c r="GU169" s="120">
        <f>SUM(GU140, -GU142)</f>
        <v>0.1031</v>
      </c>
      <c r="GV169" s="6">
        <f t="shared" ref="GU169:HA169" si="311">SUM(GV158, -GV165)</f>
        <v>0</v>
      </c>
      <c r="GW169" s="6">
        <f t="shared" si="311"/>
        <v>0</v>
      </c>
      <c r="GX169" s="6">
        <f t="shared" si="311"/>
        <v>0</v>
      </c>
      <c r="GY169" s="6">
        <f t="shared" si="311"/>
        <v>0</v>
      </c>
      <c r="GZ169" s="6">
        <f t="shared" si="311"/>
        <v>0</v>
      </c>
      <c r="HA169" s="6">
        <f t="shared" si="311"/>
        <v>0</v>
      </c>
      <c r="HC169" s="120">
        <f>SUM(HC137, -HC141)</f>
        <v>2.8500000000000001E-2</v>
      </c>
      <c r="HD169" s="116">
        <f>SUM(HD138, -HD142)</f>
        <v>2.6299999999999997E-2</v>
      </c>
      <c r="HE169" s="208">
        <f>SUM(HE139, -HE143)</f>
        <v>3.9900000000000005E-2</v>
      </c>
      <c r="HF169" s="6">
        <f t="shared" ref="HC169:HH169" si="312">SUM(HF158, -HF165)</f>
        <v>0</v>
      </c>
      <c r="HG169" s="6">
        <f t="shared" si="312"/>
        <v>0</v>
      </c>
      <c r="HH169" s="6">
        <f t="shared" si="312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3">SUM(JM158, -JM165)</f>
        <v>0</v>
      </c>
      <c r="JN169" s="6">
        <f t="shared" si="313"/>
        <v>0</v>
      </c>
      <c r="JO169" s="6">
        <f t="shared" si="313"/>
        <v>0</v>
      </c>
      <c r="JP169" s="6">
        <f t="shared" si="313"/>
        <v>0</v>
      </c>
      <c r="JQ169" s="6">
        <f t="shared" si="313"/>
        <v>0</v>
      </c>
      <c r="JR169" s="6">
        <f t="shared" si="313"/>
        <v>0</v>
      </c>
      <c r="JS169" s="6">
        <f t="shared" si="313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228" t="s">
        <v>64</v>
      </c>
      <c r="GH170" s="45" t="s">
        <v>52</v>
      </c>
      <c r="GI170" s="165" t="s">
        <v>64</v>
      </c>
      <c r="GJ170" s="200" t="s">
        <v>59</v>
      </c>
      <c r="GK170" s="168" t="s">
        <v>59</v>
      </c>
      <c r="GL170" s="183" t="s">
        <v>49</v>
      </c>
      <c r="GM170" s="156" t="s">
        <v>45</v>
      </c>
      <c r="GN170" s="114" t="s">
        <v>52</v>
      </c>
      <c r="GO170" s="180" t="s">
        <v>36</v>
      </c>
      <c r="GP170" s="152" t="s">
        <v>39</v>
      </c>
      <c r="GQ170" s="121" t="s">
        <v>45</v>
      </c>
      <c r="GR170" s="174" t="s">
        <v>46</v>
      </c>
      <c r="GS170" s="124" t="s">
        <v>54</v>
      </c>
      <c r="GT170" s="168" t="s">
        <v>48</v>
      </c>
      <c r="GU170" s="123" t="s">
        <v>47</v>
      </c>
      <c r="GV170" s="60"/>
      <c r="GW170" s="60"/>
      <c r="GX170" s="60"/>
      <c r="GY170" s="60"/>
      <c r="GZ170" s="60"/>
      <c r="HA170" s="60"/>
      <c r="HC170" s="188" t="s">
        <v>55</v>
      </c>
      <c r="HD170" s="123" t="s">
        <v>40</v>
      </c>
      <c r="HE170" s="119" t="s">
        <v>39</v>
      </c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14">SUM(FS136, -FS139)</f>
        <v>7.3099999999999998E-2</v>
      </c>
      <c r="FT171" s="179">
        <f t="shared" si="314"/>
        <v>7.0199999999999999E-2</v>
      </c>
      <c r="FU171" s="146">
        <f t="shared" si="314"/>
        <v>6.8899999999999989E-2</v>
      </c>
      <c r="FV171" s="120">
        <f t="shared" si="314"/>
        <v>6.8199999999999997E-2</v>
      </c>
      <c r="FW171" s="179">
        <f t="shared" si="314"/>
        <v>7.0999999999999994E-2</v>
      </c>
      <c r="FX171" s="146">
        <f t="shared" si="314"/>
        <v>5.4600000000000003E-2</v>
      </c>
      <c r="FY171" s="120">
        <f t="shared" si="314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224">
        <f>SUM(GG136, -GG140)</f>
        <v>0.1119</v>
      </c>
      <c r="GH171" s="94">
        <f>SUM(GH137, -GH142)</f>
        <v>9.459999999999999E-2</v>
      </c>
      <c r="GI171" s="151">
        <f>SUM(GI136, -GI139)</f>
        <v>0.10790000000000001</v>
      </c>
      <c r="GJ171" s="153">
        <f>SUM(GJ136, -GJ139)</f>
        <v>9.1499999999999998E-2</v>
      </c>
      <c r="GK171" s="115">
        <f>SUM(GK136, -GK139)</f>
        <v>9.6000000000000002E-2</v>
      </c>
      <c r="GL171" s="179">
        <f>SUM(GL142, -GL143)</f>
        <v>0.10899999999999999</v>
      </c>
      <c r="GM171" s="166">
        <f>SUM(GM139, -GM142)</f>
        <v>5.1500000000000004E-2</v>
      </c>
      <c r="GN171" s="115">
        <f>SUM(GN136, -GN140)</f>
        <v>4.3799999999999999E-2</v>
      </c>
      <c r="GO171" s="176">
        <f>SUM(GO139, -GO142)</f>
        <v>5.28E-2</v>
      </c>
      <c r="GP171" s="144">
        <f>SUM(GP136, -GP140)</f>
        <v>6.4299999999999996E-2</v>
      </c>
      <c r="GQ171" s="208">
        <f>SUM(GQ138, -GQ142)</f>
        <v>6.7599999999999993E-2</v>
      </c>
      <c r="GR171" s="273">
        <f>SUM(GR136, -GR141)</f>
        <v>8.9499999999999996E-2</v>
      </c>
      <c r="GS171" s="118">
        <f>SUM(GS138, -GS142)</f>
        <v>7.3699999999999988E-2</v>
      </c>
      <c r="GT171" s="120">
        <f>SUM(GT138, -GT142)</f>
        <v>6.5500000000000003E-2</v>
      </c>
      <c r="GU171" s="120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18">
        <f>SUM(HC137, -HC140)</f>
        <v>2.8200000000000003E-2</v>
      </c>
      <c r="HD171" s="120">
        <f>SUM(HD137, -HD140)</f>
        <v>2.5899999999999999E-2</v>
      </c>
      <c r="HE171" s="116">
        <f>SUM(HE140, -HE143)</f>
        <v>3.8800000000000001E-2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228" t="s">
        <v>41</v>
      </c>
      <c r="GH172" s="36" t="s">
        <v>64</v>
      </c>
      <c r="GI172" s="165" t="s">
        <v>59</v>
      </c>
      <c r="GJ172" s="200" t="s">
        <v>64</v>
      </c>
      <c r="GK172" s="168" t="s">
        <v>67</v>
      </c>
      <c r="GL172" s="186" t="s">
        <v>67</v>
      </c>
      <c r="GM172" s="152" t="s">
        <v>52</v>
      </c>
      <c r="GN172" s="168" t="s">
        <v>48</v>
      </c>
      <c r="GO172" s="182" t="s">
        <v>47</v>
      </c>
      <c r="GP172" s="163" t="s">
        <v>47</v>
      </c>
      <c r="GQ172" s="119" t="s">
        <v>36</v>
      </c>
      <c r="GR172" s="182" t="s">
        <v>53</v>
      </c>
      <c r="GS172" s="123" t="s">
        <v>47</v>
      </c>
      <c r="GT172" s="123" t="s">
        <v>53</v>
      </c>
      <c r="GU172" s="168" t="s">
        <v>48</v>
      </c>
      <c r="GV172" s="60"/>
      <c r="GW172" s="60"/>
      <c r="GX172" s="60"/>
      <c r="GY172" s="60"/>
      <c r="GZ172" s="60"/>
      <c r="HA172" s="60"/>
      <c r="HC172" s="168" t="s">
        <v>41</v>
      </c>
      <c r="HD172" s="260" t="s">
        <v>54</v>
      </c>
      <c r="HE172" s="122" t="s">
        <v>46</v>
      </c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224">
        <f>SUM(GG136, -GG139)</f>
        <v>0.1061</v>
      </c>
      <c r="GH173" s="15">
        <f>SUM(GH136, -GH139)</f>
        <v>9.2700000000000005E-2</v>
      </c>
      <c r="GI173" s="145">
        <f>SUM(GI136, -GI138)</f>
        <v>9.5600000000000004E-2</v>
      </c>
      <c r="GJ173" s="146">
        <f>SUM(GJ136, -GJ138)</f>
        <v>8.9400000000000007E-2</v>
      </c>
      <c r="GK173" s="208">
        <f>SUM(GK136, -GK138)</f>
        <v>9.1100000000000014E-2</v>
      </c>
      <c r="GL173" s="187">
        <f>SUM(GL136, -GL138)</f>
        <v>0.1065</v>
      </c>
      <c r="GM173" s="153">
        <f>SUM(GM136, -GM141)</f>
        <v>5.0600000000000006E-2</v>
      </c>
      <c r="GN173" s="120">
        <f>SUM(GN138, -GN142)</f>
        <v>4.3700000000000003E-2</v>
      </c>
      <c r="GO173" s="179">
        <f>SUM(GO140, -GO142)</f>
        <v>5.1799999999999999E-2</v>
      </c>
      <c r="GP173" s="146">
        <f>SUM(GP138, -GP142)</f>
        <v>6.2300000000000001E-2</v>
      </c>
      <c r="GQ173" s="116">
        <f>SUM(GQ139, -GQ142)</f>
        <v>6.3200000000000006E-2</v>
      </c>
      <c r="GR173" s="187">
        <f>SUM(GR139, -GR142)</f>
        <v>8.0999999999999989E-2</v>
      </c>
      <c r="GS173" s="120">
        <f>SUM(GS137, -GS141)</f>
        <v>7.1599999999999997E-2</v>
      </c>
      <c r="GT173" s="208">
        <f>SUM(GT137, -GT141)</f>
        <v>6.4700000000000008E-2</v>
      </c>
      <c r="GU173" s="120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20">
        <f>SUM(HC138, -HC141)</f>
        <v>2.5899999999999999E-2</v>
      </c>
      <c r="HD173" s="118">
        <f>SUM(HD136, -HD138)</f>
        <v>2.4399999999999998E-2</v>
      </c>
      <c r="HE173" s="247">
        <f>SUM(HE141, -HE143)</f>
        <v>3.5300000000000005E-2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231" t="s">
        <v>46</v>
      </c>
      <c r="GH174" s="45" t="s">
        <v>46</v>
      </c>
      <c r="GI174" s="143" t="s">
        <v>52</v>
      </c>
      <c r="GJ174" s="152" t="s">
        <v>52</v>
      </c>
      <c r="GK174" s="168" t="s">
        <v>64</v>
      </c>
      <c r="GL174" s="182" t="s">
        <v>47</v>
      </c>
      <c r="GM174" s="158" t="s">
        <v>36</v>
      </c>
      <c r="GN174" s="123" t="s">
        <v>47</v>
      </c>
      <c r="GO174" s="199" t="s">
        <v>44</v>
      </c>
      <c r="GP174" s="156" t="s">
        <v>45</v>
      </c>
      <c r="GQ174" s="123" t="s">
        <v>47</v>
      </c>
      <c r="GR174" s="184" t="s">
        <v>45</v>
      </c>
      <c r="GS174" s="121" t="s">
        <v>51</v>
      </c>
      <c r="GT174" s="124" t="s">
        <v>54</v>
      </c>
      <c r="GU174" s="114" t="s">
        <v>46</v>
      </c>
      <c r="GV174" s="60"/>
      <c r="GW174" s="60"/>
      <c r="GX174" s="60"/>
      <c r="GY174" s="60"/>
      <c r="GZ174" s="60"/>
      <c r="HA174" s="60"/>
      <c r="HC174" s="168" t="s">
        <v>68</v>
      </c>
      <c r="HD174" s="122" t="s">
        <v>46</v>
      </c>
      <c r="HE174" s="168" t="s">
        <v>59</v>
      </c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5">SUM(EC164, -EC171)</f>
        <v>0</v>
      </c>
      <c r="ED175" s="6">
        <f t="shared" si="315"/>
        <v>0</v>
      </c>
      <c r="EE175" s="6">
        <f t="shared" si="315"/>
        <v>0</v>
      </c>
      <c r="EF175" s="6">
        <f t="shared" si="315"/>
        <v>0</v>
      </c>
      <c r="EG175" s="6">
        <f t="shared" si="315"/>
        <v>0</v>
      </c>
      <c r="EH175" s="6">
        <f t="shared" si="315"/>
        <v>0</v>
      </c>
      <c r="EI175" s="6">
        <f t="shared" si="31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238">
        <f>SUM(GG137, -GG141)</f>
        <v>9.8799999999999999E-2</v>
      </c>
      <c r="GH175" s="277">
        <f>SUM(GH137, -GH141)</f>
        <v>7.6399999999999996E-2</v>
      </c>
      <c r="GI175" s="145">
        <f>SUM(GI137, -GI142)</f>
        <v>9.1799999999999993E-2</v>
      </c>
      <c r="GJ175" s="153">
        <f>SUM(GJ137, -GJ142)</f>
        <v>7.8399999999999997E-2</v>
      </c>
      <c r="GK175" s="120">
        <f>SUM(GK136, -GK137)</f>
        <v>8.8000000000000009E-2</v>
      </c>
      <c r="GL175" s="179">
        <f>SUM(GL137, -GL142)</f>
        <v>9.4099999999999989E-2</v>
      </c>
      <c r="GM175" s="144">
        <f>SUM(GM140, -GM142)</f>
        <v>4.0800000000000003E-2</v>
      </c>
      <c r="GN175" s="120">
        <f>SUM(GN139, -GN142)</f>
        <v>3.95E-2</v>
      </c>
      <c r="GO175" s="179">
        <f>SUM(GO141, -GO142)</f>
        <v>4.6400000000000004E-2</v>
      </c>
      <c r="GP175" s="166">
        <f>SUM(GP139, -GP142)</f>
        <v>5.4000000000000006E-2</v>
      </c>
      <c r="GQ175" s="120">
        <f>SUM(GQ140, -GQ142)</f>
        <v>6.2700000000000006E-2</v>
      </c>
      <c r="GR175" s="187">
        <f>SUM(GR137, -GR141)</f>
        <v>7.3200000000000001E-2</v>
      </c>
      <c r="GS175" s="120">
        <f>SUM(GS139, -GS142)</f>
        <v>6.9199999999999998E-2</v>
      </c>
      <c r="GT175" s="118">
        <f>SUM(GT138, -GT141)</f>
        <v>6.3200000000000006E-2</v>
      </c>
      <c r="GU175" s="247">
        <f>SUM(GU138, -GU141)</f>
        <v>7.7899999999999997E-2</v>
      </c>
      <c r="GV175" s="6">
        <f t="shared" ref="GU175:HA175" si="316">SUM(GV164, -GV171)</f>
        <v>0</v>
      </c>
      <c r="GW175" s="6">
        <f t="shared" si="316"/>
        <v>0</v>
      </c>
      <c r="GX175" s="6">
        <f t="shared" si="316"/>
        <v>0</v>
      </c>
      <c r="GY175" s="6">
        <f t="shared" si="316"/>
        <v>0</v>
      </c>
      <c r="GZ175" s="6">
        <f t="shared" si="316"/>
        <v>0</v>
      </c>
      <c r="HA175" s="6">
        <f t="shared" si="316"/>
        <v>0</v>
      </c>
      <c r="HC175" s="116">
        <f>SUM(HC138, -HC140)</f>
        <v>2.5599999999999998E-2</v>
      </c>
      <c r="HD175" s="247">
        <f>SUM(HD139, -HD143)</f>
        <v>2.1499999999999998E-2</v>
      </c>
      <c r="HE175" s="115">
        <f>SUM(HE139, -HE142)</f>
        <v>3.39E-2</v>
      </c>
      <c r="HF175" s="6">
        <f t="shared" ref="HC175:HH175" si="317">SUM(HF164, -HF171)</f>
        <v>0</v>
      </c>
      <c r="HG175" s="6">
        <f t="shared" si="317"/>
        <v>0</v>
      </c>
      <c r="HH175" s="6">
        <f t="shared" si="31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8">SUM(JM164, -JM171)</f>
        <v>0</v>
      </c>
      <c r="JN175" s="6">
        <f t="shared" si="318"/>
        <v>0</v>
      </c>
      <c r="JO175" s="6">
        <f t="shared" si="318"/>
        <v>0</v>
      </c>
      <c r="JP175" s="6">
        <f t="shared" si="318"/>
        <v>0</v>
      </c>
      <c r="JQ175" s="6">
        <f t="shared" si="318"/>
        <v>0</v>
      </c>
      <c r="JR175" s="6">
        <f t="shared" si="318"/>
        <v>0</v>
      </c>
      <c r="JS175" s="6">
        <f t="shared" si="31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231" t="s">
        <v>63</v>
      </c>
      <c r="GH176" s="36" t="s">
        <v>59</v>
      </c>
      <c r="GI176" s="143" t="s">
        <v>46</v>
      </c>
      <c r="GJ176" s="152" t="s">
        <v>46</v>
      </c>
      <c r="GK176" s="123" t="s">
        <v>47</v>
      </c>
      <c r="GL176" s="186" t="s">
        <v>64</v>
      </c>
      <c r="GM176" s="163" t="s">
        <v>53</v>
      </c>
      <c r="GN176" s="114" t="s">
        <v>63</v>
      </c>
      <c r="GO176" s="174" t="s">
        <v>52</v>
      </c>
      <c r="GP176" s="152" t="s">
        <v>57</v>
      </c>
      <c r="GQ176" s="124" t="s">
        <v>54</v>
      </c>
      <c r="GR176" s="181" t="s">
        <v>54</v>
      </c>
      <c r="GS176" s="119" t="s">
        <v>37</v>
      </c>
      <c r="GT176" s="121" t="s">
        <v>45</v>
      </c>
      <c r="GU176" s="121" t="s">
        <v>45</v>
      </c>
      <c r="GV176" s="60"/>
      <c r="GW176" s="60"/>
      <c r="GX176" s="60"/>
      <c r="GY176" s="60"/>
      <c r="GZ176" s="60"/>
      <c r="HA176" s="60"/>
      <c r="HC176" s="117" t="s">
        <v>70</v>
      </c>
      <c r="HD176" s="168" t="s">
        <v>59</v>
      </c>
      <c r="HE176" s="119" t="s">
        <v>38</v>
      </c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226">
        <f>SUM(GG137, -GG140)</f>
        <v>8.7099999999999997E-2</v>
      </c>
      <c r="GH177" s="94">
        <f>SUM(GH136, -GH138)</f>
        <v>7.46E-2</v>
      </c>
      <c r="GI177" s="271">
        <f>SUM(GI137, -GI141)</f>
        <v>8.4900000000000003E-2</v>
      </c>
      <c r="GJ177" s="246">
        <f>SUM(GJ137, -GJ141)</f>
        <v>7.1599999999999997E-2</v>
      </c>
      <c r="GK177" s="120">
        <f>SUM(GK137, -GK142)</f>
        <v>5.04E-2</v>
      </c>
      <c r="GL177" s="179">
        <f>SUM(GL136, -GL137)</f>
        <v>0.08</v>
      </c>
      <c r="GM177" s="166">
        <f>SUM(GM137, -GM141)</f>
        <v>3.9E-2</v>
      </c>
      <c r="GN177" s="116">
        <f>SUM(GN136, -GN139)</f>
        <v>3.6199999999999996E-2</v>
      </c>
      <c r="GO177" s="175">
        <f>SUM(GO136, -GO141)</f>
        <v>4.24E-2</v>
      </c>
      <c r="GP177" s="144">
        <f>SUM(GP136, -GP139)</f>
        <v>5.0600000000000006E-2</v>
      </c>
      <c r="GQ177" s="118">
        <f>SUM(GQ137, -GQ141)</f>
        <v>5.7800000000000004E-2</v>
      </c>
      <c r="GR177" s="178">
        <f>SUM(GR140, -GR142)</f>
        <v>7.1300000000000002E-2</v>
      </c>
      <c r="GS177" s="120">
        <f>SUM(GS140, -GS142)</f>
        <v>6.4500000000000002E-2</v>
      </c>
      <c r="GT177" s="208">
        <f>SUM(GT139, -GT142)</f>
        <v>6.1499999999999999E-2</v>
      </c>
      <c r="GU177" s="208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20">
        <f>SUM(HC140, -HC143)</f>
        <v>2.0699999999999996E-2</v>
      </c>
      <c r="HD177" s="115">
        <f>SUM(HD138, -HD141)</f>
        <v>2.0900000000000002E-2</v>
      </c>
      <c r="HE177" s="118">
        <f>SUM(HE140, -HE142)</f>
        <v>3.2799999999999996E-2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228" t="s">
        <v>59</v>
      </c>
      <c r="GH178" s="45" t="s">
        <v>39</v>
      </c>
      <c r="GI178" s="143" t="s">
        <v>39</v>
      </c>
      <c r="GJ178" s="200" t="s">
        <v>67</v>
      </c>
      <c r="GK178" s="114" t="s">
        <v>46</v>
      </c>
      <c r="GL178" s="174" t="s">
        <v>46</v>
      </c>
      <c r="GM178" s="152" t="s">
        <v>39</v>
      </c>
      <c r="GN178" s="114" t="s">
        <v>67</v>
      </c>
      <c r="GO178" s="174" t="s">
        <v>63</v>
      </c>
      <c r="GP178" s="185" t="s">
        <v>54</v>
      </c>
      <c r="GQ178" s="121" t="s">
        <v>51</v>
      </c>
      <c r="GR178" s="180" t="s">
        <v>36</v>
      </c>
      <c r="GS178" s="168" t="s">
        <v>48</v>
      </c>
      <c r="GT178" s="121" t="s">
        <v>51</v>
      </c>
      <c r="GU178" s="119" t="s">
        <v>36</v>
      </c>
      <c r="GV178" s="60"/>
      <c r="GW178" s="60"/>
      <c r="GX178" s="60"/>
      <c r="GY178" s="60"/>
      <c r="GZ178" s="60"/>
      <c r="HA178" s="60"/>
      <c r="HC178" s="119" t="s">
        <v>39</v>
      </c>
      <c r="HD178" s="168" t="s">
        <v>41</v>
      </c>
      <c r="HE178" s="188" t="s">
        <v>53</v>
      </c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230">
        <f>SUM(GG136, -GG138)</f>
        <v>8.5199999999999998E-2</v>
      </c>
      <c r="GH179" s="93">
        <f>SUM(GH137, -GH140)</f>
        <v>6.4699999999999994E-2</v>
      </c>
      <c r="GI179" s="150">
        <f>SUM(GI137, -GI140)</f>
        <v>7.6399999999999996E-2</v>
      </c>
      <c r="GJ179" s="166">
        <f>SUM(GJ136, -GJ137)</f>
        <v>6.5299999999999997E-2</v>
      </c>
      <c r="GK179" s="247">
        <f>SUM(GK138, -GK142)</f>
        <v>4.7299999999999995E-2</v>
      </c>
      <c r="GL179" s="273">
        <f>SUM(GL138, -GL142)</f>
        <v>6.7599999999999993E-2</v>
      </c>
      <c r="GM179" s="144">
        <f>SUM(GM136, -GM140)</f>
        <v>3.3800000000000004E-2</v>
      </c>
      <c r="GN179" s="208">
        <f>SUM(GN136, -GN138)</f>
        <v>3.2000000000000001E-2</v>
      </c>
      <c r="GO179" s="176">
        <f>SUM(GO136, -GO140)</f>
        <v>3.7000000000000005E-2</v>
      </c>
      <c r="GP179" s="148">
        <f>SUM(GP137, -GP141)</f>
        <v>4.2700000000000002E-2</v>
      </c>
      <c r="GQ179" s="120">
        <f>SUM(GQ138, -GQ141)</f>
        <v>5.2100000000000007E-2</v>
      </c>
      <c r="GR179" s="176">
        <f>SUM(GR138, -GR141)</f>
        <v>6.5000000000000002E-2</v>
      </c>
      <c r="GS179" s="120">
        <f>SUM(GS138, -GS141)</f>
        <v>6.4199999999999993E-2</v>
      </c>
      <c r="GT179" s="120">
        <f>SUM(GT139, -GT141)</f>
        <v>5.9200000000000003E-2</v>
      </c>
      <c r="GU179" s="116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16">
        <f>SUM(HC141, -HC143)</f>
        <v>2.0399999999999998E-2</v>
      </c>
      <c r="HD179" s="120">
        <f>SUM(HD138, -HD140)</f>
        <v>1.9E-2</v>
      </c>
      <c r="HE179" s="208">
        <f>SUM(HE136, -HE138)</f>
        <v>2.9699999999999997E-2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231" t="s">
        <v>39</v>
      </c>
      <c r="GH180" s="27" t="s">
        <v>51</v>
      </c>
      <c r="GI180" s="165" t="s">
        <v>67</v>
      </c>
      <c r="GJ180" s="152" t="s">
        <v>39</v>
      </c>
      <c r="GK180" s="123" t="s">
        <v>40</v>
      </c>
      <c r="GL180" s="182" t="s">
        <v>53</v>
      </c>
      <c r="GM180" s="185" t="s">
        <v>54</v>
      </c>
      <c r="GN180" s="188" t="s">
        <v>44</v>
      </c>
      <c r="GO180" s="174" t="s">
        <v>39</v>
      </c>
      <c r="GP180" s="152" t="s">
        <v>63</v>
      </c>
      <c r="GQ180" s="114" t="s">
        <v>63</v>
      </c>
      <c r="GR180" s="182" t="s">
        <v>47</v>
      </c>
      <c r="GS180" s="121" t="s">
        <v>45</v>
      </c>
      <c r="GT180" s="119" t="s">
        <v>36</v>
      </c>
      <c r="GU180" s="122" t="s">
        <v>49</v>
      </c>
      <c r="GV180" s="60"/>
      <c r="GW180" s="60"/>
      <c r="GX180" s="60"/>
      <c r="GY180" s="60"/>
      <c r="GZ180" s="60"/>
      <c r="HA180" s="60"/>
      <c r="HC180" s="123" t="s">
        <v>47</v>
      </c>
      <c r="HD180" s="122" t="s">
        <v>49</v>
      </c>
      <c r="HE180" s="122" t="s">
        <v>45</v>
      </c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9">SUM(EC170, -EC177)</f>
        <v>0</v>
      </c>
      <c r="ED181" s="6">
        <f t="shared" si="319"/>
        <v>0</v>
      </c>
      <c r="EE181" s="6">
        <f t="shared" si="319"/>
        <v>0</v>
      </c>
      <c r="EF181" s="6">
        <f t="shared" si="319"/>
        <v>0</v>
      </c>
      <c r="EG181" s="6">
        <f t="shared" si="319"/>
        <v>0</v>
      </c>
      <c r="EH181" s="6">
        <f t="shared" si="319"/>
        <v>0</v>
      </c>
      <c r="EI181" s="6">
        <f t="shared" si="31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226">
        <f>SUM(GG137, -GG139)</f>
        <v>8.1299999999999997E-2</v>
      </c>
      <c r="GH181" s="15">
        <f>SUM(GH138, -GH142)</f>
        <v>5.8999999999999997E-2</v>
      </c>
      <c r="GI181" s="236">
        <f>SUM(GI136, -GI137)</f>
        <v>6.0300000000000006E-2</v>
      </c>
      <c r="GJ181" s="144">
        <f>SUM(GJ137, -GJ140)</f>
        <v>6.3500000000000001E-2</v>
      </c>
      <c r="GK181" s="120">
        <f>SUM(GK137, -GK141)</f>
        <v>4.3799999999999999E-2</v>
      </c>
      <c r="GL181" s="187">
        <f>SUM(GL137, -GL141)</f>
        <v>6.3299999999999995E-2</v>
      </c>
      <c r="GM181" s="148">
        <f>SUM(GM138, -GM141)</f>
        <v>3.27E-2</v>
      </c>
      <c r="GN181" s="120">
        <f>SUM(GN140, -GN142)</f>
        <v>3.1899999999999998E-2</v>
      </c>
      <c r="GO181" s="176">
        <f>SUM(GO136, -GO139)</f>
        <v>3.6000000000000004E-2</v>
      </c>
      <c r="GP181" s="144">
        <f>SUM(GP136, -GP138)</f>
        <v>4.2300000000000004E-2</v>
      </c>
      <c r="GQ181" s="116">
        <f>SUM(GQ136, -GQ140)</f>
        <v>4.7900000000000005E-2</v>
      </c>
      <c r="GR181" s="179">
        <f>SUM(GR139, -GR141)</f>
        <v>5.5499999999999994E-2</v>
      </c>
      <c r="GS181" s="208">
        <f>SUM(GS139, -GS141)</f>
        <v>5.9700000000000003E-2</v>
      </c>
      <c r="GT181" s="116">
        <f>SUM(GT140, -GT142)</f>
        <v>5.4400000000000004E-2</v>
      </c>
      <c r="GU181" s="120">
        <f>SUM(GU141, -GU143)</f>
        <v>6.4500000000000002E-2</v>
      </c>
      <c r="GV181" s="6">
        <f t="shared" ref="GU181:HA181" si="320">SUM(GV170, -GV177)</f>
        <v>0</v>
      </c>
      <c r="GW181" s="6">
        <f t="shared" si="320"/>
        <v>0</v>
      </c>
      <c r="GX181" s="6">
        <f t="shared" si="320"/>
        <v>0</v>
      </c>
      <c r="GY181" s="6">
        <f t="shared" si="320"/>
        <v>0</v>
      </c>
      <c r="GZ181" s="6">
        <f t="shared" si="320"/>
        <v>0</v>
      </c>
      <c r="HA181" s="6">
        <f t="shared" si="320"/>
        <v>0</v>
      </c>
      <c r="HC181" s="120">
        <f>SUM(HC136, -HC139)</f>
        <v>2.0299999999999999E-2</v>
      </c>
      <c r="HD181" s="120">
        <f>SUM(HD139, -HD142)</f>
        <v>1.8499999999999999E-2</v>
      </c>
      <c r="HE181" s="208">
        <f>SUM(HE141, -HE142)</f>
        <v>2.9299999999999996E-2</v>
      </c>
      <c r="HF181" s="6">
        <f t="shared" ref="HC181:HH181" si="321">SUM(HF170, -HF177)</f>
        <v>0</v>
      </c>
      <c r="HG181" s="6">
        <f t="shared" si="321"/>
        <v>0</v>
      </c>
      <c r="HH181" s="6">
        <f t="shared" si="32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22">SUM(JM170, -JM177)</f>
        <v>0</v>
      </c>
      <c r="JN181" s="6">
        <f t="shared" si="322"/>
        <v>0</v>
      </c>
      <c r="JO181" s="6">
        <f t="shared" si="322"/>
        <v>0</v>
      </c>
      <c r="JP181" s="6">
        <f t="shared" si="322"/>
        <v>0</v>
      </c>
      <c r="JQ181" s="6">
        <f t="shared" si="322"/>
        <v>0</v>
      </c>
      <c r="JR181" s="6">
        <f t="shared" si="322"/>
        <v>0</v>
      </c>
      <c r="JS181" s="6">
        <f t="shared" si="32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231" t="s">
        <v>57</v>
      </c>
      <c r="GH182" s="45" t="s">
        <v>63</v>
      </c>
      <c r="GI182" s="159" t="s">
        <v>51</v>
      </c>
      <c r="GJ182" s="163" t="s">
        <v>53</v>
      </c>
      <c r="GK182" s="121" t="s">
        <v>45</v>
      </c>
      <c r="GL182" s="184" t="s">
        <v>45</v>
      </c>
      <c r="GM182" s="156" t="s">
        <v>51</v>
      </c>
      <c r="GN182" s="121" t="s">
        <v>38</v>
      </c>
      <c r="GO182" s="174" t="s">
        <v>67</v>
      </c>
      <c r="GP182" s="200" t="s">
        <v>41</v>
      </c>
      <c r="GQ182" s="119" t="s">
        <v>37</v>
      </c>
      <c r="GR182" s="186" t="s">
        <v>48</v>
      </c>
      <c r="GS182" s="119" t="s">
        <v>36</v>
      </c>
      <c r="GT182" s="119" t="s">
        <v>37</v>
      </c>
      <c r="GU182" s="122" t="s">
        <v>44</v>
      </c>
      <c r="GV182" s="60"/>
      <c r="GW182" s="60"/>
      <c r="GX182" s="60"/>
      <c r="GY182" s="60"/>
      <c r="GZ182" s="60"/>
      <c r="HA182" s="60"/>
      <c r="HC182" s="122" t="s">
        <v>45</v>
      </c>
      <c r="HD182" s="188" t="s">
        <v>53</v>
      </c>
      <c r="HE182" s="188" t="s">
        <v>55</v>
      </c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23">SUM(CD136, -CD137)</f>
        <v>5.4199999999999998E-2</v>
      </c>
      <c r="CE183" s="144">
        <f t="shared" si="323"/>
        <v>5.57E-2</v>
      </c>
      <c r="CF183" s="118">
        <f t="shared" si="323"/>
        <v>6.1299999999999993E-2</v>
      </c>
      <c r="CG183" s="178">
        <f t="shared" si="323"/>
        <v>6.88E-2</v>
      </c>
      <c r="CH183" s="148">
        <f t="shared" si="323"/>
        <v>6.6700000000000009E-2</v>
      </c>
      <c r="CI183" s="116">
        <f t="shared" si="323"/>
        <v>6.6099999999999992E-2</v>
      </c>
      <c r="CJ183" s="178">
        <f t="shared" si="323"/>
        <v>5.2999999999999999E-2</v>
      </c>
      <c r="CK183" s="148">
        <f t="shared" si="32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226">
        <f>SUM(GG137, -GG138)</f>
        <v>6.0399999999999995E-2</v>
      </c>
      <c r="GH183" s="93">
        <f>SUM(GH137, -GH139)</f>
        <v>5.3699999999999998E-2</v>
      </c>
      <c r="GI183" s="151">
        <f>SUM(GI138, -GI142)</f>
        <v>5.6500000000000002E-2</v>
      </c>
      <c r="GJ183" s="166">
        <f>SUM(GJ138, -GJ142)</f>
        <v>5.4300000000000001E-2</v>
      </c>
      <c r="GK183" s="208">
        <f>SUM(GK139, -GK142)</f>
        <v>4.24E-2</v>
      </c>
      <c r="GL183" s="187">
        <f>SUM(GL139, -GL142)</f>
        <v>6.13E-2</v>
      </c>
      <c r="GM183" s="146">
        <f>SUM(GM139, -GM141)</f>
        <v>2.75E-2</v>
      </c>
      <c r="GN183" s="118">
        <f>SUM(GN137, -GN141)</f>
        <v>3.1099999999999996E-2</v>
      </c>
      <c r="GO183" s="187">
        <f>SUM(GO136, -GO138)</f>
        <v>3.1E-2</v>
      </c>
      <c r="GP183" s="146">
        <f>SUM(GP137, -GP140)</f>
        <v>4.0800000000000003E-2</v>
      </c>
      <c r="GQ183" s="120">
        <f>SUM(GQ139, -GQ141)</f>
        <v>4.7700000000000006E-2</v>
      </c>
      <c r="GR183" s="179">
        <f>SUM(GR140, -GR141)</f>
        <v>4.58E-2</v>
      </c>
      <c r="GS183" s="116">
        <f>SUM(GS140, -GS141)</f>
        <v>5.5E-2</v>
      </c>
      <c r="GT183" s="120">
        <f>SUM(GT140, -GT141)</f>
        <v>5.21E-2</v>
      </c>
      <c r="GU183" s="120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208">
        <f>SUM(HC139, -HC142)</f>
        <v>1.83E-2</v>
      </c>
      <c r="HD183" s="208">
        <f>SUM(HD136, -HD137)</f>
        <v>1.7499999999999998E-2</v>
      </c>
      <c r="HE183" s="118">
        <f>SUM(HE136, -HE137)</f>
        <v>2.7999999999999997E-2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235" t="s">
        <v>51</v>
      </c>
      <c r="GH184" s="32" t="s">
        <v>53</v>
      </c>
      <c r="GI184" s="159" t="s">
        <v>45</v>
      </c>
      <c r="GJ184" s="156" t="s">
        <v>51</v>
      </c>
      <c r="GK184" s="114" t="s">
        <v>39</v>
      </c>
      <c r="GL184" s="182" t="s">
        <v>40</v>
      </c>
      <c r="GM184" s="164" t="s">
        <v>44</v>
      </c>
      <c r="GN184" s="119" t="s">
        <v>36</v>
      </c>
      <c r="GO184" s="184" t="s">
        <v>51</v>
      </c>
      <c r="GP184" s="158" t="s">
        <v>36</v>
      </c>
      <c r="GQ184" s="114" t="s">
        <v>39</v>
      </c>
      <c r="GR184" s="174" t="s">
        <v>67</v>
      </c>
      <c r="GS184" s="114" t="s">
        <v>39</v>
      </c>
      <c r="GT184" s="114" t="s">
        <v>39</v>
      </c>
      <c r="GU184" s="188" t="s">
        <v>55</v>
      </c>
      <c r="GV184" s="60"/>
      <c r="GW184" s="60"/>
      <c r="GX184" s="60"/>
      <c r="GY184" s="60"/>
      <c r="GZ184" s="60"/>
      <c r="HA184" s="60"/>
      <c r="HC184" s="121" t="s">
        <v>57</v>
      </c>
      <c r="HD184" s="123" t="s">
        <v>47</v>
      </c>
      <c r="HE184" s="117" t="s">
        <v>49</v>
      </c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24">SUM(CC137, -CC141)</f>
        <v>3.7400000000000003E-2</v>
      </c>
      <c r="CD185" s="179">
        <f t="shared" si="324"/>
        <v>3.95E-2</v>
      </c>
      <c r="CE185" s="146">
        <f t="shared" si="324"/>
        <v>3.9199999999999999E-2</v>
      </c>
      <c r="CF185" s="120">
        <f t="shared" si="324"/>
        <v>5.1799999999999999E-2</v>
      </c>
      <c r="CG185" s="179">
        <f t="shared" si="324"/>
        <v>4.3900000000000002E-2</v>
      </c>
      <c r="CH185" s="146">
        <f t="shared" si="324"/>
        <v>5.2000000000000005E-2</v>
      </c>
      <c r="CI185" s="120">
        <f t="shared" si="324"/>
        <v>4.9000000000000002E-2</v>
      </c>
      <c r="CJ185" s="179">
        <f t="shared" si="324"/>
        <v>3.6900000000000002E-2</v>
      </c>
      <c r="CK185" s="146">
        <f t="shared" si="32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224">
        <f>SUM(GG138, -GG142)</f>
        <v>5.5400000000000005E-2</v>
      </c>
      <c r="GH185" s="219">
        <f>SUM(GH139, -GH142)</f>
        <v>4.0900000000000006E-2</v>
      </c>
      <c r="GI185" s="236">
        <f>SUM(GI138, -GI141)</f>
        <v>4.9600000000000005E-2</v>
      </c>
      <c r="GJ185" s="146">
        <f>SUM(GJ139, -GJ142)</f>
        <v>5.2199999999999996E-2</v>
      </c>
      <c r="GK185" s="116">
        <f>SUM(GK138, -GK141)</f>
        <v>4.07E-2</v>
      </c>
      <c r="GL185" s="179">
        <f>SUM(GL137, -GL140)</f>
        <v>5.4599999999999996E-2</v>
      </c>
      <c r="GM185" s="146">
        <f>SUM(GM141, -GM142)</f>
        <v>2.4E-2</v>
      </c>
      <c r="GN185" s="116">
        <f>SUM(GN141, -GN142)</f>
        <v>2.7900000000000001E-2</v>
      </c>
      <c r="GO185" s="179">
        <f>SUM(GO137, -GO141)</f>
        <v>2.1600000000000001E-2</v>
      </c>
      <c r="GP185" s="144">
        <f>SUM(GP140, -GP142)</f>
        <v>4.0300000000000002E-2</v>
      </c>
      <c r="GQ185" s="116">
        <f>SUM(GQ136, -GQ139)</f>
        <v>4.7400000000000005E-2</v>
      </c>
      <c r="GR185" s="187">
        <f>SUM(GR136, -GR140)</f>
        <v>4.3700000000000003E-2</v>
      </c>
      <c r="GS185" s="116">
        <f>SUM(GS136, -GS140)</f>
        <v>2.3400000000000001E-2</v>
      </c>
      <c r="GT185" s="116">
        <f>SUM(GT136, -GT140)</f>
        <v>1.5600000000000003E-2</v>
      </c>
      <c r="GU185" s="118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16">
        <f>SUM(HC142, -HC143)</f>
        <v>1.72E-2</v>
      </c>
      <c r="HD185" s="120">
        <f>SUM(HD137, -HD139)</f>
        <v>1.4700000000000001E-2</v>
      </c>
      <c r="HE185" s="120">
        <f>SUM(HE137, -HE141)</f>
        <v>2.6600000000000002E-2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235" t="s">
        <v>45</v>
      </c>
      <c r="GH186" s="27" t="s">
        <v>45</v>
      </c>
      <c r="GI186" s="143" t="s">
        <v>63</v>
      </c>
      <c r="GJ186" s="163" t="s">
        <v>47</v>
      </c>
      <c r="GK186" s="121" t="s">
        <v>38</v>
      </c>
      <c r="GL186" s="180" t="s">
        <v>36</v>
      </c>
      <c r="GM186" s="152" t="s">
        <v>57</v>
      </c>
      <c r="GN186" s="121" t="s">
        <v>51</v>
      </c>
      <c r="GO186" s="174" t="s">
        <v>57</v>
      </c>
      <c r="GP186" s="164" t="s">
        <v>44</v>
      </c>
      <c r="GQ186" s="123" t="s">
        <v>53</v>
      </c>
      <c r="GR186" s="174" t="s">
        <v>63</v>
      </c>
      <c r="GS186" s="114" t="s">
        <v>57</v>
      </c>
      <c r="GT186" s="123" t="s">
        <v>40</v>
      </c>
      <c r="GU186" s="123" t="s">
        <v>40</v>
      </c>
      <c r="GV186" s="60"/>
      <c r="GW186" s="60"/>
      <c r="GX186" s="60"/>
      <c r="GY186" s="60"/>
      <c r="GZ186" s="60"/>
      <c r="HA186" s="60"/>
      <c r="HC186" s="122" t="s">
        <v>36</v>
      </c>
      <c r="HD186" s="122" t="s">
        <v>45</v>
      </c>
      <c r="HE186" s="123" t="s">
        <v>47</v>
      </c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5">SUM(EC176, -EC183)</f>
        <v>0</v>
      </c>
      <c r="ED187" s="6">
        <f t="shared" si="325"/>
        <v>0</v>
      </c>
      <c r="EE187" s="6">
        <f t="shared" si="325"/>
        <v>0</v>
      </c>
      <c r="EF187" s="6">
        <f t="shared" si="325"/>
        <v>0</v>
      </c>
      <c r="EG187" s="6">
        <f t="shared" si="325"/>
        <v>0</v>
      </c>
      <c r="EH187" s="6">
        <f t="shared" si="325"/>
        <v>0</v>
      </c>
      <c r="EI187" s="6">
        <f t="shared" si="32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234">
        <f>SUM(GG138, -GG141)</f>
        <v>3.8400000000000004E-2</v>
      </c>
      <c r="GH187" s="219">
        <f>SUM(GH138, -GH141)</f>
        <v>4.0800000000000003E-2</v>
      </c>
      <c r="GI187" s="150">
        <f>SUM(GI137, -GI139)</f>
        <v>4.7600000000000003E-2</v>
      </c>
      <c r="GJ187" s="146">
        <f>SUM(GJ138, -GJ141)</f>
        <v>4.7500000000000001E-2</v>
      </c>
      <c r="GK187" s="118">
        <f>SUM(GK139, -GK141)</f>
        <v>3.5799999999999998E-2</v>
      </c>
      <c r="GL187" s="176">
        <f>SUM(GL140, -GL142)</f>
        <v>3.95E-2</v>
      </c>
      <c r="GM187" s="144">
        <f>SUM(GM136, -GM139)</f>
        <v>2.3100000000000002E-2</v>
      </c>
      <c r="GN187" s="120">
        <f>SUM(GN137, -GN140)</f>
        <v>2.7099999999999999E-2</v>
      </c>
      <c r="GO187" s="176">
        <f>SUM(GO136, -GO137)</f>
        <v>2.0799999999999999E-2</v>
      </c>
      <c r="GP187" s="146">
        <f>SUM(GP141, -GP142)</f>
        <v>3.8400000000000004E-2</v>
      </c>
      <c r="GQ187" s="208">
        <f>SUM(GQ140, -GQ141)</f>
        <v>4.7200000000000006E-2</v>
      </c>
      <c r="GR187" s="176">
        <f>SUM(GR136, -GR139)</f>
        <v>3.4000000000000002E-2</v>
      </c>
      <c r="GS187" s="116">
        <f>SUM(GS136, -GS139)</f>
        <v>1.8700000000000001E-2</v>
      </c>
      <c r="GT187" s="120">
        <f>SUM(GT137, -GT140)</f>
        <v>1.26E-2</v>
      </c>
      <c r="GU187" s="120">
        <f>SUM(GU136, -GU140)</f>
        <v>1.8200000000000001E-2</v>
      </c>
      <c r="GV187" s="6">
        <f t="shared" ref="GU187:HA187" si="326">SUM(GV176, -GV183)</f>
        <v>0</v>
      </c>
      <c r="GW187" s="6">
        <f t="shared" si="326"/>
        <v>0</v>
      </c>
      <c r="GX187" s="6">
        <f t="shared" si="326"/>
        <v>0</v>
      </c>
      <c r="GY187" s="6">
        <f t="shared" si="326"/>
        <v>0</v>
      </c>
      <c r="GZ187" s="6">
        <f t="shared" si="326"/>
        <v>0</v>
      </c>
      <c r="HA187" s="6">
        <f t="shared" si="326"/>
        <v>0</v>
      </c>
      <c r="HC187" s="116">
        <f>SUM(HC139, -HC141)</f>
        <v>1.5100000000000001E-2</v>
      </c>
      <c r="HD187" s="208">
        <f>SUM(HD139, -HD141)</f>
        <v>1.3100000000000001E-2</v>
      </c>
      <c r="HE187" s="120">
        <f>SUM(HE138, -HE141)</f>
        <v>2.4900000000000002E-2</v>
      </c>
      <c r="HF187" s="6">
        <f t="shared" ref="HC187:HH187" si="327">SUM(HF176, -HF183)</f>
        <v>0</v>
      </c>
      <c r="HG187" s="6">
        <f t="shared" si="327"/>
        <v>0</v>
      </c>
      <c r="HH187" s="6">
        <f t="shared" si="32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8">SUM(JM176, -JM183)</f>
        <v>0</v>
      </c>
      <c r="JN187" s="6">
        <f t="shared" si="328"/>
        <v>0</v>
      </c>
      <c r="JO187" s="6">
        <f t="shared" si="328"/>
        <v>0</v>
      </c>
      <c r="JP187" s="6">
        <f t="shared" si="328"/>
        <v>0</v>
      </c>
      <c r="JQ187" s="6">
        <f t="shared" si="328"/>
        <v>0</v>
      </c>
      <c r="JR187" s="6">
        <f t="shared" si="328"/>
        <v>0</v>
      </c>
      <c r="JS187" s="6">
        <f t="shared" si="32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259" t="s">
        <v>37</v>
      </c>
      <c r="GH188" s="36" t="s">
        <v>67</v>
      </c>
      <c r="GI188" s="157" t="s">
        <v>53</v>
      </c>
      <c r="GJ188" s="156" t="s">
        <v>45</v>
      </c>
      <c r="GK188" s="123" t="s">
        <v>53</v>
      </c>
      <c r="GL188" s="174" t="s">
        <v>52</v>
      </c>
      <c r="GM188" s="163" t="s">
        <v>40</v>
      </c>
      <c r="GN188" s="121" t="s">
        <v>84</v>
      </c>
      <c r="GO188" s="184" t="s">
        <v>84</v>
      </c>
      <c r="GP188" s="200" t="s">
        <v>59</v>
      </c>
      <c r="GQ188" s="114" t="s">
        <v>57</v>
      </c>
      <c r="GR188" s="184" t="s">
        <v>59</v>
      </c>
      <c r="GS188" s="123" t="s">
        <v>40</v>
      </c>
      <c r="GT188" s="168" t="s">
        <v>41</v>
      </c>
      <c r="GU188" s="168" t="s">
        <v>41</v>
      </c>
      <c r="GV188" s="60"/>
      <c r="GW188" s="60"/>
      <c r="GX188" s="60"/>
      <c r="GY188" s="60"/>
      <c r="GZ188" s="60"/>
      <c r="HA188" s="60"/>
      <c r="HC188" s="122" t="s">
        <v>49</v>
      </c>
      <c r="HD188" s="122" t="s">
        <v>36</v>
      </c>
      <c r="HE188" s="117" t="s">
        <v>42</v>
      </c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224">
        <f>SUM(GG139, -GG142)</f>
        <v>3.4500000000000003E-2</v>
      </c>
      <c r="GH189" s="219">
        <f>SUM(GH136, -GH137)</f>
        <v>3.9000000000000007E-2</v>
      </c>
      <c r="GI189" s="236">
        <f>SUM(GI139, -GI142)</f>
        <v>4.4200000000000003E-2</v>
      </c>
      <c r="GJ189" s="166">
        <f>SUM(GJ139, -GJ141)</f>
        <v>4.5399999999999996E-2</v>
      </c>
      <c r="GK189" s="208">
        <f>SUM(GK137, -GK140)</f>
        <v>3.5299999999999998E-2</v>
      </c>
      <c r="GL189" s="175">
        <f>SUM(GL138, -GL141)</f>
        <v>3.6799999999999999E-2</v>
      </c>
      <c r="GM189" s="146">
        <f>SUM(GM137, -GM140)</f>
        <v>2.2199999999999998E-2</v>
      </c>
      <c r="GN189" s="116">
        <f>SUM(GN137, -GN139)</f>
        <v>1.9499999999999997E-2</v>
      </c>
      <c r="GO189" s="176">
        <f>SUM(GO137, -GO140)</f>
        <v>1.6200000000000003E-2</v>
      </c>
      <c r="GP189" s="153">
        <f>SUM(GP137, -GP139)</f>
        <v>2.7100000000000003E-2</v>
      </c>
      <c r="GQ189" s="116">
        <f>SUM(GQ136, -GQ138)</f>
        <v>4.3000000000000003E-2</v>
      </c>
      <c r="GR189" s="175">
        <f>SUM(GR137, -GR140)</f>
        <v>2.7399999999999997E-2</v>
      </c>
      <c r="GS189" s="120">
        <f>SUM(GS137, -GS140)</f>
        <v>1.66E-2</v>
      </c>
      <c r="GT189" s="120">
        <f>SUM(GT138, -GT140)</f>
        <v>1.1099999999999999E-2</v>
      </c>
      <c r="GU189" s="120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20">
        <f>SUM(HC139, -HC140)</f>
        <v>1.4800000000000001E-2</v>
      </c>
      <c r="HD189" s="116">
        <f>SUM(HD139, -HD140)</f>
        <v>1.12E-2</v>
      </c>
      <c r="HE189" s="120">
        <f>SUM(HE137, -HE140)</f>
        <v>2.3100000000000002E-2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227" t="s">
        <v>53</v>
      </c>
      <c r="GH190" s="45" t="s">
        <v>57</v>
      </c>
      <c r="GI190" s="159" t="s">
        <v>38</v>
      </c>
      <c r="GJ190" s="163" t="s">
        <v>40</v>
      </c>
      <c r="GK190" s="114" t="s">
        <v>52</v>
      </c>
      <c r="GL190" s="182" t="s">
        <v>84</v>
      </c>
      <c r="GM190" s="152" t="s">
        <v>67</v>
      </c>
      <c r="GN190" s="114" t="s">
        <v>57</v>
      </c>
      <c r="GO190" s="184" t="s">
        <v>38</v>
      </c>
      <c r="GP190" s="163" t="s">
        <v>53</v>
      </c>
      <c r="GQ190" s="114" t="s">
        <v>67</v>
      </c>
      <c r="GR190" s="183" t="s">
        <v>44</v>
      </c>
      <c r="GS190" s="114" t="s">
        <v>67</v>
      </c>
      <c r="GT190" s="114" t="s">
        <v>57</v>
      </c>
      <c r="GU190" s="114" t="s">
        <v>39</v>
      </c>
      <c r="GV190" s="60"/>
      <c r="GW190" s="60"/>
      <c r="GX190" s="60"/>
      <c r="GY190" s="60"/>
      <c r="GZ190" s="60"/>
      <c r="HA190" s="60"/>
      <c r="HC190" s="188" t="s">
        <v>44</v>
      </c>
      <c r="HD190" s="119" t="s">
        <v>39</v>
      </c>
      <c r="HE190" s="117" t="s">
        <v>68</v>
      </c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234">
        <f>SUM(GG140, -GG142)</f>
        <v>2.8700000000000003E-2</v>
      </c>
      <c r="GH191" s="93">
        <f>SUM(GH137, -GH138)</f>
        <v>3.5599999999999993E-2</v>
      </c>
      <c r="GI191" s="149">
        <f>SUM(GI138, -GI140)</f>
        <v>4.1099999999999998E-2</v>
      </c>
      <c r="GJ191" s="146">
        <f>SUM(GJ138, -GJ140)</f>
        <v>3.9399999999999998E-2</v>
      </c>
      <c r="GK191" s="115">
        <f>SUM(GK138, -GK140)</f>
        <v>3.2199999999999999E-2</v>
      </c>
      <c r="GL191" s="176">
        <f>SUM(GL137, -GL139)</f>
        <v>3.2799999999999996E-2</v>
      </c>
      <c r="GM191" s="166">
        <f>SUM(GM136, -GM138)</f>
        <v>1.7900000000000006E-2</v>
      </c>
      <c r="GN191" s="116">
        <f>SUM(GN136, -GN137)</f>
        <v>1.67E-2</v>
      </c>
      <c r="GO191" s="178">
        <f>SUM(GO137, -GO139)</f>
        <v>1.5200000000000002E-2</v>
      </c>
      <c r="GP191" s="166">
        <f>SUM(GP138, -GP141)</f>
        <v>2.3899999999999998E-2</v>
      </c>
      <c r="GQ191" s="208">
        <f>SUM(GQ136, -GQ137)</f>
        <v>3.7300000000000007E-2</v>
      </c>
      <c r="GR191" s="179">
        <f>SUM(GR141, -GR142)</f>
        <v>2.5499999999999998E-2</v>
      </c>
      <c r="GS191" s="208">
        <f>SUM(GS136, -GS138)</f>
        <v>1.4200000000000004E-2</v>
      </c>
      <c r="GT191" s="116">
        <f>SUM(GT136, -GT139)</f>
        <v>8.5000000000000006E-3</v>
      </c>
      <c r="GU191" s="116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20">
        <f>SUM(HC137, -HC139)</f>
        <v>1.34E-2</v>
      </c>
      <c r="HD191" s="116">
        <f>SUM(HD140, -HD143)</f>
        <v>1.0299999999999998E-2</v>
      </c>
      <c r="HE191" s="116">
        <f>SUM(HE137, -HE139)</f>
        <v>2.2000000000000002E-2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235" t="s">
        <v>84</v>
      </c>
      <c r="GH192" s="11" t="s">
        <v>37</v>
      </c>
      <c r="GI192" s="157" t="s">
        <v>47</v>
      </c>
      <c r="GJ192" s="156" t="s">
        <v>38</v>
      </c>
      <c r="GK192" s="121" t="s">
        <v>51</v>
      </c>
      <c r="GL192" s="199" t="s">
        <v>44</v>
      </c>
      <c r="GM192" s="158" t="s">
        <v>37</v>
      </c>
      <c r="GN192" s="168" t="s">
        <v>41</v>
      </c>
      <c r="GO192" s="181" t="s">
        <v>54</v>
      </c>
      <c r="GP192" s="152" t="s">
        <v>67</v>
      </c>
      <c r="GQ192" s="188" t="s">
        <v>44</v>
      </c>
      <c r="GR192" s="174" t="s">
        <v>39</v>
      </c>
      <c r="GS192" s="123" t="s">
        <v>84</v>
      </c>
      <c r="GT192" s="121" t="s">
        <v>38</v>
      </c>
      <c r="GU192" s="121" t="s">
        <v>38</v>
      </c>
      <c r="GV192" s="60"/>
      <c r="GW192" s="60"/>
      <c r="GX192" s="60"/>
      <c r="GY192" s="60"/>
      <c r="GZ192" s="60"/>
      <c r="HA192" s="60"/>
      <c r="HC192" s="168" t="s">
        <v>48</v>
      </c>
      <c r="HD192" s="121" t="s">
        <v>57</v>
      </c>
      <c r="HE192" s="123" t="s">
        <v>40</v>
      </c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9">SUM(EC182, -EC189)</f>
        <v>0</v>
      </c>
      <c r="ED193" s="6">
        <f t="shared" si="329"/>
        <v>0</v>
      </c>
      <c r="EE193" s="6">
        <f t="shared" si="329"/>
        <v>0</v>
      </c>
      <c r="EF193" s="6">
        <f t="shared" si="329"/>
        <v>0</v>
      </c>
      <c r="EG193" s="6">
        <f t="shared" si="329"/>
        <v>0</v>
      </c>
      <c r="EH193" s="6">
        <f t="shared" si="329"/>
        <v>0</v>
      </c>
      <c r="EI193" s="6">
        <f t="shared" si="32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226">
        <f>SUM(GG138, -GG140)</f>
        <v>2.6700000000000002E-2</v>
      </c>
      <c r="GH193" s="15">
        <f>SUM(GH140, -GH142)</f>
        <v>2.9900000000000003E-2</v>
      </c>
      <c r="GI193" s="151">
        <f>SUM(GI139, -GI141)</f>
        <v>3.73E-2</v>
      </c>
      <c r="GJ193" s="148">
        <f>SUM(GJ139, -GJ140)</f>
        <v>3.73E-2</v>
      </c>
      <c r="GK193" s="120">
        <f>SUM(GK139, -GK140)</f>
        <v>2.7300000000000001E-2</v>
      </c>
      <c r="GL193" s="179">
        <f>SUM(GL141, -GL142)</f>
        <v>3.0800000000000001E-2</v>
      </c>
      <c r="GM193" s="146">
        <f>SUM(GM140, -GM141)</f>
        <v>1.6799999999999999E-2</v>
      </c>
      <c r="GN193" s="120">
        <f>SUM(GN138, -GN141)</f>
        <v>1.5800000000000002E-2</v>
      </c>
      <c r="GO193" s="178">
        <f>SUM(GO138, -GO141)</f>
        <v>1.14E-2</v>
      </c>
      <c r="GP193" s="166">
        <f>SUM(GP136, -GP137)</f>
        <v>2.35E-2</v>
      </c>
      <c r="GQ193" s="120">
        <f>SUM(GQ141, -GQ142)</f>
        <v>1.5499999999999996E-2</v>
      </c>
      <c r="GR193" s="176">
        <f>SUM(GR136, -GR138)</f>
        <v>2.4500000000000001E-2</v>
      </c>
      <c r="GS193" s="116">
        <f>SUM(GS137, -GS139)</f>
        <v>1.1900000000000001E-2</v>
      </c>
      <c r="GT193" s="118">
        <f>SUM(GT139, -GT140)</f>
        <v>7.1000000000000021E-3</v>
      </c>
      <c r="GU193" s="118">
        <f>SUM(GU139, -GU140)</f>
        <v>9.4000000000000056E-3</v>
      </c>
      <c r="GV193" s="6">
        <f t="shared" ref="GU193:HA193" si="330">SUM(GV182, -GV189)</f>
        <v>0</v>
      </c>
      <c r="GW193" s="6">
        <f t="shared" si="330"/>
        <v>0</v>
      </c>
      <c r="GX193" s="6">
        <f t="shared" si="330"/>
        <v>0</v>
      </c>
      <c r="GY193" s="6">
        <f t="shared" si="330"/>
        <v>0</v>
      </c>
      <c r="GZ193" s="6">
        <f t="shared" si="330"/>
        <v>0</v>
      </c>
      <c r="HA193" s="6">
        <f t="shared" si="330"/>
        <v>0</v>
      </c>
      <c r="HC193" s="120">
        <f>SUM(HC138, -HC139)</f>
        <v>1.0799999999999999E-2</v>
      </c>
      <c r="HD193" s="116">
        <f>SUM(HD141, -HD143)</f>
        <v>8.3999999999999977E-3</v>
      </c>
      <c r="HE193" s="120">
        <f>SUM(HE138, -HE140)</f>
        <v>2.1400000000000002E-2</v>
      </c>
      <c r="HF193" s="6">
        <f t="shared" ref="HC193:HH193" si="331">SUM(HF182, -HF189)</f>
        <v>0</v>
      </c>
      <c r="HG193" s="6">
        <f t="shared" si="331"/>
        <v>0</v>
      </c>
      <c r="HH193" s="6">
        <f t="shared" si="33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32">SUM(JM182, -JM189)</f>
        <v>0</v>
      </c>
      <c r="JN193" s="6">
        <f t="shared" si="332"/>
        <v>0</v>
      </c>
      <c r="JO193" s="6">
        <f t="shared" si="332"/>
        <v>0</v>
      </c>
      <c r="JP193" s="6">
        <f t="shared" si="332"/>
        <v>0</v>
      </c>
      <c r="JQ193" s="6">
        <f t="shared" si="332"/>
        <v>0</v>
      </c>
      <c r="JR193" s="6">
        <f t="shared" si="332"/>
        <v>0</v>
      </c>
      <c r="JS193" s="6">
        <f t="shared" si="33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228" t="s">
        <v>67</v>
      </c>
      <c r="GH194" s="27" t="s">
        <v>38</v>
      </c>
      <c r="GI194" s="143" t="s">
        <v>57</v>
      </c>
      <c r="GJ194" s="152" t="s">
        <v>57</v>
      </c>
      <c r="GK194" s="188" t="s">
        <v>44</v>
      </c>
      <c r="GL194" s="184" t="s">
        <v>51</v>
      </c>
      <c r="GM194" s="152" t="s">
        <v>63</v>
      </c>
      <c r="GN194" s="121" t="s">
        <v>59</v>
      </c>
      <c r="GO194" s="184" t="s">
        <v>59</v>
      </c>
      <c r="GP194" s="163" t="s">
        <v>40</v>
      </c>
      <c r="GQ194" s="168" t="s">
        <v>64</v>
      </c>
      <c r="GR194" s="180" t="s">
        <v>41</v>
      </c>
      <c r="GS194" s="122" t="s">
        <v>44</v>
      </c>
      <c r="GT194" s="123" t="s">
        <v>84</v>
      </c>
      <c r="GU194" s="123" t="s">
        <v>84</v>
      </c>
      <c r="GV194" s="60"/>
      <c r="GW194" s="60"/>
      <c r="GX194" s="60"/>
      <c r="GY194" s="60"/>
      <c r="GZ194" s="60"/>
      <c r="HA194" s="60"/>
      <c r="HC194" s="123" t="s">
        <v>64</v>
      </c>
      <c r="HD194" s="168" t="s">
        <v>48</v>
      </c>
      <c r="HE194" s="123" t="s">
        <v>64</v>
      </c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234">
        <f>SUM(GG136, -GG137)</f>
        <v>2.4800000000000003E-2</v>
      </c>
      <c r="GH195" s="96">
        <f>SUM(GH138, -GH140)</f>
        <v>2.9099999999999997E-2</v>
      </c>
      <c r="GI195" s="150">
        <f>SUM(GI137, -GI138)</f>
        <v>3.5299999999999998E-2</v>
      </c>
      <c r="GJ195" s="144">
        <f>SUM(GJ137, -GJ139)</f>
        <v>2.6200000000000001E-2</v>
      </c>
      <c r="GK195" s="120">
        <f>SUM(GK140, -GK142)</f>
        <v>1.5099999999999999E-2</v>
      </c>
      <c r="GL195" s="179">
        <f>SUM(GL139, -GL141)</f>
        <v>3.0499999999999999E-2</v>
      </c>
      <c r="GM195" s="144">
        <f>SUM(GM136, -GM137)</f>
        <v>1.1600000000000006E-2</v>
      </c>
      <c r="GN195" s="115">
        <f>SUM(GN137, -GN138)</f>
        <v>1.5299999999999998E-2</v>
      </c>
      <c r="GO195" s="175">
        <f>SUM(GO137, -GO138)</f>
        <v>1.0200000000000001E-2</v>
      </c>
      <c r="GP195" s="146">
        <f>SUM(GP138, -GP140)</f>
        <v>2.1999999999999999E-2</v>
      </c>
      <c r="GQ195" s="120">
        <f>SUM(GQ137, -GQ140)</f>
        <v>1.0599999999999998E-2</v>
      </c>
      <c r="GR195" s="179">
        <f>SUM(GR138, -GR140)</f>
        <v>1.9199999999999998E-2</v>
      </c>
      <c r="GS195" s="120">
        <f>SUM(GS141, -GS142)</f>
        <v>9.499999999999998E-3</v>
      </c>
      <c r="GT195" s="116">
        <f>SUM(GT137, -GT139)</f>
        <v>5.4999999999999979E-3</v>
      </c>
      <c r="GU195" s="116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20">
        <f>SUM(HC136, -HC138)</f>
        <v>9.5000000000000015E-3</v>
      </c>
      <c r="HD195" s="120">
        <f>SUM(HD138, -HD139)</f>
        <v>7.7999999999999996E-3</v>
      </c>
      <c r="HE195" s="120">
        <f>SUM(HE138, -HE139)</f>
        <v>2.0300000000000002E-2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235" t="s">
        <v>38</v>
      </c>
      <c r="GH196" s="32" t="s">
        <v>47</v>
      </c>
      <c r="GI196" s="157" t="s">
        <v>40</v>
      </c>
      <c r="GJ196" s="152" t="s">
        <v>63</v>
      </c>
      <c r="GK196" s="188" t="s">
        <v>37</v>
      </c>
      <c r="GL196" s="174" t="s">
        <v>39</v>
      </c>
      <c r="GM196" s="163" t="s">
        <v>84</v>
      </c>
      <c r="GN196" s="124" t="s">
        <v>54</v>
      </c>
      <c r="GO196" s="180" t="s">
        <v>37</v>
      </c>
      <c r="GP196" s="200" t="s">
        <v>64</v>
      </c>
      <c r="GQ196" s="168" t="s">
        <v>41</v>
      </c>
      <c r="GR196" s="184" t="s">
        <v>84</v>
      </c>
      <c r="GS196" s="168" t="s">
        <v>41</v>
      </c>
      <c r="GT196" s="114" t="s">
        <v>67</v>
      </c>
      <c r="GU196" s="123" t="s">
        <v>63</v>
      </c>
      <c r="GV196" s="60"/>
      <c r="GW196" s="60"/>
      <c r="GX196" s="60"/>
      <c r="GY196" s="60"/>
      <c r="GZ196" s="60"/>
      <c r="HA196" s="60"/>
      <c r="HC196" s="123" t="s">
        <v>53</v>
      </c>
      <c r="HD196" s="119" t="s">
        <v>42</v>
      </c>
      <c r="HE196" s="121" t="s">
        <v>57</v>
      </c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225">
        <f>SUM(GG138, -GG139)</f>
        <v>2.0900000000000002E-2</v>
      </c>
      <c r="GH197" s="15">
        <f>SUM(GH139, -GH141)</f>
        <v>2.2700000000000001E-2</v>
      </c>
      <c r="GI197" s="151">
        <f>SUM(GI139, -GI140)</f>
        <v>2.8799999999999999E-2</v>
      </c>
      <c r="GJ197" s="144">
        <f>SUM(GJ137, -GJ138)</f>
        <v>2.4100000000000003E-2</v>
      </c>
      <c r="GK197" s="120">
        <f>SUM(GK140, -GK141)</f>
        <v>8.5000000000000006E-3</v>
      </c>
      <c r="GL197" s="176">
        <f>SUM(GL138, -GL140)</f>
        <v>2.81E-2</v>
      </c>
      <c r="GM197" s="144">
        <f>SUM(GM137, -GM139)</f>
        <v>1.1499999999999996E-2</v>
      </c>
      <c r="GN197" s="118">
        <f>SUM(GN138, -GN140)</f>
        <v>1.18E-2</v>
      </c>
      <c r="GO197" s="179">
        <f>SUM(GO139, -GO141)</f>
        <v>6.3999999999999994E-3</v>
      </c>
      <c r="GP197" s="146">
        <f>SUM(GP137, -GP138)</f>
        <v>1.8800000000000004E-2</v>
      </c>
      <c r="GQ197" s="120">
        <f>SUM(GQ137, -GQ139)</f>
        <v>1.0099999999999998E-2</v>
      </c>
      <c r="GR197" s="176">
        <f>SUM(GR137, -GR139)</f>
        <v>1.77E-2</v>
      </c>
      <c r="GS197" s="120">
        <f>SUM(GS138, -GS140)</f>
        <v>9.1999999999999964E-3</v>
      </c>
      <c r="GT197" s="208">
        <f>SUM(GT136, -GT138)</f>
        <v>4.500000000000004E-3</v>
      </c>
      <c r="GU197" s="116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208">
        <f>SUM(HC136, -HC137)</f>
        <v>6.8999999999999999E-3</v>
      </c>
      <c r="HD197" s="120">
        <f>SUM(HD140, -HD142)</f>
        <v>7.2999999999999992E-3</v>
      </c>
      <c r="HE197" s="116">
        <f>SUM(HE142, -HE143)</f>
        <v>6.0000000000000053E-3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259" t="s">
        <v>36</v>
      </c>
      <c r="GH198" s="18" t="s">
        <v>44</v>
      </c>
      <c r="GI198" s="155" t="s">
        <v>37</v>
      </c>
      <c r="GJ198" s="158" t="s">
        <v>37</v>
      </c>
      <c r="GK198" s="123" t="s">
        <v>84</v>
      </c>
      <c r="GL198" s="182" t="s">
        <v>63</v>
      </c>
      <c r="GM198" s="200" t="s">
        <v>41</v>
      </c>
      <c r="GN198" s="123" t="s">
        <v>40</v>
      </c>
      <c r="GO198" s="186" t="s">
        <v>64</v>
      </c>
      <c r="GP198" s="156" t="s">
        <v>51</v>
      </c>
      <c r="GQ198" s="168" t="s">
        <v>59</v>
      </c>
      <c r="GR198" s="174" t="s">
        <v>57</v>
      </c>
      <c r="GS198" s="123" t="s">
        <v>64</v>
      </c>
      <c r="GT198" s="168" t="s">
        <v>59</v>
      </c>
      <c r="GU198" s="168" t="s">
        <v>59</v>
      </c>
      <c r="GV198" s="60"/>
      <c r="GW198" s="60"/>
      <c r="GX198" s="60"/>
      <c r="GY198" s="60"/>
      <c r="GZ198" s="60"/>
      <c r="HA198" s="60"/>
      <c r="HC198" s="117" t="s">
        <v>60</v>
      </c>
      <c r="HD198" s="123" t="s">
        <v>64</v>
      </c>
      <c r="HE198" s="168" t="s">
        <v>48</v>
      </c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226">
        <f>SUM(GG139, -GG141)</f>
        <v>1.7500000000000002E-2</v>
      </c>
      <c r="GH199" s="15">
        <f>SUM(GH141, -GH142)</f>
        <v>1.8200000000000001E-2</v>
      </c>
      <c r="GI199" s="151">
        <f>SUM(GI140, -GI142)</f>
        <v>1.54E-2</v>
      </c>
      <c r="GJ199" s="146">
        <f>SUM(GJ140, -GJ142)</f>
        <v>1.49E-2</v>
      </c>
      <c r="GK199" s="116">
        <f>SUM(GK137, -GK139)</f>
        <v>7.9999999999999967E-3</v>
      </c>
      <c r="GL199" s="176">
        <f>SUM(GL137, -GL138)</f>
        <v>2.6499999999999996E-2</v>
      </c>
      <c r="GM199" s="146">
        <f>SUM(GM138, -GM140)</f>
        <v>1.5899999999999997E-2</v>
      </c>
      <c r="GN199" s="120">
        <f>SUM(GN139, -GN141)</f>
        <v>1.1600000000000001E-2</v>
      </c>
      <c r="GO199" s="179">
        <f>SUM(GO138, -GO140)</f>
        <v>6.0000000000000019E-3</v>
      </c>
      <c r="GP199" s="146">
        <f>SUM(GP139, -GP141)</f>
        <v>1.5599999999999999E-2</v>
      </c>
      <c r="GQ199" s="115">
        <f>SUM(GQ137, -GQ138)</f>
        <v>5.6999999999999967E-3</v>
      </c>
      <c r="GR199" s="176">
        <f>SUM(GR136, -GR137)</f>
        <v>1.6300000000000002E-2</v>
      </c>
      <c r="GS199" s="120">
        <f>SUM(GS137, -GS138)</f>
        <v>7.4000000000000038E-3</v>
      </c>
      <c r="GT199" s="115">
        <f>SUM(GT138, -GT139)</f>
        <v>3.9999999999999966E-3</v>
      </c>
      <c r="GU199" s="115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20">
        <f>SUM(HC140, -HC142)</f>
        <v>3.4999999999999996E-3</v>
      </c>
      <c r="HD199" s="120">
        <f>SUM(HD137, -HD138)</f>
        <v>6.9000000000000016E-3</v>
      </c>
      <c r="HE199" s="120">
        <f>SUM(HE139, -HE141)</f>
        <v>4.5999999999999999E-3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232" t="s">
        <v>44</v>
      </c>
      <c r="GH200" s="27" t="s">
        <v>84</v>
      </c>
      <c r="GI200" s="159" t="s">
        <v>84</v>
      </c>
      <c r="GJ200" s="158" t="s">
        <v>36</v>
      </c>
      <c r="GK200" s="119" t="s">
        <v>36</v>
      </c>
      <c r="GL200" s="184" t="s">
        <v>38</v>
      </c>
      <c r="GM200" s="156" t="s">
        <v>38</v>
      </c>
      <c r="GN200" s="123" t="s">
        <v>53</v>
      </c>
      <c r="GO200" s="182" t="s">
        <v>53</v>
      </c>
      <c r="GP200" s="156" t="s">
        <v>38</v>
      </c>
      <c r="GQ200" s="121" t="s">
        <v>84</v>
      </c>
      <c r="GR200" s="182" t="s">
        <v>64</v>
      </c>
      <c r="GS200" s="114" t="s">
        <v>63</v>
      </c>
      <c r="GT200" s="114" t="s">
        <v>63</v>
      </c>
      <c r="GU200" s="168" t="s">
        <v>67</v>
      </c>
      <c r="GV200" s="60"/>
      <c r="GW200" s="60"/>
      <c r="GX200" s="60"/>
      <c r="GY200" s="60"/>
      <c r="GZ200" s="60"/>
      <c r="HA200" s="60"/>
      <c r="HC200" s="119" t="s">
        <v>38</v>
      </c>
      <c r="HD200" s="121" t="s">
        <v>60</v>
      </c>
      <c r="HE200" s="119" t="s">
        <v>36</v>
      </c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33">SUM(EC190, -EC197)</f>
        <v>0</v>
      </c>
      <c r="ED201" s="6">
        <f t="shared" si="333"/>
        <v>0</v>
      </c>
      <c r="EE201" s="6">
        <f t="shared" si="333"/>
        <v>0</v>
      </c>
      <c r="EF201" s="6">
        <f t="shared" si="333"/>
        <v>0</v>
      </c>
      <c r="EG201" s="6">
        <f t="shared" si="333"/>
        <v>0</v>
      </c>
      <c r="EH201" s="6">
        <f t="shared" si="333"/>
        <v>0</v>
      </c>
      <c r="EI201" s="6">
        <f t="shared" si="33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224">
        <f>SUM(GG141, -GG142)</f>
        <v>1.7000000000000001E-2</v>
      </c>
      <c r="GH201" s="93">
        <f>SUM(GH138, -GH139)</f>
        <v>1.8099999999999998E-2</v>
      </c>
      <c r="GI201" s="150">
        <f>SUM(GI138, -GI139)</f>
        <v>1.2300000000000002E-2</v>
      </c>
      <c r="GJ201" s="144">
        <f>SUM(GJ140, -GJ141)</f>
        <v>8.0999999999999996E-3</v>
      </c>
      <c r="GK201" s="116">
        <f>SUM(GK141, -GK142)</f>
        <v>6.6E-3</v>
      </c>
      <c r="GL201" s="178">
        <f>SUM(GL139, -GL140)</f>
        <v>2.18E-2</v>
      </c>
      <c r="GM201" s="148">
        <f>SUM(GM139, -GM140)</f>
        <v>1.0700000000000001E-2</v>
      </c>
      <c r="GN201" s="208">
        <f>SUM(GN139, -GN140)</f>
        <v>7.6000000000000009E-3</v>
      </c>
      <c r="GO201" s="187">
        <f>SUM(GO140, -GO141)</f>
        <v>5.3999999999999986E-3</v>
      </c>
      <c r="GP201" s="148">
        <f>SUM(GP139, -GP140)</f>
        <v>1.37E-2</v>
      </c>
      <c r="GQ201" s="116">
        <f>SUM(GQ138, -GQ140)</f>
        <v>4.9000000000000016E-3</v>
      </c>
      <c r="GR201" s="179">
        <f>SUM(GR139, -GR140)</f>
        <v>9.6999999999999968E-3</v>
      </c>
      <c r="GS201" s="116">
        <f>SUM(GS136, -GS137)</f>
        <v>6.8000000000000005E-3</v>
      </c>
      <c r="GT201" s="116">
        <f>SUM(GT136, -GT137)</f>
        <v>3.0000000000000027E-3</v>
      </c>
      <c r="GU201" s="208">
        <f>SUM(GU137, -GU138)</f>
        <v>4.9999999999999975E-3</v>
      </c>
      <c r="GV201" s="6">
        <f t="shared" ref="GU201:HA201" si="334">SUM(GV190, -GV197)</f>
        <v>0</v>
      </c>
      <c r="GW201" s="6">
        <f t="shared" si="334"/>
        <v>0</v>
      </c>
      <c r="GX201" s="6">
        <f t="shared" si="334"/>
        <v>0</v>
      </c>
      <c r="GY201" s="6">
        <f t="shared" si="334"/>
        <v>0</v>
      </c>
      <c r="GZ201" s="6">
        <f t="shared" si="334"/>
        <v>0</v>
      </c>
      <c r="HA201" s="6">
        <f t="shared" si="334"/>
        <v>0</v>
      </c>
      <c r="HC201" s="118">
        <f>SUM(HC141, -HC142)</f>
        <v>3.1999999999999997E-3</v>
      </c>
      <c r="HD201" s="120">
        <f>SUM(HD141, -HD142)</f>
        <v>5.3999999999999986E-3</v>
      </c>
      <c r="HE201" s="116">
        <f>SUM(HE140, -HE141)</f>
        <v>3.4999999999999996E-3</v>
      </c>
      <c r="HF201" s="6">
        <f t="shared" ref="HC201:HH201" si="335">SUM(HF190, -HF197)</f>
        <v>0</v>
      </c>
      <c r="HG201" s="6">
        <f t="shared" si="335"/>
        <v>0</v>
      </c>
      <c r="HH201" s="6">
        <f t="shared" si="33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36">SUM(JM190, -JM197)</f>
        <v>0</v>
      </c>
      <c r="JN201" s="6">
        <f t="shared" si="336"/>
        <v>0</v>
      </c>
      <c r="JO201" s="6">
        <f t="shared" si="336"/>
        <v>0</v>
      </c>
      <c r="JP201" s="6">
        <f t="shared" si="336"/>
        <v>0</v>
      </c>
      <c r="JQ201" s="6">
        <f t="shared" si="336"/>
        <v>0</v>
      </c>
      <c r="JR201" s="6">
        <f t="shared" si="336"/>
        <v>0</v>
      </c>
      <c r="JS201" s="6">
        <f t="shared" si="33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227" t="s">
        <v>47</v>
      </c>
      <c r="GH202" s="11" t="s">
        <v>36</v>
      </c>
      <c r="GI202" s="155" t="s">
        <v>36</v>
      </c>
      <c r="GJ202" s="154" t="s">
        <v>44</v>
      </c>
      <c r="GK202" s="114" t="s">
        <v>57</v>
      </c>
      <c r="GL202" s="180" t="s">
        <v>37</v>
      </c>
      <c r="GM202" s="163" t="s">
        <v>64</v>
      </c>
      <c r="GN202" s="168" t="s">
        <v>64</v>
      </c>
      <c r="GO202" s="186" t="s">
        <v>41</v>
      </c>
      <c r="GP202" s="163" t="s">
        <v>84</v>
      </c>
      <c r="GQ202" s="121" t="s">
        <v>38</v>
      </c>
      <c r="GR202" s="180" t="s">
        <v>40</v>
      </c>
      <c r="GS202" s="121" t="s">
        <v>38</v>
      </c>
      <c r="GT202" s="188" t="s">
        <v>44</v>
      </c>
      <c r="GU202" s="123" t="s">
        <v>64</v>
      </c>
      <c r="GV202" s="60"/>
      <c r="GW202" s="60"/>
      <c r="GX202" s="60"/>
      <c r="GY202" s="60"/>
      <c r="GZ202" s="60"/>
      <c r="HA202" s="60"/>
      <c r="HC202" s="260" t="s">
        <v>54</v>
      </c>
      <c r="HD202" s="117" t="s">
        <v>70</v>
      </c>
      <c r="HE202" s="117" t="s">
        <v>65</v>
      </c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224">
        <f>SUM(GG140, -GG141)</f>
        <v>1.17E-2</v>
      </c>
      <c r="GH203" s="93">
        <f>SUM(GH140, -GH141)</f>
        <v>1.17E-2</v>
      </c>
      <c r="GI203" s="150">
        <f>SUM(GI140, -GI141)</f>
        <v>8.5000000000000006E-3</v>
      </c>
      <c r="GJ203" s="146">
        <f>SUM(GJ141, -GJ142)</f>
        <v>6.8000000000000005E-3</v>
      </c>
      <c r="GK203" s="116">
        <f>SUM(GK138, -GK139)</f>
        <v>4.8999999999999981E-3</v>
      </c>
      <c r="GL203" s="179">
        <f>SUM(GL140, -GL141)</f>
        <v>8.6999999999999994E-3</v>
      </c>
      <c r="GM203" s="146">
        <f>SUM(GM137, -GM138)</f>
        <v>6.3E-3</v>
      </c>
      <c r="GN203" s="120">
        <f>SUM(GN138, -GN139)</f>
        <v>4.1999999999999989E-3</v>
      </c>
      <c r="GO203" s="179">
        <f>SUM(GO138, -GO139)</f>
        <v>5.000000000000001E-3</v>
      </c>
      <c r="GP203" s="144">
        <f>SUM(GP138, -GP139)</f>
        <v>8.2999999999999984E-3</v>
      </c>
      <c r="GQ203" s="118">
        <f>SUM(GQ138, -GQ139)</f>
        <v>4.4000000000000011E-3</v>
      </c>
      <c r="GR203" s="179">
        <f>SUM(GR138, -GR139)</f>
        <v>9.5000000000000015E-3</v>
      </c>
      <c r="GS203" s="118">
        <f>SUM(GS139, -GS140)</f>
        <v>4.6999999999999993E-3</v>
      </c>
      <c r="GT203" s="120">
        <f>SUM(GT141, -GT142)</f>
        <v>2.3E-3</v>
      </c>
      <c r="GU203" s="120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18">
        <f>SUM(HC137, -HC138)</f>
        <v>2.6000000000000016E-3</v>
      </c>
      <c r="HD203" s="120">
        <f>SUM(HD142, -HD143)</f>
        <v>2.9999999999999992E-3</v>
      </c>
      <c r="HE203" s="120">
        <f>SUM(HE137, -HE138)</f>
        <v>1.7000000000000001E-3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259" t="s">
        <v>40</v>
      </c>
      <c r="GH204" s="32" t="s">
        <v>40</v>
      </c>
      <c r="GI204" s="162" t="s">
        <v>44</v>
      </c>
      <c r="GJ204" s="163" t="s">
        <v>84</v>
      </c>
      <c r="GK204" s="123" t="s">
        <v>63</v>
      </c>
      <c r="GL204" s="174" t="s">
        <v>57</v>
      </c>
      <c r="GM204" s="200" t="s">
        <v>59</v>
      </c>
      <c r="GN204" s="188" t="s">
        <v>37</v>
      </c>
      <c r="GO204" s="180" t="s">
        <v>40</v>
      </c>
      <c r="GP204" s="158" t="s">
        <v>37</v>
      </c>
      <c r="GQ204" s="119" t="s">
        <v>40</v>
      </c>
      <c r="GR204" s="184" t="s">
        <v>38</v>
      </c>
      <c r="GS204" s="168" t="s">
        <v>59</v>
      </c>
      <c r="GT204" s="123" t="s">
        <v>64</v>
      </c>
      <c r="GU204" s="114" t="s">
        <v>57</v>
      </c>
      <c r="GV204" s="60"/>
      <c r="GW204" s="60"/>
      <c r="GX204" s="60"/>
      <c r="GY204" s="60"/>
      <c r="GZ204" s="60"/>
      <c r="HA204" s="60"/>
      <c r="HC204" s="117" t="s">
        <v>42</v>
      </c>
      <c r="HD204" s="119" t="s">
        <v>38</v>
      </c>
      <c r="HE204" s="168" t="s">
        <v>41</v>
      </c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225">
        <f>SUM(GG139, -GG140)</f>
        <v>5.7999999999999996E-3</v>
      </c>
      <c r="GH205" s="96">
        <f>SUM(GH139, -GH140)</f>
        <v>1.1000000000000001E-2</v>
      </c>
      <c r="GI205" s="149">
        <f>SUM(GI141, -GI142)</f>
        <v>6.8999999999999999E-3</v>
      </c>
      <c r="GJ205" s="166">
        <f>SUM(GJ138, -GJ139)</f>
        <v>2.0999999999999977E-3</v>
      </c>
      <c r="GK205" s="208">
        <f>SUM(GK137, -GK138)</f>
        <v>3.0999999999999986E-3</v>
      </c>
      <c r="GL205" s="187">
        <f>SUM(GL138, -GL139)</f>
        <v>6.3E-3</v>
      </c>
      <c r="GM205" s="246">
        <f>SUM(GM138, -GM139)</f>
        <v>5.1999999999999963E-3</v>
      </c>
      <c r="GN205" s="118">
        <f>SUM(GN140, -GN141)</f>
        <v>4.0000000000000001E-3</v>
      </c>
      <c r="GO205" s="178">
        <f>SUM(GO139, -GO140)</f>
        <v>1.0000000000000009E-3</v>
      </c>
      <c r="GP205" s="148">
        <f>SUM(GP140, -GP141)</f>
        <v>1.8999999999999998E-3</v>
      </c>
      <c r="GQ205" s="118">
        <f>SUM(GQ139, -GQ140)</f>
        <v>5.0000000000000044E-4</v>
      </c>
      <c r="GR205" s="178">
        <f>SUM(GR137, -GR138)</f>
        <v>8.199999999999999E-3</v>
      </c>
      <c r="GS205" s="115">
        <f>SUM(GS138, -GS139)</f>
        <v>4.4999999999999971E-3</v>
      </c>
      <c r="GT205" s="120">
        <f>SUM(GT137, -GT138)</f>
        <v>1.5000000000000013E-3</v>
      </c>
      <c r="GU205" s="116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20">
        <f>SUM(HC140, -HC141)</f>
        <v>2.9999999999999992E-4</v>
      </c>
      <c r="HD205" s="118">
        <f>SUM(HD140, -HD141)</f>
        <v>1.9000000000000006E-3</v>
      </c>
      <c r="HE205" s="120">
        <f>SUM(HE139, -HE140)</f>
        <v>1.1000000000000001E-3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6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6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</row>
    <row r="211" spans="2:6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  <c r="BM211" t="s">
        <v>62</v>
      </c>
    </row>
    <row r="212" spans="2:66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  <c r="BM212" s="349">
        <v>43556</v>
      </c>
      <c r="BN212" t="s">
        <v>62</v>
      </c>
    </row>
    <row r="213" spans="2:6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</row>
    <row r="214" spans="2:6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</row>
    <row r="215" spans="2:6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</row>
    <row r="216" spans="2:6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</row>
    <row r="217" spans="2:66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</row>
    <row r="218" spans="2:6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</row>
    <row r="219" spans="2:66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  <c r="BI219" s="92">
        <v>-0.21049999999999999</v>
      </c>
      <c r="BJ219" s="92">
        <v>-0.19059999999999999</v>
      </c>
      <c r="BK219" s="92">
        <v>-0.1769</v>
      </c>
      <c r="BL219" s="92">
        <v>-0.1862</v>
      </c>
      <c r="BM219" s="92">
        <v>-0.22170000000000001</v>
      </c>
    </row>
    <row r="220" spans="2:66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t="s">
        <v>62</v>
      </c>
    </row>
    <row r="221" spans="2:6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t="s">
        <v>62</v>
      </c>
      <c r="BN221" t="s">
        <v>62</v>
      </c>
    </row>
    <row r="222" spans="2:66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  <c r="BM222" s="349">
        <v>43556</v>
      </c>
    </row>
    <row r="223" spans="2:66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</row>
    <row r="224" spans="2:66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2">
        <v>3.6400000000000002E-2</v>
      </c>
      <c r="BK224" s="92">
        <v>5.0099999999999999E-2</v>
      </c>
      <c r="BL224" s="35">
        <v>4.6300000000000001E-2</v>
      </c>
      <c r="BM224" s="41">
        <v>2.0400000000000001E-2</v>
      </c>
    </row>
    <row r="225" spans="21:65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</row>
    <row r="226" spans="21:65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2">
        <v>1.6500000000000001E-2</v>
      </c>
      <c r="BJ226" s="7">
        <v>2.12E-2</v>
      </c>
      <c r="BK226" s="31">
        <v>3.2399999999999998E-2</v>
      </c>
      <c r="BL226" s="92">
        <v>4.0800000000000003E-2</v>
      </c>
      <c r="BM226" s="35">
        <v>-1.6000000000000001E-3</v>
      </c>
    </row>
    <row r="227" spans="21:65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</row>
    <row r="228" spans="21:65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</row>
    <row r="229" spans="21:65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2">
        <v>-3.5499999999999997E-2</v>
      </c>
    </row>
    <row r="230" spans="21:65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</row>
  </sheetData>
  <customSheetViews>
    <customSheetView guid="{7FB8B549-326C-4BEC-8C8D-0E9173EDA60F}" scale="115" topLeftCell="GX44">
      <selection activeCell="BN220" sqref="BN22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2019-04-01T21:28:44Z</dcterms:modified>
</cp:coreProperties>
</file>