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V203" i="1" l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D183" i="1"/>
  <c r="HC183" i="1"/>
  <c r="HC191" i="1" s="1"/>
  <c r="HD177" i="1"/>
  <c r="HC177" i="1"/>
  <c r="HD171" i="1"/>
  <c r="HD179" i="1" s="1"/>
  <c r="HC171" i="1"/>
  <c r="HC175" i="1" s="1"/>
  <c r="HD165" i="1"/>
  <c r="HD173" i="1" s="1"/>
  <c r="HC165" i="1"/>
  <c r="HC173" i="1" s="1"/>
  <c r="HD163" i="1"/>
  <c r="HD159" i="1"/>
  <c r="HD167" i="1" s="1"/>
  <c r="HC159" i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HM201" i="1"/>
  <c r="JR199" i="1"/>
  <c r="JO199" i="1"/>
  <c r="JI199" i="1"/>
  <c r="JC199" i="1"/>
  <c r="IW199" i="1"/>
  <c r="IQ199" i="1"/>
  <c r="IK199" i="1"/>
  <c r="IE199" i="1"/>
  <c r="HY199" i="1"/>
  <c r="HS199" i="1"/>
  <c r="HM199" i="1"/>
  <c r="HG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HP193" i="1"/>
  <c r="HH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HM191" i="1"/>
  <c r="HM203" i="1" s="1"/>
  <c r="HG191" i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HM185" i="1"/>
  <c r="HG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L183" i="1"/>
  <c r="HK183" i="1"/>
  <c r="HJ183" i="1"/>
  <c r="HI183" i="1"/>
  <c r="HI187" i="1" s="1"/>
  <c r="HI197" i="1" s="1"/>
  <c r="HI201" i="1" s="1"/>
  <c r="HH183" i="1"/>
  <c r="HH197" i="1" s="1"/>
  <c r="HF183" i="1"/>
  <c r="HF187" i="1" s="1"/>
  <c r="HE183" i="1"/>
  <c r="HE187" i="1" s="1"/>
  <c r="JL181" i="1"/>
  <c r="IS181" i="1"/>
  <c r="IS191" i="1" s="1"/>
  <c r="IO181" i="1"/>
  <c r="IF181" i="1"/>
  <c r="HU181" i="1"/>
  <c r="HU191" i="1" s="1"/>
  <c r="HI181" i="1"/>
  <c r="HI191" i="1" s="1"/>
  <c r="JR179" i="1"/>
  <c r="JO179" i="1"/>
  <c r="JI179" i="1"/>
  <c r="JC179" i="1"/>
  <c r="IW179" i="1"/>
  <c r="IQ179" i="1"/>
  <c r="IK179" i="1"/>
  <c r="IE179" i="1"/>
  <c r="HY179" i="1"/>
  <c r="HS179" i="1"/>
  <c r="HM179" i="1"/>
  <c r="HG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HL177" i="1"/>
  <c r="HL181" i="1" s="1"/>
  <c r="HK177" i="1"/>
  <c r="HJ177" i="1"/>
  <c r="HI177" i="1"/>
  <c r="HH177" i="1"/>
  <c r="HF177" i="1"/>
  <c r="HE177" i="1"/>
  <c r="HE191" i="1" s="1"/>
  <c r="JL175" i="1"/>
  <c r="JA175" i="1"/>
  <c r="IZ175" i="1"/>
  <c r="IR175" i="1"/>
  <c r="IG175" i="1"/>
  <c r="IG185" i="1" s="1"/>
  <c r="HX175" i="1"/>
  <c r="HP175" i="1"/>
  <c r="HE175" i="1"/>
  <c r="JR173" i="1"/>
  <c r="JO173" i="1"/>
  <c r="JI173" i="1"/>
  <c r="JC173" i="1"/>
  <c r="IW173" i="1"/>
  <c r="IQ173" i="1"/>
  <c r="IK173" i="1"/>
  <c r="IE173" i="1"/>
  <c r="HY173" i="1"/>
  <c r="HS173" i="1"/>
  <c r="HM173" i="1"/>
  <c r="HG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HL171" i="1"/>
  <c r="HL175" i="1" s="1"/>
  <c r="HK171" i="1"/>
  <c r="HJ171" i="1"/>
  <c r="HJ175" i="1" s="1"/>
  <c r="HI171" i="1"/>
  <c r="HI175" i="1" s="1"/>
  <c r="HI185" i="1" s="1"/>
  <c r="HH171" i="1"/>
  <c r="HH175" i="1" s="1"/>
  <c r="HF171" i="1"/>
  <c r="HF175" i="1" s="1"/>
  <c r="HE171" i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HM167" i="1"/>
  <c r="HG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P173" i="1" s="1"/>
  <c r="HO165" i="1"/>
  <c r="HO169" i="1" s="1"/>
  <c r="HO179" i="1" s="1"/>
  <c r="HN165" i="1"/>
  <c r="HN169" i="1" s="1"/>
  <c r="HL165" i="1"/>
  <c r="HK165" i="1"/>
  <c r="HK173" i="1" s="1"/>
  <c r="HJ165" i="1"/>
  <c r="HJ169" i="1" s="1"/>
  <c r="HI165" i="1"/>
  <c r="HI169" i="1" s="1"/>
  <c r="HI179" i="1" s="1"/>
  <c r="HH165" i="1"/>
  <c r="HF165" i="1"/>
  <c r="HF169" i="1" s="1"/>
  <c r="HE165" i="1"/>
  <c r="HE169" i="1" s="1"/>
  <c r="IX163" i="1"/>
  <c r="IU163" i="1"/>
  <c r="IM163" i="1"/>
  <c r="IM173" i="1" s="1"/>
  <c r="IL163" i="1"/>
  <c r="IH163" i="1"/>
  <c r="ID163" i="1"/>
  <c r="HO163" i="1"/>
  <c r="HO173" i="1" s="1"/>
  <c r="HF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HP161" i="1"/>
  <c r="HM161" i="1"/>
  <c r="HG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Q167" i="1" s="1"/>
  <c r="HP159" i="1"/>
  <c r="HP163" i="1" s="1"/>
  <c r="HO159" i="1"/>
  <c r="HN159" i="1"/>
  <c r="HN163" i="1" s="1"/>
  <c r="HM159" i="1"/>
  <c r="HM163" i="1" s="1"/>
  <c r="HL159" i="1"/>
  <c r="HL163" i="1" s="1"/>
  <c r="HK159" i="1"/>
  <c r="HK163" i="1" s="1"/>
  <c r="HJ159" i="1"/>
  <c r="HJ163" i="1" s="1"/>
  <c r="HI159" i="1"/>
  <c r="HI163" i="1" s="1"/>
  <c r="HI173" i="1" s="1"/>
  <c r="HH159" i="1"/>
  <c r="HH163" i="1" s="1"/>
  <c r="HF159" i="1"/>
  <c r="HE159" i="1"/>
  <c r="HE163" i="1" s="1"/>
  <c r="JQ157" i="1"/>
  <c r="JH157" i="1"/>
  <c r="JA157" i="1"/>
  <c r="IR157" i="1"/>
  <c r="IJ157" i="1"/>
  <c r="IB157" i="1"/>
  <c r="HT157" i="1"/>
  <c r="HL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HM153" i="1"/>
  <c r="HM157" i="1" s="1"/>
  <c r="HL153" i="1"/>
  <c r="HL161" i="1" s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G157" i="1" l="1"/>
  <c r="IE157" i="1"/>
  <c r="IU157" i="1"/>
  <c r="HW167" i="1"/>
  <c r="IU167" i="1"/>
  <c r="IV191" i="1"/>
  <c r="IV199" i="1" s="1"/>
  <c r="HH157" i="1"/>
  <c r="IF157" i="1"/>
  <c r="IN157" i="1"/>
  <c r="IV157" i="1"/>
  <c r="IK159" i="1"/>
  <c r="IK165" i="1" s="1"/>
  <c r="IK171" i="1" s="1"/>
  <c r="HK161" i="1"/>
  <c r="JG161" i="1"/>
  <c r="HH173" i="1"/>
  <c r="HL173" i="1"/>
  <c r="JD173" i="1"/>
  <c r="JH173" i="1"/>
  <c r="IJ167" i="1"/>
  <c r="HK169" i="1"/>
  <c r="IB179" i="1"/>
  <c r="HF173" i="1"/>
  <c r="HR173" i="1"/>
  <c r="JB173" i="1"/>
  <c r="JN173" i="1"/>
  <c r="HQ175" i="1"/>
  <c r="IB175" i="1"/>
  <c r="HK18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C167" i="1"/>
  <c r="HD191" i="1"/>
  <c r="HK157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HE17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C185" i="1"/>
  <c r="HC199" i="1" s="1"/>
  <c r="HC197" i="1"/>
  <c r="HW157" i="1"/>
  <c r="II161" i="1"/>
  <c r="HT169" i="1"/>
  <c r="II169" i="1"/>
  <c r="HJ173" i="1"/>
  <c r="JF173" i="1"/>
  <c r="IF175" i="1"/>
  <c r="IO175" i="1"/>
  <c r="HF179" i="1"/>
  <c r="HE181" i="1"/>
  <c r="HV187" i="1"/>
  <c r="JI203" i="1"/>
  <c r="JG197" i="1"/>
  <c r="IW201" i="1"/>
  <c r="HC179" i="1"/>
  <c r="HD185" i="1"/>
  <c r="HC205" i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K199" i="1" l="1"/>
  <c r="ID199" i="1"/>
  <c r="HH199" i="1"/>
  <c r="HD199" i="1"/>
  <c r="IL199" i="1"/>
  <c r="HF199" i="1"/>
  <c r="IF199" i="1"/>
  <c r="HW201" i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GE205" i="1"/>
  <c r="FY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GZ199" i="1"/>
  <c r="GW199" i="1"/>
  <c r="GQ199" i="1"/>
  <c r="GK199" i="1"/>
  <c r="GE199" i="1"/>
  <c r="FY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GZ191" i="1"/>
  <c r="GW191" i="1"/>
  <c r="GQ191" i="1"/>
  <c r="GK191" i="1"/>
  <c r="GE191" i="1"/>
  <c r="FY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GZ185" i="1"/>
  <c r="GW185" i="1"/>
  <c r="GQ185" i="1"/>
  <c r="GK185" i="1"/>
  <c r="GE185" i="1"/>
  <c r="FY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GZ179" i="1"/>
  <c r="GW179" i="1"/>
  <c r="GQ179" i="1"/>
  <c r="GK179" i="1"/>
  <c r="GE179" i="1"/>
  <c r="FY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GZ173" i="1"/>
  <c r="GW173" i="1"/>
  <c r="GQ173" i="1"/>
  <c r="GK173" i="1"/>
  <c r="GE173" i="1"/>
  <c r="FY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GZ167" i="1"/>
  <c r="GW167" i="1"/>
  <c r="GQ167" i="1"/>
  <c r="GK167" i="1"/>
  <c r="GE167" i="1"/>
  <c r="FY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GZ161" i="1"/>
  <c r="GW161" i="1"/>
  <c r="GQ161" i="1"/>
  <c r="GK161" i="1"/>
  <c r="GE161" i="1"/>
  <c r="FY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K129" i="1" s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GZ114" i="1"/>
  <c r="GW114" i="1"/>
  <c r="GQ114" i="1"/>
  <c r="GK114" i="1"/>
  <c r="GE114" i="1"/>
  <c r="FY114" i="1"/>
  <c r="GZ112" i="1"/>
  <c r="GW112" i="1"/>
  <c r="GQ112" i="1"/>
  <c r="GK112" i="1"/>
  <c r="GE112" i="1"/>
  <c r="GE116" i="1" s="1"/>
  <c r="FY112" i="1"/>
  <c r="FY116" i="1" s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GZ106" i="1"/>
  <c r="GW106" i="1"/>
  <c r="GQ106" i="1"/>
  <c r="GK106" i="1"/>
  <c r="GE106" i="1"/>
  <c r="FY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GZ100" i="1"/>
  <c r="GW100" i="1"/>
  <c r="GQ100" i="1"/>
  <c r="GK100" i="1"/>
  <c r="GE100" i="1"/>
  <c r="FY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GZ94" i="1"/>
  <c r="GW94" i="1"/>
  <c r="GQ94" i="1"/>
  <c r="GK94" i="1"/>
  <c r="GE94" i="1"/>
  <c r="FY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GZ88" i="1"/>
  <c r="GW88" i="1"/>
  <c r="GQ88" i="1"/>
  <c r="GK88" i="1"/>
  <c r="GE88" i="1"/>
  <c r="FY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GZ82" i="1"/>
  <c r="GW82" i="1"/>
  <c r="GQ82" i="1"/>
  <c r="GK82" i="1"/>
  <c r="GE82" i="1"/>
  <c r="FY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GZ76" i="1"/>
  <c r="GW76" i="1"/>
  <c r="GQ76" i="1"/>
  <c r="GK76" i="1"/>
  <c r="GE76" i="1"/>
  <c r="FY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Z203" i="1" l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GK40" i="1"/>
  <c r="GY197" i="1"/>
  <c r="GY201" i="1" s="1"/>
  <c r="FZ106" i="1"/>
  <c r="FZ167" i="1"/>
  <c r="GX167" i="1"/>
  <c r="GU72" i="1"/>
  <c r="GS193" i="1"/>
  <c r="GH106" i="1"/>
  <c r="GT167" i="1"/>
  <c r="GD197" i="1"/>
  <c r="GD201" i="1" s="1"/>
  <c r="IW72" i="1"/>
  <c r="GQ159" i="1"/>
  <c r="GQ165" i="1" s="1"/>
  <c r="GQ169" i="1" s="1"/>
  <c r="GU167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JL76" i="1"/>
  <c r="JL72" i="1"/>
  <c r="GI173" i="1"/>
  <c r="GN179" i="1"/>
  <c r="GX179" i="1"/>
  <c r="GQ203" i="1"/>
  <c r="IK22" i="1"/>
  <c r="IK37" i="1"/>
  <c r="GL157" i="1"/>
  <c r="FW167" i="1"/>
  <c r="FW163" i="1"/>
  <c r="FX173" i="1"/>
  <c r="GV173" i="1"/>
  <c r="GX191" i="1"/>
  <c r="GC167" i="1"/>
  <c r="GO167" i="1"/>
  <c r="GF173" i="1"/>
  <c r="GJ173" i="1"/>
  <c r="GO185" i="1"/>
  <c r="GY191" i="1"/>
  <c r="GF100" i="1"/>
  <c r="GK129" i="1"/>
  <c r="HQ72" i="1"/>
  <c r="GJ167" i="1"/>
  <c r="GN167" i="1"/>
  <c r="GL167" i="1"/>
  <c r="GL185" i="1"/>
  <c r="GP185" i="1"/>
  <c r="GU191" i="1"/>
  <c r="GP181" i="1"/>
  <c r="GN72" i="1"/>
  <c r="GU197" i="1"/>
  <c r="GU201" i="1" s="1"/>
  <c r="GU193" i="1"/>
  <c r="GF72" i="1"/>
  <c r="FX82" i="1"/>
  <c r="GZ74" i="1"/>
  <c r="GB88" i="1"/>
  <c r="GM108" i="1"/>
  <c r="GM114" i="1"/>
  <c r="GT185" i="1"/>
  <c r="GT181" i="1"/>
  <c r="GW203" i="1"/>
  <c r="GW201" i="1"/>
  <c r="GF88" i="1"/>
  <c r="GJ37" i="1"/>
  <c r="GI72" i="1"/>
  <c r="GV72" i="1"/>
  <c r="GR82" i="1"/>
  <c r="FX78" i="1"/>
  <c r="GH179" i="1"/>
  <c r="GH175" i="1"/>
  <c r="GV175" i="1"/>
  <c r="GV185" i="1"/>
  <c r="GO88" i="1"/>
  <c r="GJ9" i="1"/>
  <c r="GL27" i="1"/>
  <c r="GK31" i="1"/>
  <c r="FX72" i="1"/>
  <c r="GE74" i="1"/>
  <c r="GE78" i="1" s="1"/>
  <c r="HA96" i="1"/>
  <c r="FX100" i="1"/>
  <c r="GT169" i="1"/>
  <c r="GT173" i="1"/>
  <c r="GI197" i="1"/>
  <c r="GI201" i="1" s="1"/>
  <c r="GI187" i="1"/>
  <c r="JB88" i="1"/>
  <c r="IO112" i="1"/>
  <c r="IO116" i="1" s="1"/>
  <c r="JR118" i="1"/>
  <c r="EB173" i="1"/>
  <c r="EG179" i="1"/>
  <c r="FZ157" i="1"/>
  <c r="GP157" i="1"/>
  <c r="GP167" i="1"/>
  <c r="FW191" i="1"/>
  <c r="GE203" i="1"/>
  <c r="HP72" i="1"/>
  <c r="IV72" i="1"/>
  <c r="JQ82" i="1"/>
  <c r="ED167" i="1"/>
  <c r="GD157" i="1"/>
  <c r="GT157" i="1"/>
  <c r="GH167" i="1"/>
  <c r="GV169" i="1"/>
  <c r="GT179" i="1"/>
  <c r="GN175" i="1"/>
  <c r="GT175" i="1"/>
  <c r="GC185" i="1"/>
  <c r="FW197" i="1"/>
  <c r="FW201" i="1" s="1"/>
  <c r="GL191" i="1"/>
  <c r="GM193" i="1"/>
  <c r="GK203" i="1"/>
  <c r="FY118" i="1"/>
  <c r="JI74" i="1"/>
  <c r="JI80" i="1" s="1"/>
  <c r="JI84" i="1" s="1"/>
  <c r="ID100" i="1"/>
  <c r="IN100" i="1"/>
  <c r="EB169" i="1"/>
  <c r="GH157" i="1"/>
  <c r="GX157" i="1"/>
  <c r="GF167" i="1"/>
  <c r="GR167" i="1"/>
  <c r="GU163" i="1"/>
  <c r="GN173" i="1"/>
  <c r="GP179" i="1"/>
  <c r="GX175" i="1"/>
  <c r="GI191" i="1"/>
  <c r="GX185" i="1"/>
  <c r="GL179" i="1"/>
  <c r="GL181" i="1"/>
  <c r="GU181" i="1"/>
  <c r="GH191" i="1"/>
  <c r="FW187" i="1"/>
  <c r="GY187" i="1"/>
  <c r="GC191" i="1"/>
  <c r="GR191" i="1"/>
  <c r="GZ165" i="1"/>
  <c r="GZ163" i="1"/>
  <c r="FX161" i="1"/>
  <c r="GF161" i="1"/>
  <c r="GR161" i="1"/>
  <c r="FZ169" i="1"/>
  <c r="FZ173" i="1"/>
  <c r="FX167" i="1"/>
  <c r="GB167" i="1"/>
  <c r="GV167" i="1"/>
  <c r="HA167" i="1"/>
  <c r="FW157" i="1"/>
  <c r="GI157" i="1"/>
  <c r="GU157" i="1"/>
  <c r="GY157" i="1"/>
  <c r="GC161" i="1"/>
  <c r="GO161" i="1"/>
  <c r="HA161" i="1"/>
  <c r="GF163" i="1"/>
  <c r="GR163" i="1"/>
  <c r="FW173" i="1"/>
  <c r="FW169" i="1"/>
  <c r="GU173" i="1"/>
  <c r="GD167" i="1"/>
  <c r="GJ169" i="1"/>
  <c r="GF179" i="1"/>
  <c r="GF175" i="1"/>
  <c r="GJ179" i="1"/>
  <c r="GJ175" i="1"/>
  <c r="GH185" i="1"/>
  <c r="FX179" i="1"/>
  <c r="GV179" i="1"/>
  <c r="GN187" i="1"/>
  <c r="GN191" i="1"/>
  <c r="GB161" i="1"/>
  <c r="GJ161" i="1"/>
  <c r="GN161" i="1"/>
  <c r="GV161" i="1"/>
  <c r="GJ157" i="1"/>
  <c r="GN157" i="1"/>
  <c r="GZ157" i="1"/>
  <c r="FZ161" i="1"/>
  <c r="GT161" i="1"/>
  <c r="GX161" i="1"/>
  <c r="GC163" i="1"/>
  <c r="GO163" i="1"/>
  <c r="GB173" i="1"/>
  <c r="GB169" i="1"/>
  <c r="GR173" i="1"/>
  <c r="GR169" i="1"/>
  <c r="FX169" i="1"/>
  <c r="FW175" i="1"/>
  <c r="FW179" i="1"/>
  <c r="GD173" i="1"/>
  <c r="GO173" i="1"/>
  <c r="GY173" i="1"/>
  <c r="FZ185" i="1"/>
  <c r="GD185" i="1"/>
  <c r="GF187" i="1"/>
  <c r="GF191" i="1"/>
  <c r="GJ187" i="1"/>
  <c r="GJ191" i="1"/>
  <c r="FZ179" i="1"/>
  <c r="FZ175" i="1"/>
  <c r="GD179" i="1"/>
  <c r="GD175" i="1"/>
  <c r="HA191" i="1"/>
  <c r="HA187" i="1"/>
  <c r="GP163" i="1"/>
  <c r="GC173" i="1"/>
  <c r="HA173" i="1"/>
  <c r="GF169" i="1"/>
  <c r="GN169" i="1"/>
  <c r="GU169" i="1"/>
  <c r="HA169" i="1"/>
  <c r="GU175" i="1"/>
  <c r="GU179" i="1"/>
  <c r="GB179" i="1"/>
  <c r="GF185" i="1"/>
  <c r="HA179" i="1"/>
  <c r="GP173" i="1"/>
  <c r="GI179" i="1"/>
  <c r="GR179" i="1"/>
  <c r="GO191" i="1"/>
  <c r="GO187" i="1"/>
  <c r="GT191" i="1"/>
  <c r="GT187" i="1"/>
  <c r="FW185" i="1"/>
  <c r="GB185" i="1"/>
  <c r="GR185" i="1"/>
  <c r="GL187" i="1"/>
  <c r="GX193" i="1"/>
  <c r="GX197" i="1"/>
  <c r="FX191" i="1"/>
  <c r="GL197" i="1"/>
  <c r="GO179" i="1"/>
  <c r="GL173" i="1"/>
  <c r="GC181" i="1"/>
  <c r="GP191" i="1"/>
  <c r="GP187" i="1"/>
  <c r="FX185" i="1"/>
  <c r="GI185" i="1"/>
  <c r="GN185" i="1"/>
  <c r="GY185" i="1"/>
  <c r="GX187" i="1"/>
  <c r="FX197" i="1"/>
  <c r="GB197" i="1"/>
  <c r="GB193" i="1"/>
  <c r="GO197" i="1"/>
  <c r="GO193" i="1"/>
  <c r="GG199" i="1"/>
  <c r="GC179" i="1"/>
  <c r="GH173" i="1"/>
  <c r="GX173" i="1"/>
  <c r="GY179" i="1"/>
  <c r="GI181" i="1"/>
  <c r="GO181" i="1"/>
  <c r="GY181" i="1"/>
  <c r="FZ191" i="1"/>
  <c r="FZ187" i="1"/>
  <c r="GD191" i="1"/>
  <c r="GD187" i="1"/>
  <c r="GV187" i="1"/>
  <c r="GV191" i="1"/>
  <c r="GJ185" i="1"/>
  <c r="GU185" i="1"/>
  <c r="GH187" i="1"/>
  <c r="GC197" i="1"/>
  <c r="GH193" i="1"/>
  <c r="GH197" i="1"/>
  <c r="GP193" i="1"/>
  <c r="GP197" i="1"/>
  <c r="GB191" i="1"/>
  <c r="GT197" i="1"/>
  <c r="FZ193" i="1"/>
  <c r="FZ197" i="1"/>
  <c r="GR197" i="1"/>
  <c r="GV197" i="1"/>
  <c r="GV193" i="1"/>
  <c r="GF197" i="1"/>
  <c r="GF193" i="1"/>
  <c r="GJ197" i="1"/>
  <c r="GN197" i="1"/>
  <c r="HA197" i="1"/>
  <c r="HA193" i="1"/>
  <c r="FY203" i="1"/>
  <c r="GA193" i="1"/>
  <c r="GQ78" i="1"/>
  <c r="GQ80" i="1"/>
  <c r="GQ86" i="1" s="1"/>
  <c r="GJ88" i="1"/>
  <c r="GJ84" i="1"/>
  <c r="DO199" i="1"/>
  <c r="DO193" i="1"/>
  <c r="GJ40" i="1"/>
  <c r="GK22" i="1"/>
  <c r="GK34" i="1"/>
  <c r="GL37" i="1"/>
  <c r="FX88" i="1"/>
  <c r="HA88" i="1"/>
  <c r="GO84" i="1"/>
  <c r="FZ102" i="1"/>
  <c r="IN90" i="1"/>
  <c r="EG175" i="1"/>
  <c r="GJ16" i="1"/>
  <c r="GY72" i="1"/>
  <c r="GC88" i="1"/>
  <c r="GL9" i="1"/>
  <c r="GJ22" i="1"/>
  <c r="FW72" i="1"/>
  <c r="GQ72" i="1"/>
  <c r="GR78" i="1"/>
  <c r="GR88" i="1"/>
  <c r="GV88" i="1"/>
  <c r="GJ100" i="1"/>
  <c r="GT100" i="1"/>
  <c r="GB96" i="1"/>
  <c r="FX108" i="1"/>
  <c r="FX112" i="1"/>
  <c r="FX116" i="1" s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GN88" i="1"/>
  <c r="GD106" i="1"/>
  <c r="GD102" i="1"/>
  <c r="GI106" i="1"/>
  <c r="GI102" i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GJ27" i="1"/>
  <c r="GJ36" i="1"/>
  <c r="GB72" i="1"/>
  <c r="GJ72" i="1"/>
  <c r="GR72" i="1"/>
  <c r="GB82" i="1"/>
  <c r="GF82" i="1"/>
  <c r="GJ82" i="1"/>
  <c r="FZ94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FY74" i="1"/>
  <c r="FY72" i="1"/>
  <c r="GK74" i="1"/>
  <c r="GK72" i="1"/>
  <c r="GW74" i="1"/>
  <c r="GW72" i="1"/>
  <c r="GL88" i="1"/>
  <c r="GL78" i="1"/>
  <c r="GL82" i="1"/>
  <c r="GP88" i="1"/>
  <c r="FZ78" i="1"/>
  <c r="FZ88" i="1"/>
  <c r="FZ82" i="1"/>
  <c r="GD82" i="1"/>
  <c r="GD88" i="1"/>
  <c r="GD78" i="1"/>
  <c r="GH88" i="1"/>
  <c r="GH78" i="1"/>
  <c r="GH82" i="1"/>
  <c r="GC76" i="1"/>
  <c r="GO76" i="1"/>
  <c r="GU88" i="1"/>
  <c r="GU84" i="1"/>
  <c r="GL40" i="1"/>
  <c r="GL16" i="1"/>
  <c r="GK36" i="1"/>
  <c r="GK37" i="1"/>
  <c r="HA82" i="1"/>
  <c r="HA76" i="1"/>
  <c r="GI84" i="1"/>
  <c r="GI88" i="1"/>
  <c r="GC82" i="1"/>
  <c r="GP78" i="1"/>
  <c r="GP82" i="1"/>
  <c r="GT82" i="1"/>
  <c r="GT78" i="1"/>
  <c r="GT88" i="1"/>
  <c r="GY88" i="1"/>
  <c r="GY84" i="1"/>
  <c r="GJ31" i="1"/>
  <c r="GL31" i="1"/>
  <c r="GL22" i="1"/>
  <c r="GJ34" i="1"/>
  <c r="GL34" i="1"/>
  <c r="GO82" i="1"/>
  <c r="GX78" i="1"/>
  <c r="GX82" i="1"/>
  <c r="FW84" i="1"/>
  <c r="FW88" i="1"/>
  <c r="GU94" i="1"/>
  <c r="FW94" i="1"/>
  <c r="FW90" i="1"/>
  <c r="GR96" i="1"/>
  <c r="GR100" i="1"/>
  <c r="GV96" i="1"/>
  <c r="GV100" i="1"/>
  <c r="GV106" i="1"/>
  <c r="GP94" i="1"/>
  <c r="GY94" i="1"/>
  <c r="GY90" i="1"/>
  <c r="FZ76" i="1"/>
  <c r="GD76" i="1"/>
  <c r="GH76" i="1"/>
  <c r="GL76" i="1"/>
  <c r="GP76" i="1"/>
  <c r="GT76" i="1"/>
  <c r="GX76" i="1"/>
  <c r="GI82" i="1"/>
  <c r="GU90" i="1"/>
  <c r="GK9" i="1"/>
  <c r="GL36" i="1"/>
  <c r="GB84" i="1"/>
  <c r="GR84" i="1"/>
  <c r="GC90" i="1"/>
  <c r="GC94" i="1"/>
  <c r="GO94" i="1"/>
  <c r="GI100" i="1"/>
  <c r="GI96" i="1"/>
  <c r="GN100" i="1"/>
  <c r="GN96" i="1"/>
  <c r="HA106" i="1"/>
  <c r="HA102" i="1"/>
  <c r="HA112" i="1"/>
  <c r="GI94" i="1"/>
  <c r="GI90" i="1"/>
  <c r="GK27" i="1"/>
  <c r="FW82" i="1"/>
  <c r="GU82" i="1"/>
  <c r="GY82" i="1"/>
  <c r="GF84" i="1"/>
  <c r="GV84" i="1"/>
  <c r="HA94" i="1"/>
  <c r="HA90" i="1"/>
  <c r="GK16" i="1"/>
  <c r="GX88" i="1"/>
  <c r="FX84" i="1"/>
  <c r="GC84" i="1"/>
  <c r="GN84" i="1"/>
  <c r="GX84" i="1"/>
  <c r="GO90" i="1"/>
  <c r="FX94" i="1"/>
  <c r="GB94" i="1"/>
  <c r="GF94" i="1"/>
  <c r="GJ94" i="1"/>
  <c r="GN94" i="1"/>
  <c r="GR94" i="1"/>
  <c r="GV94" i="1"/>
  <c r="GF90" i="1"/>
  <c r="GV90" i="1"/>
  <c r="FW100" i="1"/>
  <c r="FW96" i="1"/>
  <c r="GO100" i="1"/>
  <c r="GX100" i="1"/>
  <c r="GL94" i="1"/>
  <c r="GP96" i="1"/>
  <c r="FW106" i="1"/>
  <c r="GF106" i="1"/>
  <c r="GJ106" i="1"/>
  <c r="GN106" i="1"/>
  <c r="FX106" i="1"/>
  <c r="GQ118" i="1"/>
  <c r="GQ116" i="1"/>
  <c r="GC100" i="1"/>
  <c r="GY100" i="1"/>
  <c r="GY96" i="1"/>
  <c r="GH94" i="1"/>
  <c r="GX94" i="1"/>
  <c r="GL96" i="1"/>
  <c r="GO106" i="1"/>
  <c r="GO102" i="1"/>
  <c r="GT106" i="1"/>
  <c r="GT114" i="1" s="1"/>
  <c r="GX106" i="1"/>
  <c r="GB100" i="1"/>
  <c r="GW116" i="1"/>
  <c r="GW118" i="1"/>
  <c r="FX90" i="1"/>
  <c r="GN90" i="1"/>
  <c r="FZ100" i="1"/>
  <c r="FZ114" i="1" s="1"/>
  <c r="GD100" i="1"/>
  <c r="GH100" i="1"/>
  <c r="GH114" i="1" s="1"/>
  <c r="GU100" i="1"/>
  <c r="GU96" i="1"/>
  <c r="GD94" i="1"/>
  <c r="GT94" i="1"/>
  <c r="GH96" i="1"/>
  <c r="GT96" i="1"/>
  <c r="GC106" i="1"/>
  <c r="GC102" i="1"/>
  <c r="GP106" i="1"/>
  <c r="GL106" i="1"/>
  <c r="GF102" i="1"/>
  <c r="GJ102" i="1"/>
  <c r="GT102" i="1"/>
  <c r="GU112" i="1"/>
  <c r="GR106" i="1"/>
  <c r="GA108" i="1"/>
  <c r="GK116" i="1"/>
  <c r="GK118" i="1"/>
  <c r="GR112" i="1"/>
  <c r="GY112" i="1"/>
  <c r="GJ108" i="1"/>
  <c r="GJ112" i="1"/>
  <c r="GF112" i="1"/>
  <c r="GO112" i="1"/>
  <c r="GO108" i="1"/>
  <c r="GU106" i="1"/>
  <c r="GY106" i="1"/>
  <c r="GS108" i="1"/>
  <c r="HA108" i="1"/>
  <c r="GB112" i="1"/>
  <c r="GN112" i="1"/>
  <c r="GV112" i="1"/>
  <c r="FZ112" i="1"/>
  <c r="GD112" i="1"/>
  <c r="GH112" i="1"/>
  <c r="GL112" i="1"/>
  <c r="GP112" i="1"/>
  <c r="GT112" i="1"/>
  <c r="GX112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FW114" i="1"/>
  <c r="IJ114" i="1"/>
  <c r="IJ125" i="1" s="1"/>
  <c r="IE195" i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EI199" i="1"/>
  <c r="GP199" i="1"/>
  <c r="GQ171" i="1"/>
  <c r="GQ175" i="1" s="1"/>
  <c r="GQ84" i="1"/>
  <c r="GL199" i="1"/>
  <c r="IV114" i="1"/>
  <c r="FZ199" i="1"/>
  <c r="HT114" i="1"/>
  <c r="JI86" i="1"/>
  <c r="JI90" i="1" s="1"/>
  <c r="GD114" i="1"/>
  <c r="HA114" i="1"/>
  <c r="HY84" i="1"/>
  <c r="GR114" i="1"/>
  <c r="GE80" i="1"/>
  <c r="GE84" i="1" s="1"/>
  <c r="GD205" i="1"/>
  <c r="GK169" i="1"/>
  <c r="ED199" i="1"/>
  <c r="GP114" i="1"/>
  <c r="JL114" i="1"/>
  <c r="IF114" i="1"/>
  <c r="HP114" i="1"/>
  <c r="GX199" i="1"/>
  <c r="GF114" i="1"/>
  <c r="IW86" i="1"/>
  <c r="IW92" i="1" s="1"/>
  <c r="GI199" i="1"/>
  <c r="GE169" i="1"/>
  <c r="GL114" i="1"/>
  <c r="GB114" i="1"/>
  <c r="HL114" i="1"/>
  <c r="IK44" i="1"/>
  <c r="GE163" i="1"/>
  <c r="GQ163" i="1"/>
  <c r="GI114" i="1"/>
  <c r="IB114" i="1"/>
  <c r="HX114" i="1"/>
  <c r="HY78" i="1"/>
  <c r="JI78" i="1"/>
  <c r="GT199" i="1"/>
  <c r="HA199" i="1"/>
  <c r="GH199" i="1"/>
  <c r="FY169" i="1"/>
  <c r="GW169" i="1"/>
  <c r="GC114" i="1"/>
  <c r="GU199" i="1"/>
  <c r="GW163" i="1"/>
  <c r="FY163" i="1"/>
  <c r="JB114" i="1"/>
  <c r="FW199" i="1"/>
  <c r="IH114" i="1"/>
  <c r="GI120" i="1"/>
  <c r="IO114" i="1"/>
  <c r="GX114" i="1"/>
  <c r="GJ114" i="1"/>
  <c r="EH165" i="1"/>
  <c r="EH169" i="1" s="1"/>
  <c r="GB199" i="1"/>
  <c r="GV199" i="1"/>
  <c r="GY199" i="1"/>
  <c r="GR199" i="1"/>
  <c r="GO199" i="1"/>
  <c r="GK163" i="1"/>
  <c r="GU114" i="1"/>
  <c r="GJ44" i="1"/>
  <c r="JQ114" i="1"/>
  <c r="IT114" i="1"/>
  <c r="HM86" i="1"/>
  <c r="HM92" i="1" s="1"/>
  <c r="GI205" i="1"/>
  <c r="FW205" i="1"/>
  <c r="ID114" i="1"/>
  <c r="HM78" i="1"/>
  <c r="GU205" i="1"/>
  <c r="GZ80" i="1"/>
  <c r="GZ78" i="1"/>
  <c r="FX114" i="1"/>
  <c r="JA120" i="1"/>
  <c r="JP114" i="1"/>
  <c r="IZ114" i="1"/>
  <c r="HJ114" i="1"/>
  <c r="HQ120" i="1"/>
  <c r="EC199" i="1"/>
  <c r="GC199" i="1"/>
  <c r="GN205" i="1"/>
  <c r="GN201" i="1"/>
  <c r="GC205" i="1"/>
  <c r="GC201" i="1"/>
  <c r="GJ205" i="1"/>
  <c r="GJ201" i="1"/>
  <c r="GV205" i="1"/>
  <c r="GV201" i="1"/>
  <c r="GD199" i="1"/>
  <c r="FX205" i="1"/>
  <c r="FX201" i="1"/>
  <c r="GL201" i="1"/>
  <c r="GL205" i="1"/>
  <c r="FX199" i="1"/>
  <c r="GJ199" i="1"/>
  <c r="FY177" i="1"/>
  <c r="FY175" i="1"/>
  <c r="GE175" i="1"/>
  <c r="GE177" i="1"/>
  <c r="GW177" i="1"/>
  <c r="GW175" i="1"/>
  <c r="GR205" i="1"/>
  <c r="GR201" i="1"/>
  <c r="GT201" i="1"/>
  <c r="GT205" i="1"/>
  <c r="GH201" i="1"/>
  <c r="GH205" i="1"/>
  <c r="GO205" i="1"/>
  <c r="GO201" i="1"/>
  <c r="GN199" i="1"/>
  <c r="GP201" i="1"/>
  <c r="GP205" i="1"/>
  <c r="GB205" i="1"/>
  <c r="GB201" i="1"/>
  <c r="HA205" i="1"/>
  <c r="HA201" i="1"/>
  <c r="GF205" i="1"/>
  <c r="GF201" i="1"/>
  <c r="FZ201" i="1"/>
  <c r="FZ205" i="1"/>
  <c r="GX201" i="1"/>
  <c r="GX205" i="1"/>
  <c r="GF199" i="1"/>
  <c r="GQ177" i="1"/>
  <c r="GK177" i="1"/>
  <c r="GK175" i="1"/>
  <c r="GZ171" i="1"/>
  <c r="GZ169" i="1"/>
  <c r="FW120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Y80" i="1"/>
  <c r="FY78" i="1"/>
  <c r="GO116" i="1"/>
  <c r="GO120" i="1"/>
  <c r="GL129" i="1"/>
  <c r="GU120" i="1"/>
  <c r="GU116" i="1"/>
  <c r="GC120" i="1"/>
  <c r="GW80" i="1"/>
  <c r="GW78" i="1"/>
  <c r="GX120" i="1"/>
  <c r="GX116" i="1"/>
  <c r="GH120" i="1"/>
  <c r="GH116" i="1"/>
  <c r="GJ129" i="1"/>
  <c r="GV116" i="1"/>
  <c r="GV120" i="1"/>
  <c r="GT120" i="1"/>
  <c r="GT116" i="1"/>
  <c r="GD120" i="1"/>
  <c r="GD116" i="1"/>
  <c r="GN116" i="1"/>
  <c r="GN120" i="1"/>
  <c r="GY114" i="1"/>
  <c r="GF116" i="1"/>
  <c r="GF120" i="1"/>
  <c r="FX120" i="1"/>
  <c r="HA116" i="1"/>
  <c r="HA120" i="1"/>
  <c r="GK80" i="1"/>
  <c r="GK78" i="1"/>
  <c r="GL120" i="1"/>
  <c r="GL116" i="1"/>
  <c r="GR116" i="1"/>
  <c r="GR120" i="1"/>
  <c r="GP120" i="1"/>
  <c r="GP116" i="1"/>
  <c r="FZ120" i="1"/>
  <c r="FZ116" i="1"/>
  <c r="GB116" i="1"/>
  <c r="GB120" i="1"/>
  <c r="GJ116" i="1"/>
  <c r="GJ120" i="1"/>
  <c r="GY120" i="1"/>
  <c r="GY116" i="1"/>
  <c r="GO114" i="1"/>
  <c r="GN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GE86" i="1"/>
  <c r="GE92" i="1" s="1"/>
  <c r="JI92" i="1"/>
  <c r="JI96" i="1" s="1"/>
  <c r="EH171" i="1"/>
  <c r="EH177" i="1" s="1"/>
  <c r="GJ125" i="1"/>
  <c r="HM90" i="1"/>
  <c r="GL125" i="1"/>
  <c r="GZ86" i="1"/>
  <c r="GZ84" i="1"/>
  <c r="GZ177" i="1"/>
  <c r="GZ175" i="1"/>
  <c r="GK183" i="1"/>
  <c r="GK181" i="1"/>
  <c r="GE183" i="1"/>
  <c r="GE181" i="1"/>
  <c r="GQ183" i="1"/>
  <c r="GQ181" i="1"/>
  <c r="GW181" i="1"/>
  <c r="GW183" i="1"/>
  <c r="FY181" i="1"/>
  <c r="FY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GK86" i="1"/>
  <c r="GK84" i="1"/>
  <c r="GW86" i="1"/>
  <c r="GW84" i="1"/>
  <c r="GE98" i="1"/>
  <c r="GE96" i="1"/>
  <c r="FY84" i="1"/>
  <c r="FY86" i="1"/>
  <c r="GQ98" i="1"/>
  <c r="GQ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GE90" i="1" l="1"/>
  <c r="JI98" i="1"/>
  <c r="EH175" i="1"/>
  <c r="GZ92" i="1"/>
  <c r="GZ90" i="1"/>
  <c r="FY187" i="1"/>
  <c r="FY189" i="1"/>
  <c r="GW189" i="1"/>
  <c r="GW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GE104" i="1"/>
  <c r="GE102" i="1"/>
  <c r="GK92" i="1"/>
  <c r="GK90" i="1"/>
  <c r="FY92" i="1"/>
  <c r="FY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GK195" i="1"/>
  <c r="GK193" i="1"/>
  <c r="FY195" i="1"/>
  <c r="FY193" i="1"/>
  <c r="GQ193" i="1"/>
  <c r="GQ195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GE110" i="1"/>
  <c r="GE108" i="1"/>
  <c r="FY98" i="1"/>
  <c r="FY96" i="1"/>
  <c r="GK98" i="1"/>
  <c r="GK96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K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GK104" i="1"/>
  <c r="GK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GW110" i="1"/>
  <c r="GW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<sst xmlns="http://schemas.openxmlformats.org/spreadsheetml/2006/main" count="9504" uniqueCount="108">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</sst>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65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0" fillId="0" borderId="0" xfId="0" applyNumberFormat="1"/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84C5836-5F48-44BD-B876-8243B79530EC}" diskRevisions="1" revisionId="395" version="2" protected="1">
  <header guid="{CD13BACB-088A-4025-9D3C-0FA782A5BA87}" dateTime="2019-03-18T17:21:32" maxSheetId="2" userName="Mike Wolski" r:id="rId1">
    <sheetIdMap count="1">
      <sheetId val="1"/>
    </sheetIdMap>
  </header>
  <header guid="{0474FA8D-3FBF-457A-90DD-005744C42A69}" dateTime="2019-03-19T03:19:15" maxSheetId="2" userName="Mike Wolski" r:id="rId2" minRId="1" maxRId="193">
    <sheetIdMap count="1">
      <sheetId val="1"/>
    </sheetIdMap>
  </header>
  <header guid="{484C5836-5F48-44BD-B876-8243B79530EC}" dateTime="2019-03-19T08:18:43" maxSheetId="2" userName="Mike Wolski" r:id="rId3" minRId="194" maxRId="39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FM2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FM3">
      <v>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FM4">
      <v>-5.9999999999999995E-4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FM5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FM6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FM7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FM8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FM10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FM11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FM12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FM13">
      <v>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FM14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FM15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FM17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FM18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FM19">
      <v>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FM20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FM21">
      <v>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FM23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FM24">
      <v>-1E-3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FM25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FM26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FM28">
      <v>-1.6999999999999999E-3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FM29">
      <v>-1.2999999999999999E-3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FM30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FM32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FM33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FM35">
      <v>-1.4E-3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FU51">
      <v>0.33639999999999998</v>
    </nc>
  </rcc>
  <rcc rId="30" sId="1" numFmtId="14">
    <nc r="FU52">
      <v>0.13619999999999999</v>
    </nc>
  </rcc>
  <rcc rId="31" sId="1" numFmtId="14">
    <nc r="FU53">
      <v>7.1900000000000006E-2</v>
    </nc>
  </rcc>
  <rcc rId="32" sId="1" numFmtId="14">
    <nc r="FU54">
      <v>0.06</v>
    </nc>
  </rcc>
  <rcc rId="33" sId="1" numFmtId="14">
    <nc r="FU55">
      <v>-3.2599999999999997E-2</v>
    </nc>
  </rcc>
  <rcc rId="34" sId="1" numFmtId="14">
    <nc r="FU56">
      <v>-5.5899999999999998E-2</v>
    </nc>
  </rcc>
  <rcc rId="35" sId="1" numFmtId="14">
    <nc r="FU57">
      <v>-0.24560000000000001</v>
    </nc>
  </rcc>
  <rcc rId="36" sId="1" numFmtId="14">
    <nc r="FU58">
      <v>-0.27039999999999997</v>
    </nc>
  </rcc>
  <rcc rId="37" sId="1">
    <nc r="FU59">
      <v>-0.8</v>
    </nc>
  </rcc>
  <rfmt sheetId="1" sqref="FU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U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FV60" t="inlineStr">
      <is>
        <t xml:space="preserve"> </t>
      </is>
    </nc>
  </rcc>
  <rcc rId="39" sId="1" numFmtId="14">
    <oc r="FU60" t="inlineStr">
      <is>
        <t xml:space="preserve"> </t>
      </is>
    </oc>
    <nc r="FU60">
      <v>6.7000000000000002E-3</v>
    </nc>
  </rcc>
  <rfmt sheetId="1" sqref="FU60">
    <dxf>
      <fill>
        <patternFill>
          <bgColor theme="4" tint="-0.249977111117893"/>
        </patternFill>
      </fill>
    </dxf>
  </rfmt>
  <rcc rId="40" sId="1" numFmtId="14">
    <nc r="FU61">
      <v>-8.3000000000000001E-3</v>
    </nc>
  </rcc>
  <rfmt sheetId="1" sqref="FU61">
    <dxf>
      <fill>
        <patternFill>
          <bgColor rgb="FFFF0000"/>
        </patternFill>
      </fill>
    </dxf>
  </rfmt>
  <rfmt sheetId="1" sqref="FU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1" sId="1" odxf="1" dxf="1">
    <nc r="FU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" sId="1" odxf="1" dxf="1">
    <oc r="FU66">
      <f>SUM(FU51, -FU58,)</f>
    </oc>
    <nc r="FU66">
      <f>SUM(FU51, -FU58)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3" sId="1" odxf="1" dxf="1">
    <nc r="FU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FU68">
      <f>SUM(FU51, -FU57)</f>
    </oc>
    <nc r="FU68">
      <f>SUM(FU51, -FU57)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FU69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6" sId="1" odxf="1" dxf="1">
    <oc r="FU70">
      <f>SUM(FU51, -FU55)</f>
    </oc>
    <nc r="FU70">
      <f>SUM(FU52, -FU58)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7" sId="1" odxf="1" dxf="1">
    <nc r="FU7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8" sId="1" odxf="1" dxf="1">
    <oc r="FU72">
      <f>SUM(FU57, -FU68,)</f>
    </oc>
    <nc r="FU72">
      <f>SUM(FU51, -FU56)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" sId="1" odxf="1" dxf="1">
    <nc r="FU73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0" sId="1" odxf="1" dxf="1">
    <oc r="FU74">
      <f>SUM(FU57, -FU67)</f>
    </oc>
    <nc r="FU74">
      <f>SUM(FU52, -FU57)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1" sId="1" odxf="1" dxf="1">
    <nc r="FU75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2" sId="1" odxf="1" dxf="1">
    <oc r="FU76">
      <f>SUM(FU57, -FU66)</f>
    </oc>
    <nc r="FU76">
      <f>SUM(FU51, -FU55)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3" sId="1" odxf="1" dxf="1">
    <nc r="FU77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4" sId="1" odxf="1" dxf="1">
    <oc r="FU78">
      <f>SUM(FU67, -FU74,)</f>
    </oc>
    <nc r="FU78">
      <f>SUM(FU53, -FU58)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5" sId="1" odxf="1" dxf="1">
    <nc r="FU7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6" sId="1" odxf="1" dxf="1">
    <oc r="FU80">
      <f>SUM(FU67, -FU73)</f>
    </oc>
    <nc r="FU80">
      <f>SUM(FU54, -FU58)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7" sId="1" odxf="1" dxf="1">
    <nc r="FU8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8" sId="1" odxf="1" dxf="1">
    <oc r="FU82">
      <f>SUM(FU67, -FU72)</f>
    </oc>
    <nc r="FU82">
      <f>SUM(FU53, -FU57)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9" sId="1" odxf="1" dxf="1">
    <nc r="FU83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0" sId="1" odxf="1" dxf="1">
    <oc r="FU84">
      <f>SUM(FU73, -FU80,)</f>
    </oc>
    <nc r="FU84">
      <f>SUM(FU54, -FU57)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1" sId="1" odxf="1" dxf="1">
    <nc r="FU8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2" sId="1" odxf="1" dxf="1">
    <oc r="FU86">
      <f>SUM(FU73, -FU79)</f>
    </oc>
    <nc r="FU86">
      <f>SUM(FU51, -FU54)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3" sId="1" odxf="1" dxf="1">
    <nc r="FU8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4" sId="1" odxf="1" dxf="1">
    <oc r="FU88">
      <f>SUM(FU73, -FU78)</f>
    </oc>
    <nc r="FU88">
      <f>SUM(FU51, -FU53)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5" sId="1" odxf="1" dxf="1">
    <nc r="FU89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6" sId="1" odxf="1" dxf="1">
    <oc r="FU90">
      <f>SUM(FU79, -FU86,)</f>
    </oc>
    <nc r="FU90">
      <f>SUM(FU55, -FU58)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7" sId="1" odxf="1" dxf="1">
    <nc r="FU91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8" sId="1" odxf="1" dxf="1">
    <oc r="FU92">
      <f>SUM(FU79, -FU85)</f>
    </oc>
    <nc r="FU92">
      <f>SUM(FU56, -FU58)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9" sId="1" odxf="1" dxf="1">
    <nc r="FU93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0" sId="1" odxf="1" dxf="1">
    <oc r="FU94">
      <f>SUM(FU79, -FU84)</f>
    </oc>
    <nc r="FU94">
      <f>SUM(FU55, -FU57)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1" sId="1" odxf="1" dxf="1">
    <nc r="FU9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72" sId="1" odxf="1" dxf="1">
    <oc r="FU96">
      <f>SUM(FU85, -FU92,)</f>
    </oc>
    <nc r="FU96">
      <f>SUM(FU51, -FU52)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3" sId="1" odxf="1" dxf="1">
    <nc r="FU97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4" sId="1" odxf="1" dxf="1">
    <oc r="FU98">
      <f>SUM(FU85, -FU91)</f>
    </oc>
    <nc r="FU98">
      <f>SUM(FU56, -FU57)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5" sId="1" odxf="1" dxf="1">
    <nc r="FU9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6" sId="1" odxf="1" dxf="1">
    <oc r="FU100">
      <f>SUM(FU85, -FU90)</f>
    </oc>
    <nc r="FU100">
      <f>SUM(FU52, -FU56)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7" sId="1" odxf="1" dxf="1">
    <nc r="FU101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8" sId="1" odxf="1" dxf="1">
    <oc r="FU102">
      <f>SUM(FU91, -FU98,)</f>
    </oc>
    <nc r="FU102">
      <f>SUM(FU52, -FU55)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9" sId="1" odxf="1" dxf="1">
    <nc r="FU103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0" sId="1" odxf="1" dxf="1">
    <oc r="FU104">
      <f>SUM(FU91, -FU97)</f>
    </oc>
    <nc r="FU104">
      <f>SUM(FU53, -FU56)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1" sId="1" odxf="1" dxf="1">
    <nc r="FU10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2" sId="1" odxf="1" dxf="1">
    <oc r="FU106">
      <f>SUM(FU91, -FU96)</f>
    </oc>
    <nc r="FU106">
      <f>SUM(FU54, -FU56)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FU107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4" sId="1" odxf="1" dxf="1">
    <oc r="FU108">
      <f>SUM(FU97, -FU104,)</f>
    </oc>
    <nc r="FU108">
      <f>SUM(FU53, -FU55)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FU10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6" sId="1" odxf="1" dxf="1">
    <oc r="FU110">
      <f>SUM(FU97, -FU103)</f>
    </oc>
    <nc r="FU110">
      <f>SUM(FU54, -FU55)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7" sId="1" odxf="1" dxf="1">
    <nc r="FU11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8" sId="1" odxf="1" dxf="1">
    <oc r="FU112">
      <f>SUM(FU97, -FU102)</f>
    </oc>
    <nc r="FU112">
      <f>SUM(FU52, -FU54)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FU11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0" sId="1" odxf="1" dxf="1">
    <oc r="FU114">
      <f>SUM(FU99, -FU104)</f>
    </oc>
    <nc r="FU114">
      <f>SUM(FU52, -FU53)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1" sId="1" odxf="1" dxf="1">
    <nc r="FU11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92" sId="1" odxf="1" dxf="1">
    <oc r="FU116">
      <f>SUM(FU105, -FU112,)</f>
    </oc>
    <nc r="FU116">
      <f>SUM(FU57, -FU58)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3" sId="1" odxf="1" dxf="1">
    <nc r="FU11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4" sId="1" odxf="1" dxf="1">
    <oc r="FU118">
      <f>SUM(FU105, -FU111)</f>
    </oc>
    <nc r="FU118">
      <f>SUM(FU55, -FU56)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5" sId="1" odxf="1" dxf="1">
    <nc r="FU11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6" sId="1" odxf="1" dxf="1">
    <oc r="FU120">
      <f>SUM(FU105, -FU110)</f>
    </oc>
    <nc r="FU120">
      <f>SUM(FU53, -FU54)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97" sheetId="1" source="FU101:FU120" destination="FU103:FU122" sourceSheetId="1"/>
  <rm rId="98" sheetId="1" source="FU97:FU98" destination="FU101:FU102" sourceSheetId="1"/>
  <rm rId="99" sheetId="1" source="FU99:FU122" destination="FU97:FU120" sourceSheetId="1"/>
  <rcc rId="100" sId="1" odxf="1" dxf="1" numFmtId="14">
    <oc r="FU145" t="inlineStr">
      <is>
        <t xml:space="preserve"> </t>
      </is>
    </oc>
    <nc r="FU145">
      <v>6.7000000000000002E-3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1" sId="1" odxf="1" dxf="1" numFmtId="14">
    <nc r="FU146">
      <v>-8.3000000000000001E-3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2" sId="1">
    <nc r="FV145" t="inlineStr">
      <is>
        <t xml:space="preserve"> </t>
      </is>
    </nc>
  </rcc>
  <rcc rId="103" sId="1" numFmtId="14">
    <nc r="FU136">
      <v>8.2699999999999996E-2</v>
    </nc>
  </rcc>
  <rcc rId="104" sId="1" numFmtId="14">
    <nc r="FU137">
      <v>1.8800000000000001E-2</v>
    </nc>
  </rcc>
  <rcc rId="105" sId="1" numFmtId="14">
    <nc r="FU138">
      <v>2.4E-2</v>
    </nc>
  </rcc>
  <rcc rId="106" sId="1" numFmtId="14">
    <nc r="FU139">
      <v>1.38E-2</v>
    </nc>
  </rcc>
  <rcc rId="107" sId="1" numFmtId="14">
    <nc r="FU140">
      <v>5.0000000000000001E-4</v>
    </nc>
  </rcc>
  <rcc rId="108" sId="1" numFmtId="14">
    <nc r="FU141">
      <v>-1.11E-2</v>
    </nc>
  </rcc>
  <rcc rId="109" sId="1" numFmtId="14">
    <nc r="FU142">
      <v>-1.8599999999999998E-2</v>
    </nc>
  </rcc>
  <rcc rId="110" sId="1" numFmtId="14">
    <nc r="FU143">
      <v>-0.1101</v>
    </nc>
  </rcc>
  <rfmt sheetId="1" sqref="FU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11" sId="1" odxf="1" dxf="1">
    <nc r="FU15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12" sId="1" odxf="1" dxf="1">
    <oc r="FU151">
      <f>SUM(FU136, -FU143,)</f>
    </oc>
    <nc r="FU151">
      <f>SUM(FU136, -FU143)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13" sId="1" odxf="1" dxf="1">
    <nc r="FU152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14" sId="1" odxf="1" dxf="1">
    <oc r="FU153">
      <f>SUM(FU136, -FU142)</f>
    </oc>
    <nc r="FU153">
      <f>SUM(FU137, -FU143)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15" sId="1" odxf="1" dxf="1">
    <nc r="FU154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16" sId="1" odxf="1" dxf="1">
    <oc r="FU155">
      <f>SUM(FU136, -FU141)</f>
    </oc>
    <nc r="FU155">
      <f>SUM(FU138, -FU143)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17" sId="1" odxf="1" dxf="1">
    <nc r="FU156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18" sId="1" odxf="1" dxf="1">
    <oc r="FU157">
      <f>SUM(FU142, -FU153,)</f>
    </oc>
    <nc r="FU157">
      <f>SUM(FU139, -FU143)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19" sId="1" odxf="1" dxf="1">
    <nc r="FU158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0" sId="1" odxf="1" dxf="1">
    <oc r="FU159">
      <f>SUM(FU142, -FU152)</f>
    </oc>
    <nc r="FU159">
      <f>SUM(FU140, -FU143)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1" sId="1" odxf="1" dxf="1">
    <nc r="FU160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22" sId="1" odxf="1" dxf="1">
    <oc r="FU161">
      <f>SUM(FU142, -FU151)</f>
    </oc>
    <nc r="FU161">
      <f>SUM(FU136, -FU142)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23" sId="1" odxf="1" dxf="1">
    <nc r="FU162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24" sId="1" odxf="1" dxf="1">
    <oc r="FU163">
      <f>SUM(FU152, -FU159,)</f>
    </oc>
    <nc r="FU163">
      <f>SUM(FU136, -FU141)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25" sId="1" odxf="1" dxf="1">
    <nc r="FU164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26" sId="1" odxf="1" dxf="1">
    <oc r="FU165">
      <f>SUM(FU152, -FU158)</f>
    </oc>
    <nc r="FU165">
      <f>SUM(FU141, -FU143)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7" sId="1" odxf="1" dxf="1">
    <nc r="FU166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28" sId="1" odxf="1" dxf="1">
    <oc r="FU167">
      <f>SUM(FU152, -FU157)</f>
    </oc>
    <nc r="FU167">
      <f>SUM(FU142, -FU143)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9" sId="1" odxf="1" dxf="1">
    <nc r="FU168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30" sId="1" odxf="1" dxf="1">
    <oc r="FU169">
      <f>SUM(FU158, -FU165,)</f>
    </oc>
    <nc r="FU169">
      <f>SUM(FU136, -FU140)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1" sId="1" odxf="1" dxf="1">
    <nc r="FU170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32" sId="1" odxf="1" dxf="1">
    <oc r="FU171">
      <f>SUM(FU158, -FU164)</f>
    </oc>
    <nc r="FU171">
      <f>SUM(FU136, -FU139)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3" sId="1" odxf="1" dxf="1">
    <nc r="FU172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134" sId="1" odxf="1" dxf="1">
    <oc r="FU173">
      <f>SUM(FU158, -FU163)</f>
    </oc>
    <nc r="FU173">
      <f>SUM(FU136, -FU138)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35" sId="1" odxf="1" dxf="1">
    <nc r="FU174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36" sId="1" odxf="1" dxf="1">
    <oc r="FU175">
      <f>SUM(FU164, -FU171,)</f>
    </oc>
    <nc r="FU175">
      <f>SUM(FU136, -FU137)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7" sId="1" odxf="1" dxf="1">
    <nc r="FU176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38" sId="1" odxf="1" dxf="1">
    <oc r="FU177">
      <f>SUM(FU164, -FU170)</f>
    </oc>
    <nc r="FU177">
      <f>SUM(FU137, -FU142)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9" sId="1" odxf="1" dxf="1">
    <nc r="FU178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0" sId="1" odxf="1" dxf="1">
    <oc r="FU179">
      <f>SUM(FU164, -FU169)</f>
    </oc>
    <nc r="FU179">
      <f>SUM(FU137, -FU141)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1" sId="1" odxf="1" dxf="1">
    <nc r="FU180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42" sId="1" odxf="1" dxf="1">
    <oc r="FU181">
      <f>SUM(FU170, -FU177,)</f>
    </oc>
    <nc r="FU181">
      <f>SUM(FU138, -FU142)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3" sId="1" odxf="1" dxf="1">
    <nc r="FU182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44" sId="1" odxf="1" dxf="1">
    <oc r="FU183">
      <f>SUM(FU170, -FU176)</f>
    </oc>
    <nc r="FU183">
      <f>SUM(FU138, -FU141)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45" sId="1" odxf="1" dxf="1">
    <nc r="FU184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6" sId="1" odxf="1" dxf="1">
    <oc r="FU185">
      <f>SUM(FU170, -FU175)</f>
    </oc>
    <nc r="FU185">
      <f>SUM(FU139, -FU142)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7" sId="1" odxf="1" dxf="1">
    <nc r="FU186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8" sId="1" odxf="1" dxf="1">
    <oc r="FU187">
      <f>SUM(FU176, -FU183,)</f>
    </oc>
    <nc r="FU187">
      <f>SUM(FU139, -FU141)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9" sId="1" odxf="1" dxf="1">
    <nc r="FU188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0" sId="1" odxf="1" dxf="1">
    <oc r="FU189">
      <f>SUM(FU176, -FU182)</f>
    </oc>
    <nc r="FU189">
      <f>SUM(FU140, -FU142)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1" sId="1" odxf="1" dxf="1">
    <nc r="FU190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2" sId="1" odxf="1" dxf="1">
    <oc r="FU191">
      <f>SUM(FU176, -FU181)</f>
    </oc>
    <nc r="FU191">
      <f>SUM(FU140, -FU141)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3" sId="1" odxf="1" dxf="1">
    <nc r="FU192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54" sId="1" odxf="1" dxf="1">
    <oc r="FU193">
      <f>SUM(FU182, -FU189,)</f>
    </oc>
    <nc r="FU193">
      <f>SUM(FU137, -FU140)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5" sId="1" odxf="1" dxf="1">
    <nc r="FU194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56" sId="1" odxf="1" dxf="1">
    <oc r="FU195">
      <f>SUM(FU182, -FU188)</f>
    </oc>
    <nc r="FU195">
      <f>SUM(FU137, -FU139)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7" sId="1" odxf="1" dxf="1">
    <nc r="FU196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8" sId="1" odxf="1" dxf="1">
    <oc r="FU197">
      <f>SUM(FU182, -FU187)</f>
    </oc>
    <nc r="FU197">
      <f>SUM(FU138, -FU140)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9" sId="1" odxf="1" dxf="1">
    <nc r="FU198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FU203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60" sId="1" odxf="1" dxf="1">
    <nc r="FU200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1" sId="1" odxf="1" dxf="1">
    <oc r="FU201">
      <f>SUM(FU190, -FU197,)</f>
    </oc>
    <nc r="FU201">
      <f>SUM(FU138, -FU139)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2" sId="1" odxf="1" dxf="1">
    <nc r="FU202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3" sId="1" odxf="1" dxf="1">
    <oc r="FU203">
      <f>SUM(FU190, -FU196)</f>
    </oc>
    <nc r="FU203">
      <f>SUM(FU139, -FU140)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4" sId="1" odxf="1" dxf="1">
    <nc r="FU204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65" sId="1" odxf="1" dxf="1">
    <oc r="FU205">
      <f>SUM(FU190, -FU195)</f>
    </oc>
    <nc r="FU205">
      <f>SUM(FU141, -FU142)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m rId="166" sheetId="1" source="FU138:GF138" destination="FV145:GG145" sourceSheetId="1">
    <rcc rId="0" sId="1">
      <nc r="FV145" t="inlineStr">
        <is>
          <t xml:space="preserve"> </t>
        </is>
      </nc>
    </rcc>
  </rm>
  <rm rId="167" sheetId="1" source="FU137:GF137" destination="FU138:GF138" sourceSheetId="1"/>
  <rm rId="168" sheetId="1" source="FV145:GG145" destination="FU137:GF137" sourceSheetId="1"/>
  <rfmt sheetId="1" sqref="FU198">
    <dxf>
      <fill>
        <patternFill>
          <bgColor theme="4" tint="-0.249977111117893"/>
        </patternFill>
      </fill>
    </dxf>
  </rfmt>
  <rcc rId="169" sId="1">
    <oc r="FU199">
      <f>SUM(FU184, -FU189)</f>
    </oc>
    <nc r="FU199">
      <f>SUM(FU137, -FU138)</f>
    </nc>
  </rcc>
  <rm rId="170" sheetId="1" source="FU194:FU195" destination="FU208:FU209" sourceSheetId="1"/>
  <rm rId="171" sheetId="1" source="FU198:FU199" destination="FU206:FU207" sourceSheetId="1"/>
  <rm rId="172" sheetId="1" source="FU202:FU203" destination="FU198:FU199" sourceSheetId="1"/>
  <rm rId="173" sheetId="1" source="FU200:FU201" destination="FU202:FU203" sourceSheetId="1"/>
  <rm rId="174" sheetId="1" source="FU190:FU191" destination="FU200:FU201" sourceSheetId="1"/>
  <rm rId="175" sheetId="1" source="FU196:FU197" destination="FU190:FU191" sourceSheetId="1"/>
  <rm rId="176" sheetId="1" source="FU192:FU193" destination="FU196:FU197" sourceSheetId="1"/>
  <rm rId="177" sheetId="1" source="FU188:FU189" destination="FU194:FU195" sourceSheetId="1"/>
  <rm rId="178" sheetId="1" source="FU190:FU191" destination="FU192:FU193" sourceSheetId="1"/>
  <rm rId="179" sheetId="1" source="FU186:FU187" destination="FU190:FU191" sourceSheetId="1"/>
  <rm rId="180" sheetId="1" source="FU178:FU179" destination="FU188:FU189" sourceSheetId="1"/>
  <rm rId="181" sheetId="1" source="FU182:FU185" destination="FU184:FU187" sourceSheetId="1"/>
  <rm rId="182" sheetId="1" source="FU176:FU177" destination="FU182:FU183" sourceSheetId="1"/>
  <rm rId="183" sheetId="1" source="FU172:FU173" destination="FU178:FU179" sourceSheetId="1"/>
  <rm rId="184" sheetId="1" source="FU174:FU175" destination="FU176:FU177" sourceSheetId="1"/>
  <rm rId="185" sheetId="1" source="FU166:FU171" destination="FU170:FU175" sourceSheetId="1"/>
  <rm rId="186" sheetId="1" source="FU162:FU163" destination="FU168:FU169" sourceSheetId="1"/>
  <rm rId="187" sheetId="1" source="FU164:FU165" destination="FU166:FU167" sourceSheetId="1"/>
  <rm rId="188" sheetId="1" source="FU156:FU161" destination="FU160:FU165" sourceSheetId="1"/>
  <rm rId="189" sheetId="1" source="FU152:FU153" destination="FU158:FU159" sourceSheetId="1"/>
  <rm rId="190" sheetId="1" source="FU154:FU155" destination="FU156:FU157" sourceSheetId="1"/>
  <rm rId="191" sheetId="1" source="FU156:FU209" destination="FU152:FU205" sourceSheetId="1"/>
  <rcc rId="192" sId="1">
    <nc r="FU149">
      <v>0.91449999999999998</v>
    </nc>
  </rcc>
  <rcc rId="193" sId="1">
    <nc r="FU64">
      <v>147.74</v>
    </nc>
  </rcc>
  <rfmt sheetId="1" sqref="FR48:FT48" start="0" length="0">
    <dxf>
      <border>
        <top style="medium">
          <color rgb="FFFFFF00"/>
        </top>
      </border>
    </dxf>
  </rfmt>
  <rfmt sheetId="1" sqref="FT48:FT120" start="0" length="0">
    <dxf>
      <border>
        <right style="medium">
          <color rgb="FFFFFF00"/>
        </right>
      </border>
    </dxf>
  </rfmt>
  <rfmt sheetId="1" sqref="FR120:FT120" start="0" length="0">
    <dxf>
      <border>
        <bottom style="medium">
          <color rgb="FFFFFF00"/>
        </bottom>
      </border>
    </dxf>
  </rfmt>
  <rfmt sheetId="1" sqref="FR133:FT133" start="0" length="0">
    <dxf>
      <border>
        <top style="medium">
          <color rgb="FFFFFF00"/>
        </top>
      </border>
    </dxf>
  </rfmt>
  <rfmt sheetId="1" sqref="FT133:FT205" start="0" length="0">
    <dxf>
      <border>
        <right style="medium">
          <color rgb="FFFFFF00"/>
        </right>
      </border>
    </dxf>
  </rfmt>
  <rfmt sheetId="1" sqref="FR205:FT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94" sheetId="1" source="EP1:GB46" destination="EZ1:GL46" sourceSheetId="1">
    <rcc rId="0" sId="1">
      <nc r="GC40" t="inlineStr">
        <is>
          <t xml:space="preserve"> </t>
        </is>
      </nc>
    </rcc>
    <rcc rId="0" sId="1">
      <nc r="GF45" t="inlineStr">
        <is>
          <t xml:space="preserve"> </t>
        </is>
      </nc>
    </rcc>
  </rm>
  <rm rId="195" sheetId="1" source="ES123:GB131" destination="FC123:GL131" sourceSheetId="1">
    <rcc rId="0" sId="1">
      <nc r="GC127" t="inlineStr">
        <is>
          <t xml:space="preserve"> </t>
        </is>
      </nc>
    </rcc>
    <rcc rId="0" sId="1">
      <nc r="GD130" t="inlineStr">
        <is>
          <t xml:space="preserve"> </t>
        </is>
      </nc>
    </rcc>
  </rm>
  <rcc rId="196" sId="1" numFmtId="14">
    <oc r="FW2">
      <v>1.1999999999999999E-3</v>
    </oc>
    <nc r="FW2">
      <v>1.6000000000000001E-3</v>
    </nc>
  </rcc>
  <rcc rId="197" sId="1" numFmtId="14">
    <oc r="FW3">
      <v>1.6000000000000001E-3</v>
    </oc>
    <nc r="FW3">
      <v>1.8E-3</v>
    </nc>
  </rcc>
  <rcc rId="198" sId="1" numFmtId="14">
    <oc r="FW4">
      <v>-5.9999999999999995E-4</v>
    </oc>
    <nc r="FW4">
      <v>-8.9999999999999998E-4</v>
    </nc>
  </rcc>
  <rcc rId="199" sId="1" numFmtId="14">
    <oc r="FW5">
      <v>-1.5E-3</v>
    </oc>
    <nc r="FW5">
      <v>-1.2999999999999999E-3</v>
    </nc>
  </rcc>
  <rcc rId="200" sId="1" numFmtId="14">
    <oc r="FW6">
      <v>-2.0000000000000001E-4</v>
    </oc>
    <nc r="FW6">
      <v>-1E-3</v>
    </nc>
  </rcc>
  <rcc rId="201" sId="1" numFmtId="14">
    <oc r="FW7">
      <v>1.1999999999999999E-3</v>
    </oc>
    <nc r="FW7">
      <v>1E-3</v>
    </nc>
  </rcc>
  <rcc rId="202" sId="1" numFmtId="14">
    <oc r="FW8">
      <v>0</v>
    </oc>
    <nc r="FW8">
      <v>-1.6000000000000001E-3</v>
    </nc>
  </rcc>
  <rcc rId="203" sId="1" numFmtId="14">
    <oc r="FW10">
      <v>0</v>
    </oc>
    <nc r="FW10">
      <v>1E-4</v>
    </nc>
  </rcc>
  <rcc rId="204" sId="1" numFmtId="14">
    <oc r="FW12">
      <v>-2.9999999999999997E-4</v>
    </oc>
    <nc r="FW12">
      <v>2.0000000000000001E-4</v>
    </nc>
  </rcc>
  <rcc rId="205" sId="1" numFmtId="14">
    <oc r="FW13">
      <v>1.8E-3</v>
    </oc>
    <nc r="FW13">
      <v>3.0000000000000001E-3</v>
    </nc>
  </rcc>
  <rcc rId="206" sId="1" numFmtId="14">
    <oc r="FW14">
      <v>2.9999999999999997E-4</v>
    </oc>
    <nc r="FW14">
      <v>8.9999999999999998E-4</v>
    </nc>
  </rcc>
  <rcc rId="207" sId="1" numFmtId="14">
    <oc r="FW15">
      <v>1.1999999999999999E-3</v>
    </oc>
    <nc r="FW15">
      <v>0</v>
    </nc>
  </rcc>
  <rcc rId="208" sId="1" numFmtId="14">
    <oc r="FW17">
      <v>8.9999999999999998E-4</v>
    </oc>
    <nc r="FW17">
      <v>8.0000000000000004E-4</v>
    </nc>
  </rcc>
  <rcc rId="209" sId="1" numFmtId="14">
    <oc r="FW18">
      <v>1E-4</v>
    </oc>
    <nc r="FW18">
      <v>5.0000000000000001E-4</v>
    </nc>
  </rcc>
  <rcc rId="210" sId="1" numFmtId="14">
    <oc r="FW19">
      <v>2.0999999999999999E-3</v>
    </oc>
    <nc r="FW19">
      <v>3.0999999999999999E-3</v>
    </nc>
  </rcc>
  <rcc rId="211" sId="1" numFmtId="14">
    <oc r="FW20">
      <v>4.0000000000000002E-4</v>
    </oc>
    <nc r="FW20">
      <v>8.9999999999999998E-4</v>
    </nc>
  </rcc>
  <rcc rId="212" sId="1" numFmtId="14">
    <oc r="FW21">
      <v>1.6000000000000001E-3</v>
    </oc>
    <nc r="FW21">
      <v>2.0000000000000001E-4</v>
    </nc>
  </rcc>
  <rcc rId="213" sId="1" numFmtId="14">
    <oc r="FW23">
      <v>-5.0000000000000001E-4</v>
    </oc>
    <nc r="FW23">
      <v>0</v>
    </nc>
  </rcc>
  <rcc rId="214" sId="1" numFmtId="14">
    <oc r="FW24">
      <v>-1E-3</v>
    </oc>
    <nc r="FW24">
      <v>-2.0999999999999999E-3</v>
    </nc>
  </rcc>
  <rcc rId="215" sId="1" numFmtId="14">
    <oc r="FW25">
      <v>5.9999999999999995E-4</v>
    </oc>
    <nc r="FW25">
      <v>-1E-4</v>
    </nc>
  </rcc>
  <rcc rId="216" sId="1" numFmtId="14">
    <oc r="FW26">
      <v>-5.0000000000000001E-4</v>
    </oc>
    <nc r="FW26">
      <v>6.9999999999999999E-4</v>
    </nc>
  </rcc>
  <rcc rId="217" sId="1" numFmtId="14">
    <oc r="FW28">
      <v>-1.6999999999999999E-3</v>
    </oc>
    <nc r="FW28">
      <v>-2.3E-3</v>
    </nc>
  </rcc>
  <rcc rId="218" sId="1" numFmtId="14">
    <oc r="FW29">
      <v>-1.2999999999999999E-3</v>
    </oc>
    <nc r="FW29">
      <v>-1.9E-3</v>
    </nc>
  </rcc>
  <rcc rId="219" sId="1" numFmtId="14">
    <oc r="FW30">
      <v>-2.0000000000000001E-4</v>
    </oc>
    <nc r="FW30">
      <v>-2.5999999999999999E-3</v>
    </nc>
  </rcc>
  <rcc rId="220" sId="1" numFmtId="14">
    <oc r="FW33">
      <v>1.1999999999999999E-3</v>
    </oc>
    <nc r="FW33">
      <v>-8.0000000000000004E-4</v>
    </nc>
  </rcc>
  <rcc rId="221" sId="1" numFmtId="14">
    <oc r="FW35">
      <v>-1.4E-3</v>
    </oc>
    <nc r="FW35">
      <v>4.0000000000000002E-4</v>
    </nc>
  </rcc>
  <rcc rId="222" sId="1" numFmtId="14">
    <nc r="FV51">
      <v>0.33689999999999998</v>
    </nc>
  </rcc>
  <rcc rId="223" sId="1" numFmtId="14">
    <nc r="FV52">
      <v>0.1328</v>
    </nc>
  </rcc>
  <rcc rId="224" sId="1" numFmtId="14">
    <nc r="FV53">
      <v>8.3500000000000005E-2</v>
    </nc>
  </rcc>
  <rcc rId="225" sId="1" numFmtId="14">
    <nc r="FV54">
      <v>5.2299999999999999E-2</v>
    </nc>
  </rcc>
  <rcc rId="226" sId="1" numFmtId="14">
    <nc r="FV55">
      <v>-3.1E-2</v>
    </nc>
  </rcc>
  <rcc rId="227" sId="1" numFmtId="14">
    <nc r="FV56">
      <v>-5.7200000000000001E-2</v>
    </nc>
  </rcc>
  <rcc rId="228" sId="1" numFmtId="14">
    <nc r="FV57">
      <v>-0.24410000000000001</v>
    </nc>
  </rcc>
  <rcc rId="229" sId="1" numFmtId="14">
    <nc r="FV58">
      <v>-0.2732</v>
    </nc>
  </rcc>
  <rcc rId="230" sId="1">
    <nc r="FV59">
      <v>0.2</v>
    </nc>
  </rcc>
  <rfmt sheetId="1" sqref="FV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V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31" sId="1">
    <nc r="FW60" t="inlineStr">
      <is>
        <t xml:space="preserve"> </t>
      </is>
    </nc>
  </rcc>
  <rcc rId="232" sId="1" numFmtId="14">
    <oc r="FV60" t="inlineStr">
      <is>
        <t xml:space="preserve"> </t>
      </is>
    </oc>
    <nc r="FV60">
      <v>1.1599999999999999E-2</v>
    </nc>
  </rcc>
  <rfmt sheetId="1" sqref="FV60">
    <dxf>
      <fill>
        <patternFill>
          <bgColor theme="5" tint="-0.249977111117893"/>
        </patternFill>
      </fill>
    </dxf>
  </rfmt>
  <rcc rId="233" sId="1" numFmtId="14">
    <nc r="FV61">
      <v>7.7000000000000002E-3</v>
    </nc>
  </rcc>
  <rcc rId="234" sId="1" numFmtId="14">
    <nc r="FV61">
      <v>-7.7000000000000002E-3</v>
    </nc>
  </rcc>
  <rfmt sheetId="1" sqref="FV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35" sId="1" odxf="1" dxf="1">
    <nc r="FV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36" sId="1" odxf="1" dxf="1">
    <oc r="FV66">
      <f>SUM(FV51, -FV58,)</f>
    </oc>
    <nc r="FV66">
      <f>SUM(FV51, -FV58)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37" sId="1" odxf="1" dxf="1">
    <nc r="FV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38" sId="1" odxf="1" dxf="1">
    <oc r="FV68">
      <f>SUM(FV51, -FV57)</f>
    </oc>
    <nc r="FV68">
      <f>SUM(FV51, -FV57)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39" sId="1" odxf="1" dxf="1">
    <nc r="FV69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40" sId="1" odxf="1" dxf="1">
    <oc r="FV70">
      <f>SUM(FV52, -FV58)</f>
    </oc>
    <nc r="FV70">
      <f>SUM(FV52, -FV58)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41" sId="1" odxf="1" dxf="1">
    <nc r="FV7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42" sId="1" odxf="1" dxf="1">
    <oc r="FV72">
      <f>SUM(FV57, -FV68,)</f>
    </oc>
    <nc r="FV72">
      <f>SUM(FV51, -FV56)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43" sId="1" odxf="1" dxf="1">
    <nc r="FV73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44" sId="1" odxf="1" dxf="1">
    <oc r="FV74">
      <f>SUM(FV57, -FV67)</f>
    </oc>
    <nc r="FV74">
      <f>SUM(FV52, -FV57)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45" sId="1" odxf="1" dxf="1">
    <nc r="FV75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46" sId="1" odxf="1" dxf="1">
    <oc r="FV76">
      <f>SUM(FV58, -FV68)</f>
    </oc>
    <nc r="FV76">
      <f>SUM(FV51, -FV55)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47" sId="1" odxf="1" dxf="1">
    <nc r="FV77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48" sId="1" odxf="1" dxf="1">
    <oc r="FV78">
      <f>SUM(FV67, -FV74,)</f>
    </oc>
    <nc r="FV78">
      <f>SUM(FV53, -FV58)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49" sId="1" odxf="1" dxf="1">
    <nc r="FV7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50" sId="1" odxf="1" dxf="1">
    <oc r="FV80">
      <f>SUM(FV67, -FV73)</f>
    </oc>
    <nc r="FV80">
      <f>SUM(FV54, -FV58)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51" sId="1" odxf="1" dxf="1">
    <nc r="FV8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52" sId="1" odxf="1" dxf="1">
    <oc r="FV82">
      <f>SUM(FV68, -FV74)</f>
    </oc>
    <nc r="FV82">
      <f>SUM(FV53, -FV57)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3" sId="1" odxf="1" dxf="1">
    <nc r="FV83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54" sId="1" odxf="1" dxf="1">
    <oc r="FV84">
      <f>SUM(FV73, -FV80,)</f>
    </oc>
    <nc r="FV84">
      <f>SUM(FV54, -FV57)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55" sId="1" odxf="1" dxf="1">
    <nc r="FV8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6" sId="1" odxf="1" dxf="1">
    <oc r="FV86">
      <f>SUM(FV73, -FV79)</f>
    </oc>
    <nc r="FV86">
      <f>SUM(FV51, -FV54)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57" sId="1" odxf="1" dxf="1">
    <nc r="FV8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8" sId="1" odxf="1" dxf="1">
    <oc r="FV88">
      <f>SUM(FV74, -FV80)</f>
    </oc>
    <nc r="FV88">
      <f>SUM(FV51, -FV53)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59" sId="1" odxf="1" dxf="1">
    <nc r="FV89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60" sId="1" odxf="1" dxf="1">
    <oc r="FV90">
      <f>SUM(FV79, -FV86,)</f>
    </oc>
    <nc r="FV90">
      <f>SUM(FV55, -FV58)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61" sId="1" odxf="1" dxf="1">
    <nc r="FV91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62" sId="1" odxf="1" dxf="1">
    <oc r="FV92">
      <f>SUM(FV79, -FV85)</f>
    </oc>
    <nc r="FV92">
      <f>SUM(FV56, -FV58)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63" sId="1" odxf="1" dxf="1">
    <nc r="FV93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64" sId="1" odxf="1" dxf="1">
    <oc r="FV94">
      <f>SUM(FV80, -FV86)</f>
    </oc>
    <nc r="FV94">
      <f>SUM(FV55, -FV57)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65" sId="1" odxf="1" dxf="1">
    <nc r="FV9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66" sId="1" odxf="1" dxf="1">
    <oc r="FV96">
      <f>SUM(FV85, -FV92,)</f>
    </oc>
    <nc r="FV96">
      <f>SUM(FV51, -FV52)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7" sId="1" odxf="1" dxf="1">
    <nc r="FV97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68" sId="1" odxf="1" dxf="1">
    <oc r="FV98">
      <f>SUM(FV85, -FV91)</f>
    </oc>
    <nc r="FV98">
      <f>SUM(FV52, -FV56)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9" sId="1" odxf="1" dxf="1">
    <nc r="FV99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70" sId="1" odxf="1" dxf="1">
    <oc r="FV100">
      <f>SUM(FV86, -FV92)</f>
    </oc>
    <nc r="FV100">
      <f>SUM(FV56, -FV57)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71" sId="1" odxf="1" dxf="1">
    <nc r="FV101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72" sId="1" odxf="1" dxf="1">
    <oc r="FV102">
      <f>SUM(FV91, -FV98,)</f>
    </oc>
    <nc r="FV102">
      <f>SUM(FV52, -FV55)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3" sId="1" odxf="1" dxf="1">
    <nc r="FV103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74" sId="1" odxf="1" dxf="1">
    <oc r="FV104">
      <f>SUM(FV91, -FV97)</f>
    </oc>
    <nc r="FV104">
      <f>SUM(FV53, -FV56)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5" sId="1" odxf="1" dxf="1">
    <nc r="FV10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76" sId="1" odxf="1" dxf="1">
    <oc r="FV106">
      <f>SUM(FV92, -FV98)</f>
    </oc>
    <nc r="FV106">
      <f>SUM(FV54, -FV56)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7" sId="1" odxf="1" dxf="1">
    <nc r="FV107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78" sId="1" odxf="1" dxf="1">
    <oc r="FV108">
      <f>SUM(FV97, -FV104,)</f>
    </oc>
    <nc r="FV108">
      <f>SUM(FV53, -FV55)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9" sId="1" odxf="1" dxf="1">
    <nc r="FV10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80" sId="1" odxf="1" dxf="1">
    <oc r="FV110">
      <f>SUM(FV97, -FV103)</f>
    </oc>
    <nc r="FV110">
      <f>SUM(FV54, -FV55)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1" sId="1" odxf="1" dxf="1">
    <nc r="FV11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82" sId="1" odxf="1" dxf="1">
    <oc r="FV112">
      <f>SUM(FV98, -FV104)</f>
    </oc>
    <nc r="FV112">
      <f>SUM(FV52, -FV54)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3" sId="1" odxf="1" dxf="1">
    <nc r="FV11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84" sId="1" odxf="1" dxf="1">
    <oc r="FV114">
      <f>SUM(FV100, -FV106)</f>
    </oc>
    <nc r="FV114">
      <f>SUM(FV52, -FV53)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85" sId="1" odxf="1" dxf="1">
    <nc r="FV11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86" sId="1" odxf="1" dxf="1">
    <oc r="FV116">
      <f>SUM(FV105, -FV112,)</f>
    </oc>
    <nc r="FV116">
      <f>SUM(FV57, -FV58)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87" sId="1" odxf="1" dxf="1">
    <nc r="FV11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88" sId="1" odxf="1" dxf="1">
    <oc r="FV118">
      <f>SUM(FV105, -FV111)</f>
    </oc>
    <nc r="FV118">
      <f>SUM(FV55, -FV56)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89" sId="1" odxf="1" dxf="1">
    <nc r="FV11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0" sId="1" odxf="1" dxf="1">
    <oc r="FV120">
      <f>SUM(FV106, -FV112)</f>
    </oc>
    <nc r="FV120">
      <f>SUM(FV53, -FV54)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1" sId="1">
    <nc r="FV63" t="inlineStr">
      <is>
        <t xml:space="preserve"> </t>
      </is>
    </nc>
  </rcc>
  <rm rId="292" sheetId="1" source="FV117:FV118" destination="FV121:FV122" sourceSheetId="1"/>
  <rm rId="293" sheetId="1" source="FV119:FV120" destination="FV117:FV118" sourceSheetId="1"/>
  <rm rId="294" sheetId="1" source="FV115:FV116" destination="FV119:FV120" sourceSheetId="1"/>
  <rm rId="295" sheetId="1" source="FV109:FV114" destination="FV111:FV116" sourceSheetId="1"/>
  <rm rId="296" sheetId="1" source="FV105:FV106" destination="FV109:FV110" sourceSheetId="1"/>
  <rm rId="297" sheetId="1" source="FV83:FV104" destination="FV85:FV106" sourceSheetId="1"/>
  <rm rId="298" sheetId="1" source="FV79:FV80" destination="FV83:FV84" sourceSheetId="1"/>
  <rm rId="299" sheetId="1" source="FV81:FV122" destination="FV79:FV120" sourceSheetId="1"/>
  <rcc rId="300" sId="1" odxf="1" dxf="1" numFmtId="14">
    <nc r="FV145">
      <v>1.1599999999999999E-2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01" sId="1" odxf="1" dxf="1" numFmtId="14">
    <nc r="FV146">
      <v>-7.7000000000000002E-3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02" sId="1">
    <nc r="FW145" t="inlineStr">
      <is>
        <t xml:space="preserve"> </t>
      </is>
    </nc>
  </rcc>
  <rcc rId="303" sId="1" numFmtId="14">
    <nc r="FV136">
      <v>7.9299999999999995E-2</v>
    </nc>
  </rcc>
  <rcc rId="304" sId="1" numFmtId="14">
    <nc r="FV137">
      <v>2.4500000000000001E-2</v>
    </nc>
  </rcc>
  <rcc rId="305" sId="1" numFmtId="14">
    <nc r="FV138">
      <v>1.11E-2</v>
    </nc>
  </rcc>
  <rcc rId="306" sId="1" numFmtId="14">
    <nc r="FV139">
      <v>1.54E-2</v>
    </nc>
  </rcc>
  <rcc rId="307" sId="1" numFmtId="14">
    <nc r="FV140">
      <v>-8.0000000000000004E-4</v>
    </nc>
  </rcc>
  <rcc rId="308" sId="1" numFmtId="14">
    <nc r="FV141">
      <v>-1.3899999999999999E-2</v>
    </nc>
  </rcc>
  <rcc rId="309" sId="1" numFmtId="14">
    <nc r="FV142">
      <v>-1.7100000000000001E-2</v>
    </nc>
  </rcc>
  <rcc rId="310" sId="1" numFmtId="14">
    <nc r="FV143">
      <v>-9.8500000000000004E-2</v>
    </nc>
  </rcc>
  <rfmt sheetId="1" sqref="FV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11" sId="1" odxf="1" dxf="1">
    <nc r="FV15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12" sId="1" odxf="1" dxf="1">
    <oc r="FV151">
      <f>SUM(FV136, -FV143,)</f>
    </oc>
    <nc r="FV151">
      <f>SUM(FV136, -FV143)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13" sId="1" odxf="1" dxf="1">
    <nc r="FV152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14" sId="1" odxf="1" dxf="1">
    <oc r="FV153">
      <f>SUM(FV136, -FV142)</f>
    </oc>
    <nc r="FV153">
      <f>SUM(FV137, -FV143)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15" sId="1" odxf="1" dxf="1">
    <nc r="FV154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16" sId="1" odxf="1" dxf="1">
    <oc r="FV155">
      <f>SUM(FV137, -FV143)</f>
    </oc>
    <nc r="FV155">
      <f>SUM(FV138, -FV143)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7" sId="1" odxf="1" dxf="1">
    <nc r="FV156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18" sId="1" odxf="1" dxf="1">
    <oc r="FV157">
      <f>SUM(FV142, -FV153,)</f>
    </oc>
    <nc r="FV157">
      <f>SUM(FV139, -FV143)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9" sId="1" odxf="1" dxf="1">
    <nc r="FV158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20" sId="1" odxf="1" dxf="1">
    <oc r="FV159">
      <f>SUM(FV142, -FV152)</f>
    </oc>
    <nc r="FV159">
      <f>SUM(FV140, -FV143)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1" sId="1" odxf="1" dxf="1">
    <nc r="FV160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22" sId="1" odxf="1" dxf="1">
    <oc r="FV161">
      <f>SUM(FV143, -FV153)</f>
    </oc>
    <nc r="FV161">
      <f>SUM(FV136, -FV142)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23" sId="1" odxf="1" dxf="1">
    <nc r="FV162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24" sId="1" odxf="1" dxf="1">
    <oc r="FV163">
      <f>SUM(FV152, -FV159,)</f>
    </oc>
    <nc r="FV163">
      <f>SUM(FV141, -FV143)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5" sId="1" odxf="1" dxf="1">
    <nc r="FV16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26" sId="1" odxf="1" dxf="1">
    <oc r="FV165">
      <f>SUM(FV152, -FV158)</f>
    </oc>
    <nc r="FV165">
      <f>SUM(FV136, -FV141)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27" sId="1" odxf="1" dxf="1">
    <nc r="FV166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28" sId="1" odxf="1" dxf="1">
    <oc r="FV167">
      <f>SUM(FV153, -FV159)</f>
    </oc>
    <nc r="FV167">
      <f>SUM(FV142, -FV143)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9" sId="1" odxf="1" dxf="1">
    <nc r="FV168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30" sId="1" odxf="1" dxf="1">
    <oc r="FV169">
      <f>SUM(FV158, -FV165,)</f>
    </oc>
    <nc r="FV169">
      <f>SUM(FV136, -FV140)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1" sId="1" odxf="1" dxf="1">
    <nc r="FV170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32" sId="1" odxf="1" dxf="1">
    <oc r="FV171">
      <f>SUM(FV158, -FV164)</f>
    </oc>
    <nc r="FV171">
      <f>SUM(FV136, -FV139)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3" sId="1" odxf="1" dxf="1">
    <nc r="FV172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34" sId="1" odxf="1" dxf="1">
    <oc r="FV173">
      <f>SUM(FV159, -FV165)</f>
    </oc>
    <nc r="FV173">
      <f>SUM(FV136, -FV138)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5" sId="1" odxf="1" dxf="1">
    <nc r="FV174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336" sId="1" odxf="1" dxf="1">
    <oc r="FV175">
      <f>SUM(FV164, -FV171,)</f>
    </oc>
    <nc r="FV175">
      <f>SUM(FV136, -FV137)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37" sId="1" odxf="1" dxf="1">
    <nc r="FV176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38" sId="1" odxf="1" dxf="1">
    <oc r="FV177">
      <f>SUM(FV164, -FV170)</f>
    </oc>
    <nc r="FV177">
      <f>SUM(FV137, -FV142)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9" sId="1" odxf="1" dxf="1">
    <nc r="FV178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40" sId="1" odxf="1" dxf="1">
    <oc r="FV179">
      <f>SUM(FV165, -FV171)</f>
    </oc>
    <nc r="FV179">
      <f>SUM(FV138, -FV142)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1" sId="1" odxf="1" dxf="1">
    <nc r="FV180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42" sId="1" odxf="1" dxf="1">
    <oc r="FV181">
      <f>SUM(FV170, -FV177,)</f>
    </oc>
    <nc r="FV181">
      <f>SUM(FV137, -FV141)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43" sId="1" odxf="1" dxf="1">
    <nc r="FV182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44" sId="1" odxf="1" dxf="1">
    <oc r="FV183">
      <f>SUM(FV170, -FV176)</f>
    </oc>
    <nc r="FV183">
      <f>SUM(FV139, -FV142)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45" sId="1" odxf="1" dxf="1">
    <nc r="FV184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46" sId="1" odxf="1" dxf="1">
    <oc r="FV185">
      <f>SUM(FV171, -FV177)</f>
    </oc>
    <nc r="FV185">
      <f>SUM(FV138, -FV141)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7" sId="1" odxf="1" dxf="1">
    <nc r="FV186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48" sId="1" odxf="1" dxf="1">
    <oc r="FV187">
      <f>SUM(FV176, -FV183,)</f>
    </oc>
    <nc r="FV187">
      <f>SUM(FV139, -FV141)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49" sId="1" odxf="1" dxf="1">
    <nc r="FV188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50" sId="1" odxf="1" dxf="1">
    <oc r="FV189">
      <f>SUM(FV176, -FV182)</f>
    </oc>
    <nc r="FV189">
      <f>SUM(FV137, -FV140)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1" sId="1" odxf="1" dxf="1">
    <nc r="FV190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2" sId="1" odxf="1" dxf="1">
    <oc r="FV191">
      <f>SUM(FV177, -FV183)</f>
    </oc>
    <nc r="FV191">
      <f>SUM(FV140, -FV142)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53" sId="1" odxf="1" dxf="1">
    <nc r="FV192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54" sId="1" odxf="1" dxf="1">
    <oc r="FV193">
      <f>SUM(FV182, -FV189,)</f>
    </oc>
    <nc r="FV193">
      <f>SUM(FV138, -FV140)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5" sId="1" odxf="1" dxf="1">
    <nc r="FV194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56" sId="1" odxf="1" dxf="1">
    <oc r="FV195">
      <f>SUM(FV182, -FV188)</f>
    </oc>
    <nc r="FV195">
      <f>SUM(FV139, -FV140)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7" sId="1" odxf="1" dxf="1">
    <nc r="FV196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8" sId="1" odxf="1" dxf="1">
    <oc r="FV197">
      <f>SUM(FV183, -FV189)</f>
    </oc>
    <nc r="FV197">
      <f>SUM(FV140, -FV141)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9" sId="1" odxf="1" dxf="1">
    <nc r="FV198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60" sId="1" odxf="1" dxf="1">
    <oc r="FV199">
      <f>SUM(FV185, -FV191)</f>
    </oc>
    <nc r="FV199">
      <f>SUM(FV137, -FV139)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1" sId="1" odxf="1" dxf="1">
    <nc r="FV200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62" sId="1" odxf="1" dxf="1">
    <oc r="FV201">
      <f>SUM(FV190, -FV197,)</f>
    </oc>
    <nc r="FV201">
      <f>SUM(FV141, -FV142)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3" sId="1" odxf="1" dxf="1">
    <nc r="FV202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64" sId="1" odxf="1" dxf="1">
    <oc r="FV203">
      <f>SUM(FV190, -FV196)</f>
    </oc>
    <nc r="FV203">
      <f>SUM(FV137, -FV138)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5" sId="1" odxf="1" dxf="1">
    <nc r="FV204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FV203" start="0" length="0">
    <dxf>
      <border outline="0">
        <left/>
        <top/>
      </border>
    </dxf>
  </rfmt>
  <rcc rId="366" sId="1">
    <nc r="FV148" t="inlineStr">
      <is>
        <t xml:space="preserve"> </t>
      </is>
    </nc>
  </rcc>
  <rm rId="367" sheetId="1" source="FV139:GF139" destination="FW146:GG146" sourceSheetId="1"/>
  <rm rId="368" sheetId="1" source="FV138:GF138" destination="FV139:GF139" sourceSheetId="1"/>
  <rm rId="369" sheetId="1" source="FW146:GG146" destination="FV138:GF138" sourceSheetId="1"/>
  <rfmt sheetId="1" sqref="FV204">
    <dxf>
      <fill>
        <patternFill>
          <bgColor rgb="FFFFFF00"/>
        </patternFill>
      </fill>
    </dxf>
  </rfmt>
  <rcc rId="370" sId="1">
    <oc r="FV205">
      <f>SUM(FV191, -FV197)</f>
    </oc>
    <nc r="FV205">
      <f>SUM(FV138, -FV139)</f>
    </nc>
  </rcc>
  <rm rId="371" sheetId="1" source="FV200:FV201" destination="FV208:FV209" sourceSheetId="1"/>
  <rm rId="372" sheetId="1" source="FV204:FV205" destination="FV206:FV207" sourceSheetId="1"/>
  <rm rId="373" sheetId="1" source="FV198:FV199" destination="FV204:FV205" sourceSheetId="1"/>
  <rm rId="374" sheetId="1" source="FV202:FV203" destination="FV200:FV201" sourceSheetId="1"/>
  <rm rId="375" sheetId="1" source="FV196:FV197" destination="FV202:FV203" sourceSheetId="1"/>
  <rm rId="376" sheetId="1" source="FV200:FV203" destination="FV198:FV201" sourceSheetId="1"/>
  <rm rId="377" sheetId="1" source="FV192:FV193" destination="FV202:FV203" sourceSheetId="1"/>
  <rm rId="378" sheetId="1" source="FV194:FV195" destination="FV196:FV197" sourceSheetId="1"/>
  <rm rId="379" sheetId="1" source="FV190:FV191" destination="FV194:FV195" sourceSheetId="1"/>
  <rm rId="380" sheetId="1" source="FV184:FV185" destination="FV190:FV191" sourceSheetId="1"/>
  <rm rId="381" sheetId="1" source="FV188:FV191" destination="FV190:FV193" sourceSheetId="1"/>
  <rm rId="382" sheetId="1" source="FV178:FV179" destination="FV188:FV189" sourceSheetId="1"/>
  <rm rId="383" sheetId="1" source="FV180:FV183" destination="FV178:FV181" sourceSheetId="1"/>
  <rm rId="384" sheetId="1" source="FV174:FV181" destination="FV178:FV185" sourceSheetId="1"/>
  <rm rId="385" sheetId="1" source="FV170:FV171" destination="FV174:FV175" sourceSheetId="1"/>
  <rm rId="386" sheetId="1" source="FV172:FV175" destination="FV174:FV177" sourceSheetId="1"/>
  <rm rId="387" sheetId="1" source="FV166:FV169" destination="FV170:FV173" sourceSheetId="1"/>
  <rm rId="388" sheetId="1" source="FV162:FV163" destination="FV166:FV167" sourceSheetId="1"/>
  <rm rId="389" sheetId="1" source="FV164:FV167" destination="FV166:FV169" sourceSheetId="1"/>
  <rm rId="390" sheetId="1" source="FV158:FV161" destination="FV162:FV165" sourceSheetId="1"/>
  <rm rId="391" sheetId="1" source="FV154:FV155" destination="FV158:FV159" sourceSheetId="1"/>
  <rm rId="392" sheetId="1" source="FV156:FV159" destination="FV158:FV161" sourceSheetId="1"/>
  <rm rId="393" sheetId="1" source="FV158:FV209" destination="FV154:FV205" sourceSheetId="1"/>
  <rcc rId="394" sId="1">
    <nc r="FV149">
      <v>0.91290000000000004</v>
    </nc>
  </rcc>
  <rcc rId="395" sId="1">
    <nc r="FV64">
      <v>147.74</v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FM46" zoomScale="115" zoomScaleNormal="115" workbookViewId="0">
      <selection activeCell="FX60" sqref="FX60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2" t="s">
        <v>103</v>
      </c>
      <c r="FA1" s="282" t="s">
        <v>95</v>
      </c>
      <c r="FB1" s="282" t="s">
        <v>96</v>
      </c>
      <c r="FC1" s="1" t="s">
        <v>87</v>
      </c>
      <c r="FD1" s="282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459">
        <v>1.6000000000000001E-3</v>
      </c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7">
        <f t="shared" ref="GJ2:GJ37" si="6">MIN(FE2:GI2)</f>
        <v>-0.01</v>
      </c>
      <c r="GK2" s="7">
        <f t="shared" ref="GK2:GK37" si="7">AVERAGE(FE2:GI2)</f>
        <v>1.5384615384615326E-5</v>
      </c>
      <c r="GL2" s="7">
        <f t="shared" ref="GL2:GL37" si="8">MAX(FE2:GI2)</f>
        <v>4.1000000000000003E-3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459">
        <v>1.8E-3</v>
      </c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7">
        <f t="shared" si="6"/>
        <v>-7.4000000000000003E-3</v>
      </c>
      <c r="GK3" s="7">
        <f t="shared" si="7"/>
        <v>1.9999999999999993E-4</v>
      </c>
      <c r="GL3" s="7">
        <f t="shared" si="8"/>
        <v>2.0400000000000001E-2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459">
        <v>-8.9999999999999998E-4</v>
      </c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7">
        <f t="shared" si="6"/>
        <v>-4.1000000000000003E-3</v>
      </c>
      <c r="GK4" s="7">
        <f t="shared" si="7"/>
        <v>2.0769230769230777E-4</v>
      </c>
      <c r="GL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459">
        <v>-1.2999999999999999E-3</v>
      </c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7">
        <f t="shared" si="6"/>
        <v>-3.5000000000000001E-3</v>
      </c>
      <c r="GK5" s="7">
        <f t="shared" si="7"/>
        <v>2.3076923076923038E-5</v>
      </c>
      <c r="GL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459">
        <v>-1E-3</v>
      </c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7">
        <f t="shared" si="6"/>
        <v>-7.4000000000000003E-3</v>
      </c>
      <c r="GK6" s="7">
        <f t="shared" si="7"/>
        <v>1.5384615384615372E-4</v>
      </c>
      <c r="GL6" s="7">
        <f t="shared" si="8"/>
        <v>4.1999999999999997E-3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459">
        <v>1E-3</v>
      </c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7">
        <f t="shared" si="6"/>
        <v>-4.5999999999999999E-3</v>
      </c>
      <c r="GK7" s="7">
        <f t="shared" si="7"/>
        <v>9.1538461538461522E-4</v>
      </c>
      <c r="GL7" s="7">
        <f t="shared" si="8"/>
        <v>7.7999999999999996E-3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459">
        <v>-1.6000000000000001E-3</v>
      </c>
      <c r="FX8" s="6"/>
      <c r="FY8" s="6"/>
      <c r="FZ8" s="6"/>
      <c r="GA8" s="6"/>
      <c r="GB8" s="10"/>
      <c r="GC8" s="10"/>
      <c r="GD8" s="6"/>
      <c r="GE8" s="6"/>
      <c r="GF8" s="6"/>
      <c r="GG8" s="6"/>
      <c r="GH8" s="6"/>
      <c r="GI8" s="6"/>
      <c r="GJ8" s="7">
        <f t="shared" si="6"/>
        <v>-3.8999999999999998E-3</v>
      </c>
      <c r="GK8" s="7">
        <f t="shared" si="7"/>
        <v>9.9230769230769207E-4</v>
      </c>
      <c r="GL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4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-7.1999999999999998E-3</v>
      </c>
      <c r="FX9" s="13">
        <f t="shared" si="19"/>
        <v>0</v>
      </c>
      <c r="FY9" s="13">
        <f t="shared" si="19"/>
        <v>0</v>
      </c>
      <c r="FZ9" s="13">
        <f t="shared" si="19"/>
        <v>0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0</v>
      </c>
      <c r="GD9" s="13">
        <f t="shared" si="20"/>
        <v>0</v>
      </c>
      <c r="GE9" s="13">
        <f t="shared" si="20"/>
        <v>0</v>
      </c>
      <c r="GF9" s="13">
        <f t="shared" si="20"/>
        <v>0</v>
      </c>
      <c r="GG9" s="13">
        <f t="shared" si="20"/>
        <v>0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-2.5806451612902788E-5</v>
      </c>
      <c r="GL9" s="7">
        <f t="shared" si="8"/>
        <v>2.6499999999999999E-2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459">
        <v>1E-4</v>
      </c>
      <c r="FX10" s="6"/>
      <c r="FY10" s="6"/>
      <c r="FZ10" s="6"/>
      <c r="GA10" s="6"/>
      <c r="GB10" s="15"/>
      <c r="GC10" s="15"/>
      <c r="GD10" s="6"/>
      <c r="GE10" s="6"/>
      <c r="GF10" s="6"/>
      <c r="GG10" s="6"/>
      <c r="GH10" s="6"/>
      <c r="GI10" s="6"/>
      <c r="GJ10" s="16">
        <f t="shared" si="6"/>
        <v>-1.5900000000000001E-2</v>
      </c>
      <c r="GK10" s="16">
        <f t="shared" si="7"/>
        <v>7.6923076923076777E-5</v>
      </c>
      <c r="GL10" s="16">
        <f t="shared" si="8"/>
        <v>1.03E-2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459">
        <v>4.0000000000000002E-4</v>
      </c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16">
        <f t="shared" si="6"/>
        <v>-3.5999999999999999E-3</v>
      </c>
      <c r="GK11" s="16">
        <f t="shared" si="7"/>
        <v>2.1538461538461544E-4</v>
      </c>
      <c r="GL11" s="16">
        <f t="shared" si="8"/>
        <v>4.3E-3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459">
        <v>2.0000000000000001E-4</v>
      </c>
      <c r="FX12" s="6"/>
      <c r="FY12" s="6"/>
      <c r="FZ12" s="6"/>
      <c r="GA12" s="17"/>
      <c r="GB12" s="6"/>
      <c r="GC12" s="6"/>
      <c r="GD12" s="6"/>
      <c r="GE12" s="6"/>
      <c r="GF12" s="6"/>
      <c r="GG12" s="6"/>
      <c r="GH12" s="6"/>
      <c r="GI12" s="6"/>
      <c r="GJ12" s="16">
        <f t="shared" si="6"/>
        <v>-1.17E-2</v>
      </c>
      <c r="GK12" s="16">
        <f t="shared" si="7"/>
        <v>1.3846153846153845E-4</v>
      </c>
      <c r="GL12" s="16">
        <f t="shared" si="8"/>
        <v>5.0000000000000001E-3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17">
        <v>-1E-3</v>
      </c>
      <c r="FW13" s="459">
        <v>3.0000000000000001E-3</v>
      </c>
      <c r="FX13" s="6"/>
      <c r="FY13" s="6"/>
      <c r="FZ13" s="6"/>
      <c r="GA13" s="6"/>
      <c r="GB13" s="6"/>
      <c r="GC13" s="6"/>
      <c r="GD13" s="6"/>
      <c r="GE13" s="6"/>
      <c r="GF13" s="17"/>
      <c r="GG13" s="6"/>
      <c r="GH13" s="6"/>
      <c r="GI13" s="6"/>
      <c r="GJ13" s="16">
        <f t="shared" si="6"/>
        <v>-7.4999999999999997E-3</v>
      </c>
      <c r="GK13" s="16">
        <f t="shared" si="7"/>
        <v>2.0000000000000006E-4</v>
      </c>
      <c r="GL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459">
        <v>8.9999999999999998E-4</v>
      </c>
      <c r="FX14" s="6"/>
      <c r="FY14" s="6"/>
      <c r="FZ14" s="6"/>
      <c r="GA14" s="17"/>
      <c r="GB14" s="6"/>
      <c r="GC14" s="6"/>
      <c r="GD14" s="6"/>
      <c r="GE14" s="6"/>
      <c r="GF14" s="6"/>
      <c r="GG14" s="6"/>
      <c r="GH14" s="6"/>
      <c r="GI14" s="6"/>
      <c r="GJ14" s="16">
        <f t="shared" si="6"/>
        <v>-7.7999999999999996E-3</v>
      </c>
      <c r="GK14" s="16">
        <f t="shared" si="7"/>
        <v>-4.9230769230769228E-4</v>
      </c>
      <c r="GL14" s="16">
        <f t="shared" si="8"/>
        <v>4.7000000000000002E-3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459">
        <v>0</v>
      </c>
      <c r="FX15" s="6"/>
      <c r="FY15" s="6"/>
      <c r="FZ15" s="6"/>
      <c r="GA15" s="6"/>
      <c r="GB15" s="10"/>
      <c r="GC15" s="10"/>
      <c r="GD15" s="6"/>
      <c r="GE15" s="6"/>
      <c r="GF15" s="6"/>
      <c r="GG15" s="6"/>
      <c r="GH15" s="6"/>
      <c r="GI15" s="6"/>
      <c r="GJ15" s="16">
        <f t="shared" si="6"/>
        <v>-8.8999999999999999E-3</v>
      </c>
      <c r="GK15" s="16">
        <f t="shared" si="7"/>
        <v>1.0307692307692309E-3</v>
      </c>
      <c r="GL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5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6.2000000000000006E-3</v>
      </c>
      <c r="FX16" s="20">
        <f t="shared" si="29"/>
        <v>0</v>
      </c>
      <c r="FY16" s="20">
        <f t="shared" si="29"/>
        <v>0</v>
      </c>
      <c r="FZ16" s="20">
        <f t="shared" si="29"/>
        <v>0</v>
      </c>
      <c r="GA16" s="20">
        <f t="shared" si="29"/>
        <v>0</v>
      </c>
      <c r="GB16" s="20">
        <f t="shared" si="29"/>
        <v>0</v>
      </c>
      <c r="GC16" s="20">
        <f t="shared" si="29"/>
        <v>0</v>
      </c>
      <c r="GD16" s="20">
        <f t="shared" si="29"/>
        <v>0</v>
      </c>
      <c r="GE16" s="20">
        <f t="shared" si="29"/>
        <v>0</v>
      </c>
      <c r="GF16" s="20">
        <f t="shared" si="29"/>
        <v>0</v>
      </c>
      <c r="GG16" s="20">
        <f>SUM(GG2,GG10,GG11,GG12,GG13,GG14,GG15)</f>
        <v>0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4.967741935483868E-4</v>
      </c>
      <c r="GL16" s="16">
        <f t="shared" si="8"/>
        <v>2.3599999999999999E-2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459">
        <v>8.0000000000000004E-4</v>
      </c>
      <c r="FX17" s="6"/>
      <c r="FY17" s="6"/>
      <c r="FZ17" s="6"/>
      <c r="GA17" s="6"/>
      <c r="GB17" s="15"/>
      <c r="GC17" s="15"/>
      <c r="GD17" s="6"/>
      <c r="GE17" s="6"/>
      <c r="GF17" s="6"/>
      <c r="GG17" s="6"/>
      <c r="GH17" s="6"/>
      <c r="GI17" s="6"/>
      <c r="GJ17" s="22">
        <f t="shared" si="6"/>
        <v>-8.8999999999999999E-3</v>
      </c>
      <c r="GK17" s="22">
        <f t="shared" si="7"/>
        <v>4.3076923076923072E-4</v>
      </c>
      <c r="GL17" s="22">
        <f t="shared" si="8"/>
        <v>1.6199999999999999E-2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459">
        <v>5.0000000000000001E-4</v>
      </c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22">
        <f t="shared" si="6"/>
        <v>-8.5000000000000006E-3</v>
      </c>
      <c r="GK18" s="22">
        <f t="shared" si="7"/>
        <v>3.5384615384615359E-4</v>
      </c>
      <c r="GL18" s="22">
        <f t="shared" si="8"/>
        <v>1.9400000000000001E-2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459">
        <v>3.0999999999999999E-3</v>
      </c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22">
        <f t="shared" si="6"/>
        <v>-9.4000000000000004E-3</v>
      </c>
      <c r="GK19" s="22">
        <f t="shared" si="7"/>
        <v>3.0000000000000008E-4</v>
      </c>
      <c r="GL19" s="22">
        <f t="shared" si="8"/>
        <v>1.8700000000000001E-2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459">
        <v>8.9999999999999998E-4</v>
      </c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22">
        <f t="shared" si="6"/>
        <v>-1.24E-2</v>
      </c>
      <c r="GK20" s="22">
        <f t="shared" si="7"/>
        <v>-5.2307692307692287E-4</v>
      </c>
      <c r="GL20" s="22">
        <f t="shared" si="8"/>
        <v>2.1299999999999999E-2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459">
        <v>2.0000000000000001E-4</v>
      </c>
      <c r="FX21" s="6"/>
      <c r="FY21" s="6"/>
      <c r="FZ21" s="6"/>
      <c r="GA21" s="6"/>
      <c r="GB21" s="10"/>
      <c r="GC21" s="10"/>
      <c r="GD21" s="6"/>
      <c r="GE21" s="6"/>
      <c r="GF21" s="6"/>
      <c r="GG21" s="6"/>
      <c r="GH21" s="6"/>
      <c r="GI21" s="6"/>
      <c r="GJ21" s="22">
        <f t="shared" si="6"/>
        <v>-8.6E-3</v>
      </c>
      <c r="GK21" s="22">
        <f t="shared" si="7"/>
        <v>1.2000000000000001E-3</v>
      </c>
      <c r="GL21" s="22">
        <f t="shared" si="8"/>
        <v>1.66E-2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6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7.1999999999999989E-3</v>
      </c>
      <c r="FX22" s="25">
        <f t="shared" si="38"/>
        <v>0</v>
      </c>
      <c r="FY22" s="25">
        <f t="shared" si="38"/>
        <v>0</v>
      </c>
      <c r="FZ22" s="25">
        <f t="shared" si="38"/>
        <v>0</v>
      </c>
      <c r="GA22" s="25">
        <f t="shared" si="38"/>
        <v>0</v>
      </c>
      <c r="GB22" s="25">
        <f t="shared" si="38"/>
        <v>0</v>
      </c>
      <c r="GC22" s="25">
        <f t="shared" si="38"/>
        <v>0</v>
      </c>
      <c r="GD22" s="25">
        <f t="shared" si="38"/>
        <v>0</v>
      </c>
      <c r="GE22" s="25">
        <f t="shared" si="38"/>
        <v>0</v>
      </c>
      <c r="GF22" s="25">
        <f t="shared" si="38"/>
        <v>0</v>
      </c>
      <c r="GG22" s="25">
        <f>SUM(GG3, -GG10,GG17,GG18,GG19,GG20,GG21)</f>
        <v>0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-6.0499999999999998E-2</v>
      </c>
      <c r="GK22" s="22">
        <f t="shared" si="7"/>
        <v>7.9032258064516095E-4</v>
      </c>
      <c r="GL22" s="22">
        <f t="shared" si="8"/>
        <v>0.12849999999999998</v>
      </c>
      <c r="HC22" s="23" t="s">
        <v>56</v>
      </c>
      <c r="HD22" s="24"/>
      <c r="HE22" s="25">
        <f t="shared" ref="HE22:HO22" si="39">SUM(HE3, -HE10,HE17:HE21)</f>
        <v>0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459">
        <v>0</v>
      </c>
      <c r="FX23" s="6"/>
      <c r="FY23" s="6"/>
      <c r="FZ23" s="6"/>
      <c r="GA23" s="6"/>
      <c r="GB23" s="15"/>
      <c r="GC23" s="15"/>
      <c r="GD23" s="6"/>
      <c r="GE23" s="6"/>
      <c r="GF23" s="6"/>
      <c r="GG23" s="6"/>
      <c r="GH23" s="6"/>
      <c r="GI23" s="6"/>
      <c r="GJ23" s="26">
        <f t="shared" si="6"/>
        <v>-8.0000000000000002E-3</v>
      </c>
      <c r="GK23" s="26">
        <f t="shared" si="7"/>
        <v>1.2307692307692323E-4</v>
      </c>
      <c r="GL23" s="26">
        <f t="shared" si="8"/>
        <v>5.0000000000000001E-3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459">
        <v>-2.0999999999999999E-3</v>
      </c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26">
        <f t="shared" si="6"/>
        <v>-6.7000000000000002E-3</v>
      </c>
      <c r="GK24" s="26">
        <f t="shared" si="7"/>
        <v>3.2307692307692311E-4</v>
      </c>
      <c r="GL24" s="26">
        <f t="shared" si="8"/>
        <v>6.1000000000000004E-3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459">
        <v>-1E-4</v>
      </c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26">
        <f t="shared" si="6"/>
        <v>-4.7999999999999996E-3</v>
      </c>
      <c r="GK25" s="26">
        <f t="shared" si="7"/>
        <v>9.3076923076923078E-4</v>
      </c>
      <c r="GL25" s="26">
        <f t="shared" si="8"/>
        <v>7.0000000000000001E-3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459">
        <v>6.9999999999999999E-4</v>
      </c>
      <c r="FX26" s="6"/>
      <c r="FY26" s="6"/>
      <c r="FZ26" s="6"/>
      <c r="GA26" s="6"/>
      <c r="GB26" s="10"/>
      <c r="GC26" s="10"/>
      <c r="GD26" s="6"/>
      <c r="GE26" s="6"/>
      <c r="GF26" s="6"/>
      <c r="GG26" s="6"/>
      <c r="GH26" s="6"/>
      <c r="GI26" s="6"/>
      <c r="GJ26" s="26">
        <f t="shared" si="6"/>
        <v>-8.3000000000000001E-3</v>
      </c>
      <c r="GK26" s="26">
        <f t="shared" si="7"/>
        <v>-6.6923076923076929E-4</v>
      </c>
      <c r="GL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7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1.2000000000000001E-3</v>
      </c>
      <c r="FX27" s="29">
        <f t="shared" si="48"/>
        <v>0</v>
      </c>
      <c r="FY27" s="29">
        <f t="shared" si="48"/>
        <v>0</v>
      </c>
      <c r="FZ27" s="29">
        <f t="shared" si="48"/>
        <v>0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0</v>
      </c>
      <c r="GD27" s="29">
        <f t="shared" si="49"/>
        <v>0</v>
      </c>
      <c r="GE27" s="29">
        <f t="shared" si="49"/>
        <v>0</v>
      </c>
      <c r="GF27" s="29">
        <f t="shared" si="49"/>
        <v>0</v>
      </c>
      <c r="GG27" s="29">
        <f t="shared" si="49"/>
        <v>0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-5.5161290322580658E-4</v>
      </c>
      <c r="GL27" s="26">
        <f t="shared" si="8"/>
        <v>2.4E-2</v>
      </c>
      <c r="HC27" s="27" t="s">
        <v>61</v>
      </c>
      <c r="HD27" s="28" t="s">
        <v>62</v>
      </c>
      <c r="HE27" s="29">
        <f t="shared" ref="HE27:HO27" si="50">SUM( -HE4, -HE11, -HE17,HE23, -HE24, -HE25, -HE26)</f>
        <v>0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459">
        <v>-2.3E-3</v>
      </c>
      <c r="FX28" s="6"/>
      <c r="FY28" s="6"/>
      <c r="FZ28" s="6"/>
      <c r="GA28" s="6"/>
      <c r="GB28" s="15"/>
      <c r="GC28" s="15"/>
      <c r="GD28" s="6"/>
      <c r="GE28" s="6"/>
      <c r="GF28" s="6"/>
      <c r="GG28" s="6"/>
      <c r="GH28" s="6"/>
      <c r="GI28" s="6"/>
      <c r="GJ28" s="31">
        <f t="shared" si="6"/>
        <v>-8.3999999999999995E-3</v>
      </c>
      <c r="GK28" s="31">
        <f t="shared" si="7"/>
        <v>2.6923076923076922E-4</v>
      </c>
      <c r="GL28" s="31">
        <f t="shared" si="8"/>
        <v>4.4000000000000003E-3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459">
        <v>-1.9E-3</v>
      </c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31">
        <f t="shared" si="6"/>
        <v>-3.8E-3</v>
      </c>
      <c r="GK29" s="31">
        <f t="shared" si="7"/>
        <v>-5.1538461538461536E-4</v>
      </c>
      <c r="GL29" s="31">
        <f t="shared" si="8"/>
        <v>2.7000000000000001E-3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459">
        <v>-2.5999999999999999E-3</v>
      </c>
      <c r="FX30" s="6"/>
      <c r="FY30" s="6"/>
      <c r="FZ30" s="6"/>
      <c r="GA30" s="6"/>
      <c r="GB30" s="10"/>
      <c r="GC30" s="10"/>
      <c r="GD30" s="6"/>
      <c r="GE30" s="6"/>
      <c r="GF30" s="6"/>
      <c r="GG30" s="6"/>
      <c r="GH30" s="6"/>
      <c r="GI30" s="6"/>
      <c r="GJ30" s="31">
        <f t="shared" si="6"/>
        <v>-2.5999999999999999E-3</v>
      </c>
      <c r="GK30" s="31">
        <f t="shared" si="7"/>
        <v>1.123076923076923E-3</v>
      </c>
      <c r="GL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8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-1.6E-2</v>
      </c>
      <c r="FX31" s="34">
        <f t="shared" si="58"/>
        <v>0</v>
      </c>
      <c r="FY31" s="34">
        <f t="shared" si="58"/>
        <v>0</v>
      </c>
      <c r="FZ31" s="34">
        <f t="shared" si="58"/>
        <v>0</v>
      </c>
      <c r="GA31" s="34">
        <f t="shared" si="58"/>
        <v>0</v>
      </c>
      <c r="GB31" s="34">
        <f t="shared" si="58"/>
        <v>0</v>
      </c>
      <c r="GC31" s="34">
        <f t="shared" si="58"/>
        <v>0</v>
      </c>
      <c r="GD31" s="34">
        <f t="shared" si="58"/>
        <v>0</v>
      </c>
      <c r="GE31" s="34">
        <f t="shared" si="58"/>
        <v>0</v>
      </c>
      <c r="GF31" s="34">
        <f t="shared" si="58"/>
        <v>0</v>
      </c>
      <c r="GG31" s="34">
        <f>SUM(GG6, -GG13, -GG19,GG24,GG28,GG29,GG30)</f>
        <v>0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3.5806451612903199E-4</v>
      </c>
      <c r="GL31" s="31">
        <f t="shared" si="8"/>
        <v>1.78E-2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459">
        <v>-2.9999999999999997E-4</v>
      </c>
      <c r="FX32" s="6"/>
      <c r="FY32" s="6"/>
      <c r="FZ32" s="6"/>
      <c r="GA32" s="6"/>
      <c r="GB32" s="15"/>
      <c r="GC32" s="15"/>
      <c r="GD32" s="6"/>
      <c r="GE32" s="6"/>
      <c r="GF32" s="6"/>
      <c r="GG32" s="6"/>
      <c r="GH32" s="6"/>
      <c r="GI32" s="6"/>
      <c r="GJ32" s="35">
        <f t="shared" si="6"/>
        <v>-5.1999999999999998E-3</v>
      </c>
      <c r="GK32" s="35">
        <f t="shared" si="7"/>
        <v>9.6153846153846159E-4</v>
      </c>
      <c r="GL32" s="35">
        <f t="shared" si="8"/>
        <v>5.4999999999999997E-3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459">
        <v>-8.0000000000000004E-4</v>
      </c>
      <c r="FX33" s="6"/>
      <c r="FY33" s="6"/>
      <c r="FZ33" s="6"/>
      <c r="GA33" s="6"/>
      <c r="GB33" s="10"/>
      <c r="GC33" s="10"/>
      <c r="GD33" s="6"/>
      <c r="GE33" s="6"/>
      <c r="GF33" s="6"/>
      <c r="GG33" s="6"/>
      <c r="GH33" s="6"/>
      <c r="GI33" s="6"/>
      <c r="GJ33" s="35">
        <f t="shared" si="6"/>
        <v>-4.4999999999999997E-3</v>
      </c>
      <c r="GK33" s="35">
        <f t="shared" si="7"/>
        <v>1.7615384615384613E-3</v>
      </c>
      <c r="GL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9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-9.9999999999999937E-5</v>
      </c>
      <c r="FX34" s="38">
        <f t="shared" si="64"/>
        <v>0</v>
      </c>
      <c r="FY34" s="38">
        <f t="shared" si="64"/>
        <v>0</v>
      </c>
      <c r="FZ34" s="38">
        <f t="shared" si="64"/>
        <v>0</v>
      </c>
      <c r="GA34" s="38">
        <f t="shared" si="64"/>
        <v>0</v>
      </c>
      <c r="GB34" s="38">
        <f t="shared" si="64"/>
        <v>0</v>
      </c>
      <c r="GC34" s="38">
        <f t="shared" si="64"/>
        <v>0</v>
      </c>
      <c r="GD34" s="38">
        <f t="shared" si="64"/>
        <v>0</v>
      </c>
      <c r="GE34" s="38">
        <f t="shared" si="64"/>
        <v>0</v>
      </c>
      <c r="GF34" s="38">
        <f t="shared" si="64"/>
        <v>0</v>
      </c>
      <c r="GG34" s="38">
        <f>SUM(GG7, -GG14, -GG20,GG25, -GG29,GG32,GG33)</f>
        <v>0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-4.0599999999999997E-2</v>
      </c>
      <c r="GK34" s="35">
        <f t="shared" si="7"/>
        <v>2.5580645161290315E-3</v>
      </c>
      <c r="GL34" s="35">
        <f t="shared" si="8"/>
        <v>3.9799999999999995E-2</v>
      </c>
      <c r="HC34" s="36" t="s">
        <v>69</v>
      </c>
      <c r="HD34" s="37"/>
      <c r="HE34" s="38">
        <f t="shared" ref="HE34:IF34" si="65">SUM(HE7, -HE14, -HE20,HE25, -HE29,HE32:HE33)</f>
        <v>0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459">
        <v>4.0000000000000002E-4</v>
      </c>
      <c r="FX35" s="6"/>
      <c r="FY35" s="6"/>
      <c r="FZ35" s="6"/>
      <c r="GA35" s="6"/>
      <c r="GB35" s="40"/>
      <c r="GC35" s="40"/>
      <c r="GD35" s="6"/>
      <c r="GE35" s="6"/>
      <c r="GF35" s="6"/>
      <c r="GG35" s="6"/>
      <c r="GH35" s="6"/>
      <c r="GI35" s="6"/>
      <c r="GJ35" s="41">
        <f t="shared" si="6"/>
        <v>-7.6E-3</v>
      </c>
      <c r="GK35" s="41">
        <f t="shared" si="7"/>
        <v>-8.0000000000000015E-4</v>
      </c>
      <c r="GL35" s="41">
        <f t="shared" si="8"/>
        <v>3.5000000000000001E-3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5.8999999999999999E-3</v>
      </c>
      <c r="FX36" s="44">
        <f t="shared" si="74"/>
        <v>0</v>
      </c>
      <c r="FY36" s="44">
        <f t="shared" si="74"/>
        <v>0</v>
      </c>
      <c r="FZ36" s="44">
        <f t="shared" si="74"/>
        <v>0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0</v>
      </c>
      <c r="GD36" s="44">
        <f t="shared" si="75"/>
        <v>0</v>
      </c>
      <c r="GE36" s="44">
        <f t="shared" si="75"/>
        <v>0</v>
      </c>
      <c r="GF36" s="44">
        <f t="shared" si="75"/>
        <v>0</v>
      </c>
      <c r="GG36" s="44">
        <f t="shared" si="75"/>
        <v>0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-3.1774193548387095E-3</v>
      </c>
      <c r="GL36" s="41">
        <f t="shared" si="8"/>
        <v>1.8599999999999998E-2</v>
      </c>
      <c r="HC36" s="42" t="s">
        <v>71</v>
      </c>
      <c r="HD36" s="43"/>
      <c r="HE36" s="44">
        <f t="shared" ref="HE36:HO36" si="76">SUM( -HE8, -HE15, -HE21,HE26, -HE30, -HE33,HE35)</f>
        <v>0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2.7999999999999995E-3</v>
      </c>
      <c r="FX37" s="47">
        <f t="shared" si="88"/>
        <v>0</v>
      </c>
      <c r="FY37" s="47">
        <f t="shared" si="88"/>
        <v>0</v>
      </c>
      <c r="FZ37" s="47">
        <f t="shared" si="88"/>
        <v>0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0</v>
      </c>
      <c r="GD37" s="47">
        <f t="shared" si="89"/>
        <v>0</v>
      </c>
      <c r="GE37" s="47">
        <f t="shared" si="89"/>
        <v>0</v>
      </c>
      <c r="GF37" s="47">
        <f t="shared" si="89"/>
        <v>0</v>
      </c>
      <c r="GG37" s="47">
        <f t="shared" si="89"/>
        <v>0</v>
      </c>
      <c r="GH37" s="47">
        <f t="shared" si="89"/>
        <v>0</v>
      </c>
      <c r="GI37" s="47">
        <f t="shared" si="89"/>
        <v>0</v>
      </c>
      <c r="GJ37" s="48">
        <f t="shared" si="6"/>
        <v>-2.5399999999999995E-2</v>
      </c>
      <c r="GK37" s="48">
        <f t="shared" si="7"/>
        <v>-4.4838709677419365E-4</v>
      </c>
      <c r="GL37" s="48">
        <f t="shared" si="8"/>
        <v>3.9399999999999998E-2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50"/>
      <c r="GH38" s="50"/>
      <c r="GI38" s="50"/>
      <c r="GJ38" s="50"/>
      <c r="GK38" s="50"/>
      <c r="GL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3" t="s">
        <v>32</v>
      </c>
      <c r="GK39" s="3" t="s">
        <v>33</v>
      </c>
      <c r="GL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6"/>
      <c r="FX40" s="6" t="s">
        <v>62</v>
      </c>
      <c r="FY40" s="6"/>
      <c r="FZ40" s="6" t="s">
        <v>62</v>
      </c>
      <c r="GA40" s="6"/>
      <c r="GB40" s="6" t="s">
        <v>62</v>
      </c>
      <c r="GC40" s="6"/>
      <c r="GD40" s="6"/>
      <c r="GE40" s="6" t="s">
        <v>62</v>
      </c>
      <c r="GF40" s="6"/>
      <c r="GG40" s="6" t="s">
        <v>62</v>
      </c>
      <c r="GH40" s="6"/>
      <c r="GI40" s="6" t="s">
        <v>62</v>
      </c>
      <c r="GJ40" s="52">
        <f>MIN(GJ2:GJ8,GJ10:GJ15,GJ17:GJ21,GJ23:GJ26,GJ28:GJ30,GJ32:GJ33,GJ35)</f>
        <v>-1.5900000000000001E-2</v>
      </c>
      <c r="GK40" s="52">
        <f>AVERAGE(GK2:GK8,GK10:GK15,GK17:GK21,GK23:GK26,GK28:GK30,GK32:GK33,GK35)</f>
        <v>3.1950549450549453E-4</v>
      </c>
      <c r="GL40" s="52">
        <f>MAX(GL2:GL8,GL10:GL15,GL17:GL21,GL23:GL26,GL28:GL30,GL32:GL33,GL35)</f>
        <v>2.1299999999999999E-2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6"/>
      <c r="FY41" s="6"/>
      <c r="GA41" s="6"/>
      <c r="GC41" s="6"/>
      <c r="GD41" s="6"/>
      <c r="GF41" s="6"/>
      <c r="GH41" s="6"/>
      <c r="GI41" s="53"/>
      <c r="GJ41" s="54"/>
      <c r="GK41" s="55" t="s">
        <v>73</v>
      </c>
      <c r="GL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6"/>
      <c r="FX42" s="6" t="s">
        <v>62</v>
      </c>
      <c r="FY42" s="6"/>
      <c r="FZ42" s="6" t="s">
        <v>62</v>
      </c>
      <c r="GA42" s="6"/>
      <c r="GB42" s="6" t="s">
        <v>62</v>
      </c>
      <c r="GC42" s="6"/>
      <c r="GD42" s="6"/>
      <c r="GE42" s="6" t="s">
        <v>62</v>
      </c>
      <c r="GF42" s="6"/>
      <c r="GG42" s="6" t="s">
        <v>62</v>
      </c>
      <c r="GH42" s="6"/>
      <c r="GI42" s="6" t="s">
        <v>62</v>
      </c>
      <c r="GJ42" s="55"/>
      <c r="GK42" s="55" t="s">
        <v>74</v>
      </c>
      <c r="GL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6"/>
      <c r="FX43" t="s">
        <v>62</v>
      </c>
      <c r="FY43" s="6"/>
      <c r="FZ43" t="s">
        <v>62</v>
      </c>
      <c r="GA43" s="6"/>
      <c r="GB43" t="s">
        <v>62</v>
      </c>
      <c r="GC43" s="6"/>
      <c r="GD43" s="6"/>
      <c r="GE43" t="s">
        <v>62</v>
      </c>
      <c r="GF43" s="6"/>
      <c r="GG43" t="s">
        <v>62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52">
        <f>MIN(GJ9,GJ16,GJ22,GJ27,GJ31,GJ34,GJ36,GJ37)</f>
        <v>-6.0499999999999998E-2</v>
      </c>
      <c r="GK44" s="52">
        <f>AVERAGE(GK9,GK16,GK22,GK27,GK31,GK34,GK36,GK37)</f>
        <v>-1.3552527156068805E-19</v>
      </c>
      <c r="GL44" s="52">
        <f>MAX(GL9,GL16,GL22,GL27,GL31,GL34,GL36,GL37)</f>
        <v>0.12849999999999998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2">
        <v>-0.2117</v>
      </c>
      <c r="FF45" s="6"/>
      <c r="FG45" s="6"/>
      <c r="FH45" s="92">
        <v>-0.21379999999999999</v>
      </c>
      <c r="FI45" s="92">
        <v>-0.2402</v>
      </c>
      <c r="FJ45" s="92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2">
        <v>-0.2485</v>
      </c>
      <c r="FS45" s="92">
        <v>-0.25040000000000001</v>
      </c>
      <c r="FT45" s="6"/>
      <c r="FU45" s="6"/>
      <c r="FV45" s="92">
        <v>-0.24529999999999999</v>
      </c>
      <c r="FW45" s="6"/>
      <c r="FX45" s="6" t="s">
        <v>62</v>
      </c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54"/>
      <c r="GK45" s="55" t="s">
        <v>75</v>
      </c>
      <c r="GL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2">
        <v>-0.25259999999999999</v>
      </c>
      <c r="FL46" s="92">
        <v>-0.246</v>
      </c>
      <c r="FM46" s="10"/>
      <c r="FN46" s="10" t="s">
        <v>62</v>
      </c>
      <c r="FO46" s="92">
        <v>-0.28589999999999999</v>
      </c>
      <c r="FP46" s="92">
        <v>-0.27060000000000001</v>
      </c>
      <c r="FQ46" s="92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10"/>
      <c r="FX46" s="10" t="s">
        <v>62</v>
      </c>
      <c r="FY46" s="10" t="s">
        <v>62</v>
      </c>
      <c r="FZ46" s="10" t="s">
        <v>62</v>
      </c>
      <c r="GA46" s="10"/>
      <c r="GB46" s="10" t="s">
        <v>62</v>
      </c>
      <c r="GC46" s="10"/>
      <c r="GD46" s="10"/>
      <c r="GE46" s="10" t="s">
        <v>62</v>
      </c>
      <c r="GF46" s="10"/>
      <c r="GG46" s="10" t="s">
        <v>62</v>
      </c>
      <c r="GH46" s="10"/>
      <c r="GI46" s="10" t="s">
        <v>62</v>
      </c>
      <c r="GJ46" s="63"/>
      <c r="GK46" s="63" t="s">
        <v>76</v>
      </c>
      <c r="GL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6" t="s">
        <v>100</v>
      </c>
      <c r="FC48" s="444"/>
      <c r="FD48" s="357">
        <v>43535</v>
      </c>
      <c r="FE48" s="445"/>
      <c r="FF48" s="255"/>
      <c r="FG48" s="74">
        <v>43536</v>
      </c>
      <c r="FH48" s="256"/>
      <c r="FI48" s="255"/>
      <c r="FJ48" s="74">
        <v>43537</v>
      </c>
      <c r="FK48" s="256"/>
      <c r="FL48" s="255"/>
      <c r="FM48" s="74">
        <v>43538</v>
      </c>
      <c r="FN48" s="256"/>
      <c r="FO48" s="255"/>
      <c r="FP48" s="74">
        <v>43539</v>
      </c>
      <c r="FQ48" s="256"/>
      <c r="FR48" s="275"/>
      <c r="FS48" s="77">
        <v>43542</v>
      </c>
      <c r="FT48" s="276"/>
      <c r="FU48" s="304"/>
      <c r="FV48" s="77">
        <v>43543</v>
      </c>
      <c r="FW48" s="78"/>
      <c r="FX48" s="76"/>
      <c r="FY48" s="77">
        <v>43544</v>
      </c>
      <c r="FZ48" s="78"/>
      <c r="GA48" s="76"/>
      <c r="GB48" s="77">
        <v>43545</v>
      </c>
      <c r="GC48" s="78"/>
      <c r="GD48" s="76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89" t="s">
        <v>78</v>
      </c>
      <c r="FD49" s="358" t="s">
        <v>79</v>
      </c>
      <c r="FE49" s="390" t="s">
        <v>80</v>
      </c>
      <c r="FF49" s="125" t="s">
        <v>78</v>
      </c>
      <c r="FG49" s="56" t="s">
        <v>79</v>
      </c>
      <c r="FH49" s="126" t="s">
        <v>80</v>
      </c>
      <c r="FI49" s="125" t="s">
        <v>78</v>
      </c>
      <c r="FJ49" s="56" t="s">
        <v>79</v>
      </c>
      <c r="FK49" s="126" t="s">
        <v>80</v>
      </c>
      <c r="FL49" s="125" t="s">
        <v>78</v>
      </c>
      <c r="FM49" s="56" t="s">
        <v>79</v>
      </c>
      <c r="FN49" s="126" t="s">
        <v>80</v>
      </c>
      <c r="FO49" s="125" t="s">
        <v>78</v>
      </c>
      <c r="FP49" s="56" t="s">
        <v>79</v>
      </c>
      <c r="FQ49" s="126" t="s">
        <v>80</v>
      </c>
      <c r="FR49" s="125" t="s">
        <v>78</v>
      </c>
      <c r="FS49" s="56" t="s">
        <v>79</v>
      </c>
      <c r="FT49" s="126" t="s">
        <v>80</v>
      </c>
      <c r="FU49" s="26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1" t="s">
        <v>81</v>
      </c>
      <c r="FD50" s="359" t="s">
        <v>82</v>
      </c>
      <c r="FE50" s="392" t="s">
        <v>83</v>
      </c>
      <c r="FF50" s="127" t="s">
        <v>81</v>
      </c>
      <c r="FG50" s="55" t="s">
        <v>82</v>
      </c>
      <c r="FH50" s="128" t="s">
        <v>83</v>
      </c>
      <c r="FI50" s="127" t="s">
        <v>81</v>
      </c>
      <c r="FJ50" s="55" t="s">
        <v>82</v>
      </c>
      <c r="FK50" s="128" t="s">
        <v>83</v>
      </c>
      <c r="FL50" s="127" t="s">
        <v>81</v>
      </c>
      <c r="FM50" s="55" t="s">
        <v>82</v>
      </c>
      <c r="FN50" s="128" t="s">
        <v>83</v>
      </c>
      <c r="FO50" s="127" t="s">
        <v>81</v>
      </c>
      <c r="FP50" s="55" t="s">
        <v>82</v>
      </c>
      <c r="FQ50" s="128" t="s">
        <v>83</v>
      </c>
      <c r="FR50" s="127" t="s">
        <v>81</v>
      </c>
      <c r="FS50" s="55" t="s">
        <v>82</v>
      </c>
      <c r="FT50" s="128" t="s">
        <v>83</v>
      </c>
      <c r="FU50" s="104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3">
        <v>0.22289999999999999</v>
      </c>
      <c r="FD51" s="360">
        <v>0.2326</v>
      </c>
      <c r="FE51" s="394">
        <v>0.30409999999999998</v>
      </c>
      <c r="FF51" s="134">
        <v>0.33460000000000001</v>
      </c>
      <c r="FG51" s="22">
        <v>0.24030000000000001</v>
      </c>
      <c r="FH51" s="87">
        <v>0.2472</v>
      </c>
      <c r="FI51" s="134">
        <v>0.2646</v>
      </c>
      <c r="FJ51" s="22">
        <v>0.2984</v>
      </c>
      <c r="FK51" s="87">
        <v>0.37569999999999998</v>
      </c>
      <c r="FL51" s="134">
        <v>0.35539999999999999</v>
      </c>
      <c r="FM51" s="22">
        <v>0.34489999999999998</v>
      </c>
      <c r="FN51" s="87">
        <v>0.34129999999999999</v>
      </c>
      <c r="FO51" s="134">
        <v>0.33389999999999997</v>
      </c>
      <c r="FP51" s="22">
        <v>0.34720000000000001</v>
      </c>
      <c r="FQ51" s="87">
        <v>0.35549999999999998</v>
      </c>
      <c r="FR51" s="134">
        <v>0.34510000000000002</v>
      </c>
      <c r="FS51" s="22">
        <v>0.33589999999999998</v>
      </c>
      <c r="FT51" s="87">
        <v>0.32969999999999999</v>
      </c>
      <c r="FU51" s="112">
        <v>0.33639999999999998</v>
      </c>
      <c r="FV51" s="22">
        <v>0.33689999999999998</v>
      </c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5">
        <v>0.1288</v>
      </c>
      <c r="FD52" s="361">
        <v>0.12709999999999999</v>
      </c>
      <c r="FE52" s="396">
        <v>0.1389</v>
      </c>
      <c r="FF52" s="137">
        <v>0.14729999999999999</v>
      </c>
      <c r="FG52" s="35">
        <v>0.15809999999999999</v>
      </c>
      <c r="FH52" s="89">
        <v>0.1658</v>
      </c>
      <c r="FI52" s="137">
        <v>0.1454</v>
      </c>
      <c r="FJ52" s="35">
        <v>0.13819999999999999</v>
      </c>
      <c r="FK52" s="89">
        <v>0.12520000000000001</v>
      </c>
      <c r="FL52" s="137">
        <v>0.1196</v>
      </c>
      <c r="FM52" s="35">
        <v>0.10970000000000001</v>
      </c>
      <c r="FN52" s="89">
        <v>0.11310000000000001</v>
      </c>
      <c r="FO52" s="137">
        <v>0.1298</v>
      </c>
      <c r="FP52" s="35">
        <v>0.1258</v>
      </c>
      <c r="FQ52" s="89">
        <v>0.12709999999999999</v>
      </c>
      <c r="FR52" s="137">
        <v>0.14510000000000001</v>
      </c>
      <c r="FS52" s="35">
        <v>0.14180000000000001</v>
      </c>
      <c r="FT52" s="89">
        <v>0.13289999999999999</v>
      </c>
      <c r="FU52" s="111">
        <v>0.13619999999999999</v>
      </c>
      <c r="FV52" s="35">
        <v>0.1328</v>
      </c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7">
        <v>8.8700000000000001E-2</v>
      </c>
      <c r="FD53" s="362">
        <v>8.6999999999999994E-2</v>
      </c>
      <c r="FE53" s="398">
        <v>8.5800000000000001E-2</v>
      </c>
      <c r="FF53" s="129">
        <v>7.6600000000000001E-2</v>
      </c>
      <c r="FG53" s="41">
        <v>8.4400000000000003E-2</v>
      </c>
      <c r="FH53" s="90">
        <v>9.7500000000000003E-2</v>
      </c>
      <c r="FI53" s="129">
        <v>9.8199999999999996E-2</v>
      </c>
      <c r="FJ53" s="41">
        <v>9.5399999999999999E-2</v>
      </c>
      <c r="FK53" s="90">
        <v>9.35E-2</v>
      </c>
      <c r="FL53" s="129">
        <v>0.1052</v>
      </c>
      <c r="FM53" s="41">
        <v>0.1051</v>
      </c>
      <c r="FN53" s="90">
        <v>0.1031</v>
      </c>
      <c r="FO53" s="129">
        <v>0.1095</v>
      </c>
      <c r="FP53" s="41">
        <v>9.9099999999999994E-2</v>
      </c>
      <c r="FQ53" s="90">
        <v>7.9899999999999999E-2</v>
      </c>
      <c r="FR53" s="129">
        <v>8.3400000000000002E-2</v>
      </c>
      <c r="FS53" s="41">
        <v>7.6799999999999993E-2</v>
      </c>
      <c r="FT53" s="90">
        <v>7.7600000000000002E-2</v>
      </c>
      <c r="FU53" s="106">
        <v>7.1900000000000006E-2</v>
      </c>
      <c r="FV53" s="41">
        <v>8.3500000000000005E-2</v>
      </c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399">
        <v>5.2699999999999997E-2</v>
      </c>
      <c r="FD54" s="363">
        <v>5.5599999999999997E-2</v>
      </c>
      <c r="FE54" s="400">
        <v>6.2E-2</v>
      </c>
      <c r="FF54" s="135">
        <v>5.3199999999999997E-2</v>
      </c>
      <c r="FG54" s="31">
        <v>6.5699999999999995E-2</v>
      </c>
      <c r="FH54" s="91">
        <v>6.5100000000000005E-2</v>
      </c>
      <c r="FI54" s="135">
        <v>4.2500000000000003E-2</v>
      </c>
      <c r="FJ54" s="31">
        <v>4.1700000000000001E-2</v>
      </c>
      <c r="FK54" s="91">
        <v>4.6199999999999998E-2</v>
      </c>
      <c r="FL54" s="135">
        <v>2.87E-2</v>
      </c>
      <c r="FM54" s="31">
        <v>2.8199999999999999E-2</v>
      </c>
      <c r="FN54" s="91">
        <v>3.9600000000000003E-2</v>
      </c>
      <c r="FO54" s="135">
        <v>5.1799999999999999E-2</v>
      </c>
      <c r="FP54" s="31">
        <v>4.7600000000000003E-2</v>
      </c>
      <c r="FQ54" s="91">
        <v>5.0500000000000003E-2</v>
      </c>
      <c r="FR54" s="135">
        <v>7.7700000000000005E-2</v>
      </c>
      <c r="FS54" s="31">
        <v>6.7100000000000007E-2</v>
      </c>
      <c r="FT54" s="91">
        <v>6.83E-2</v>
      </c>
      <c r="FU54" s="110">
        <v>0.06</v>
      </c>
      <c r="FV54" s="31">
        <v>5.2299999999999999E-2</v>
      </c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1">
        <v>8.0999999999999996E-3</v>
      </c>
      <c r="FD55" s="364">
        <v>6.4999999999999997E-3</v>
      </c>
      <c r="FE55" s="402">
        <v>-1.1900000000000001E-2</v>
      </c>
      <c r="FF55" s="133">
        <v>-1.7899999999999999E-2</v>
      </c>
      <c r="FG55" s="7">
        <v>-4.4000000000000003E-3</v>
      </c>
      <c r="FH55" s="88">
        <v>-1.89E-2</v>
      </c>
      <c r="FI55" s="133">
        <v>-1.29E-2</v>
      </c>
      <c r="FJ55" s="7">
        <v>-2.1499999999999998E-2</v>
      </c>
      <c r="FK55" s="88">
        <v>-5.4199999999999998E-2</v>
      </c>
      <c r="FL55" s="133">
        <v>-3.5299999999999998E-2</v>
      </c>
      <c r="FM55" s="7">
        <v>-2.5100000000000001E-2</v>
      </c>
      <c r="FN55" s="88">
        <v>-2.9399999999999999E-2</v>
      </c>
      <c r="FO55" s="133">
        <v>-4.2999999999999997E-2</v>
      </c>
      <c r="FP55" s="7">
        <v>-3.8399999999999997E-2</v>
      </c>
      <c r="FQ55" s="88">
        <v>-4.48E-2</v>
      </c>
      <c r="FR55" s="131">
        <v>-4.36E-2</v>
      </c>
      <c r="FS55" s="16">
        <v>-3.1199999999999999E-2</v>
      </c>
      <c r="FT55" s="136">
        <v>-3.7199999999999997E-2</v>
      </c>
      <c r="FU55" s="109">
        <v>-3.2599999999999997E-2</v>
      </c>
      <c r="FV55" s="16">
        <v>-3.1E-2</v>
      </c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3">
        <v>-6.1600000000000002E-2</v>
      </c>
      <c r="FD56" s="365">
        <v>-6.0100000000000001E-2</v>
      </c>
      <c r="FE56" s="404">
        <v>-7.7600000000000002E-2</v>
      </c>
      <c r="FF56" s="131">
        <v>-7.2300000000000003E-2</v>
      </c>
      <c r="FG56" s="16">
        <v>-6.2799999999999995E-2</v>
      </c>
      <c r="FH56" s="136">
        <v>-5.3999999999999999E-2</v>
      </c>
      <c r="FI56" s="131">
        <v>-4.82E-2</v>
      </c>
      <c r="FJ56" s="16">
        <v>-4.9799999999999997E-2</v>
      </c>
      <c r="FK56" s="136">
        <v>-5.6399999999999999E-2</v>
      </c>
      <c r="FL56" s="131">
        <v>-4.2999999999999997E-2</v>
      </c>
      <c r="FM56" s="16">
        <v>-4.7699999999999999E-2</v>
      </c>
      <c r="FN56" s="136">
        <v>-4.7199999999999999E-2</v>
      </c>
      <c r="FO56" s="131">
        <v>-4.7199999999999999E-2</v>
      </c>
      <c r="FP56" s="16">
        <v>-4.2099999999999999E-2</v>
      </c>
      <c r="FQ56" s="136">
        <v>-4.4999999999999998E-2</v>
      </c>
      <c r="FR56" s="133">
        <v>-5.6599999999999998E-2</v>
      </c>
      <c r="FS56" s="7">
        <v>-5.6099999999999997E-2</v>
      </c>
      <c r="FT56" s="88">
        <v>-0.05</v>
      </c>
      <c r="FU56" s="107">
        <v>-5.5899999999999998E-2</v>
      </c>
      <c r="FV56" s="7">
        <v>-5.7200000000000001E-2</v>
      </c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5">
        <v>-0.19170000000000001</v>
      </c>
      <c r="FD57" s="366">
        <v>-0.19400000000000001</v>
      </c>
      <c r="FE57" s="406">
        <v>-0.21540000000000001</v>
      </c>
      <c r="FF57" s="130">
        <v>-0.22770000000000001</v>
      </c>
      <c r="FG57" s="48">
        <v>-0.21290000000000001</v>
      </c>
      <c r="FH57" s="85">
        <v>-0.2321</v>
      </c>
      <c r="FI57" s="130">
        <v>-0.22459999999999999</v>
      </c>
      <c r="FJ57" s="48">
        <v>-0.2387</v>
      </c>
      <c r="FK57" s="85">
        <v>-0.25750000000000001</v>
      </c>
      <c r="FL57" s="132">
        <v>-0.26100000000000001</v>
      </c>
      <c r="FM57" s="92">
        <v>-0.2535</v>
      </c>
      <c r="FN57" s="86">
        <v>-0.2485</v>
      </c>
      <c r="FO57" s="132">
        <v>-0.25109999999999999</v>
      </c>
      <c r="FP57" s="92">
        <v>-0.25729999999999997</v>
      </c>
      <c r="FQ57" s="86">
        <v>-0.25040000000000001</v>
      </c>
      <c r="FR57" s="132">
        <v>-0.25929999999999997</v>
      </c>
      <c r="FS57" s="92">
        <v>-0.24540000000000001</v>
      </c>
      <c r="FT57" s="86">
        <v>-0.24529999999999999</v>
      </c>
      <c r="FU57" s="108">
        <v>-0.24560000000000001</v>
      </c>
      <c r="FV57" s="92">
        <v>-0.24410000000000001</v>
      </c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7">
        <v>-0.24790000000000001</v>
      </c>
      <c r="FD58" s="367">
        <v>-0.25469999999999998</v>
      </c>
      <c r="FE58" s="408">
        <v>-0.28589999999999999</v>
      </c>
      <c r="FF58" s="132">
        <v>-0.29380000000000001</v>
      </c>
      <c r="FG58" s="92">
        <v>-0.26840000000000003</v>
      </c>
      <c r="FH58" s="86">
        <v>-0.27060000000000001</v>
      </c>
      <c r="FI58" s="132">
        <v>-0.26500000000000001</v>
      </c>
      <c r="FJ58" s="92">
        <v>-0.26369999999999999</v>
      </c>
      <c r="FK58" s="86">
        <v>-0.27250000000000002</v>
      </c>
      <c r="FL58" s="130">
        <v>-0.26960000000000001</v>
      </c>
      <c r="FM58" s="48">
        <v>-0.2616</v>
      </c>
      <c r="FN58" s="85">
        <v>-0.27200000000000002</v>
      </c>
      <c r="FO58" s="130">
        <v>-0.28370000000000001</v>
      </c>
      <c r="FP58" s="48">
        <v>-0.28189999999999998</v>
      </c>
      <c r="FQ58" s="85">
        <v>-0.27279999999999999</v>
      </c>
      <c r="FR58" s="130">
        <v>-0.2918</v>
      </c>
      <c r="FS58" s="48">
        <v>-0.28889999999999999</v>
      </c>
      <c r="FT58" s="85">
        <v>-0.27600000000000002</v>
      </c>
      <c r="FU58" s="105">
        <v>-0.27039999999999997</v>
      </c>
      <c r="FV58" s="48">
        <v>-0.2732</v>
      </c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09">
        <v>-1.84</v>
      </c>
      <c r="FD59" s="368">
        <v>1.52</v>
      </c>
      <c r="FE59" s="369">
        <v>14.02</v>
      </c>
      <c r="FF59" s="83">
        <v>4.18</v>
      </c>
      <c r="FG59" s="57">
        <v>-12.64</v>
      </c>
      <c r="FH59" s="84">
        <v>5.42</v>
      </c>
      <c r="FI59" s="83">
        <v>-4.9800000000000004</v>
      </c>
      <c r="FJ59" s="57">
        <v>4.5999999999999996</v>
      </c>
      <c r="FK59" s="84">
        <v>13.38</v>
      </c>
      <c r="FL59" s="83">
        <v>-6.34</v>
      </c>
      <c r="FM59" s="57">
        <v>-4.2</v>
      </c>
      <c r="FN59" s="84">
        <v>-0.24</v>
      </c>
      <c r="FO59" s="83">
        <v>5.58</v>
      </c>
      <c r="FP59" s="57">
        <v>-0.06</v>
      </c>
      <c r="FQ59" s="84">
        <v>-1.36</v>
      </c>
      <c r="FR59" s="83">
        <v>7.66</v>
      </c>
      <c r="FS59" s="57">
        <v>-4.9400000000000004</v>
      </c>
      <c r="FT59" s="84">
        <v>-2.62</v>
      </c>
      <c r="FU59" s="113">
        <v>-0.8</v>
      </c>
      <c r="FV59" s="57">
        <v>0.2</v>
      </c>
      <c r="FW59" s="84"/>
      <c r="FX59" s="83"/>
      <c r="FY59" s="57"/>
      <c r="FZ59" s="84"/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0">
        <v>1.0699999999999999E-2</v>
      </c>
      <c r="FD60" s="370">
        <v>9.7000000000000003E-3</v>
      </c>
      <c r="FE60" s="371">
        <v>7.1499999999999994E-2</v>
      </c>
      <c r="FF60" s="267">
        <v>3.0499999999999999E-2</v>
      </c>
      <c r="FG60" s="241">
        <v>2.5399999999999999E-2</v>
      </c>
      <c r="FH60" s="448">
        <v>1.3100000000000001E-2</v>
      </c>
      <c r="FI60" s="411">
        <v>1.7399999999999999E-2</v>
      </c>
      <c r="FJ60" s="370">
        <v>3.3799999999999997E-2</v>
      </c>
      <c r="FK60" s="451">
        <v>7.7299999999999994E-2</v>
      </c>
      <c r="FL60" s="456">
        <v>1.89E-2</v>
      </c>
      <c r="FM60" s="453">
        <v>1.0200000000000001E-2</v>
      </c>
      <c r="FN60" s="455">
        <v>1.14E-2</v>
      </c>
      <c r="FO60" s="461">
        <v>1.67E-2</v>
      </c>
      <c r="FP60" s="370">
        <v>1.3299999999999999E-2</v>
      </c>
      <c r="FQ60" s="449">
        <v>9.1000000000000004E-3</v>
      </c>
      <c r="FR60" s="454">
        <v>2.7199999999999998E-2</v>
      </c>
      <c r="FS60" s="372">
        <v>1.3899999999999999E-2</v>
      </c>
      <c r="FT60" s="449">
        <v>1.29E-2</v>
      </c>
      <c r="FU60" s="370">
        <v>6.7000000000000002E-3</v>
      </c>
      <c r="FV60" s="457">
        <v>1.1599999999999999E-2</v>
      </c>
      <c r="FW60" t="s">
        <v>62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1">
        <v>-1.55E-2</v>
      </c>
      <c r="FD61" s="372">
        <v>-6.7999999999999996E-3</v>
      </c>
      <c r="FE61" s="373">
        <v>-3.1199999999999999E-2</v>
      </c>
      <c r="FF61" s="215">
        <v>-1.23E-2</v>
      </c>
      <c r="FG61" s="209">
        <v>-9.4299999999999995E-2</v>
      </c>
      <c r="FH61" s="449">
        <v>-1.9199999999999998E-2</v>
      </c>
      <c r="FI61" s="454">
        <v>-2.2599999999999999E-2</v>
      </c>
      <c r="FJ61" s="450">
        <v>-1.41E-2</v>
      </c>
      <c r="FK61" s="452">
        <v>-3.27E-2</v>
      </c>
      <c r="FL61" s="411">
        <v>-2.0299999999999999E-2</v>
      </c>
      <c r="FM61" s="370">
        <v>-1.0500000000000001E-2</v>
      </c>
      <c r="FN61" s="449">
        <v>-1.04E-2</v>
      </c>
      <c r="FO61" s="456">
        <v>-1.3599999999999999E-2</v>
      </c>
      <c r="FP61" s="457">
        <v>-1.04E-2</v>
      </c>
      <c r="FQ61" s="448">
        <v>-1.9199999999999998E-2</v>
      </c>
      <c r="FR61" s="464">
        <v>-1.9E-2</v>
      </c>
      <c r="FS61" s="460">
        <v>-1.06E-2</v>
      </c>
      <c r="FT61" s="462">
        <v>-8.8999999999999999E-3</v>
      </c>
      <c r="FU61" s="460">
        <v>-8.3000000000000001E-3</v>
      </c>
      <c r="FV61" s="460">
        <v>-7.7000000000000002E-3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2"/>
      <c r="FD62" s="413"/>
      <c r="FE62" s="371">
        <v>6.5699999999999995E-2</v>
      </c>
      <c r="FF62" s="138"/>
      <c r="FG62" s="139" t="s">
        <v>62</v>
      </c>
      <c r="FH62" s="446">
        <v>2.69E-2</v>
      </c>
      <c r="FI62" s="138"/>
      <c r="FJ62" s="139"/>
      <c r="FK62" s="371">
        <v>0.1285</v>
      </c>
      <c r="FL62" s="138"/>
      <c r="FM62" s="139"/>
      <c r="FN62" s="447">
        <v>2.4799999999999999E-2</v>
      </c>
      <c r="FO62" s="138"/>
      <c r="FP62" s="139"/>
      <c r="FQ62" s="371">
        <v>1.4200000000000001E-2</v>
      </c>
      <c r="FR62" s="138"/>
      <c r="FS62" s="139"/>
      <c r="FT62" s="463">
        <v>1.78E-2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2" t="s">
        <v>62</v>
      </c>
      <c r="FD63" s="413" t="s">
        <v>62</v>
      </c>
      <c r="FE63" s="373">
        <v>-3.9899999999999998E-2</v>
      </c>
      <c r="FF63" s="138" t="s">
        <v>62</v>
      </c>
      <c r="FG63" s="139" t="s">
        <v>62</v>
      </c>
      <c r="FH63" s="371">
        <v>-5.6899999999999999E-2</v>
      </c>
      <c r="FI63" s="138" t="s">
        <v>62</v>
      </c>
      <c r="FJ63" s="139" t="s">
        <v>62</v>
      </c>
      <c r="FK63" s="446">
        <v>-4.0599999999999997E-2</v>
      </c>
      <c r="FL63" s="138" t="s">
        <v>62</v>
      </c>
      <c r="FM63" s="139" t="s">
        <v>62</v>
      </c>
      <c r="FN63" s="371">
        <v>-3.44E-2</v>
      </c>
      <c r="FO63" s="138" t="s">
        <v>62</v>
      </c>
      <c r="FP63" s="139" t="s">
        <v>62</v>
      </c>
      <c r="FQ63" s="458">
        <v>-2.3199999999999998E-2</v>
      </c>
      <c r="FR63" s="138" t="s">
        <v>62</v>
      </c>
      <c r="FS63" s="139" t="s">
        <v>62</v>
      </c>
      <c r="FT63" s="371">
        <v>-2.58E-2</v>
      </c>
      <c r="FU63" t="s">
        <v>62</v>
      </c>
      <c r="FV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4">
        <v>1.3095000000000001</v>
      </c>
      <c r="FD64" s="374">
        <v>1.3139000000000001</v>
      </c>
      <c r="FE64" s="415">
        <v>1.3290999999999999</v>
      </c>
      <c r="FF64" s="261">
        <v>1.3348</v>
      </c>
      <c r="FG64" s="257">
        <v>1.3187</v>
      </c>
      <c r="FH64" s="262">
        <v>1.3178000000000001</v>
      </c>
      <c r="FI64" s="261">
        <v>1.3204</v>
      </c>
      <c r="FJ64" s="257">
        <v>1.3234999999999999</v>
      </c>
      <c r="FK64" s="262">
        <v>1.3388</v>
      </c>
      <c r="FL64" s="261">
        <v>148.01</v>
      </c>
      <c r="FM64" s="257">
        <v>147.69</v>
      </c>
      <c r="FN64" s="262">
        <v>147.91</v>
      </c>
      <c r="FO64" s="261">
        <v>147.97</v>
      </c>
      <c r="FP64" s="257">
        <v>148.13999999999999</v>
      </c>
      <c r="FQ64" s="262">
        <v>148.19999999999999</v>
      </c>
      <c r="FR64" s="261">
        <v>148.15</v>
      </c>
      <c r="FS64" s="257">
        <v>147.88999999999999</v>
      </c>
      <c r="FT64" s="262">
        <v>147.66999999999999</v>
      </c>
      <c r="FU64" s="257">
        <v>147.74</v>
      </c>
      <c r="FV64" s="257">
        <v>147.74</v>
      </c>
      <c r="FW64" s="191"/>
      <c r="FZ64" s="191"/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6" t="s">
        <v>51</v>
      </c>
      <c r="FD65" s="375" t="s">
        <v>51</v>
      </c>
      <c r="FE65" s="417" t="s">
        <v>51</v>
      </c>
      <c r="FF65" s="164" t="s">
        <v>51</v>
      </c>
      <c r="FG65" s="188" t="s">
        <v>51</v>
      </c>
      <c r="FH65" s="199" t="s">
        <v>51</v>
      </c>
      <c r="FI65" s="164" t="s">
        <v>51</v>
      </c>
      <c r="FJ65" s="188" t="s">
        <v>51</v>
      </c>
      <c r="FK65" s="199" t="s">
        <v>51</v>
      </c>
      <c r="FL65" s="164" t="s">
        <v>52</v>
      </c>
      <c r="FM65" s="188" t="s">
        <v>52</v>
      </c>
      <c r="FN65" s="199" t="s">
        <v>52</v>
      </c>
      <c r="FO65" s="164" t="s">
        <v>52</v>
      </c>
      <c r="FP65" s="188" t="s">
        <v>52</v>
      </c>
      <c r="FQ65" s="199" t="s">
        <v>52</v>
      </c>
      <c r="FR65" s="164" t="s">
        <v>52</v>
      </c>
      <c r="FS65" s="188" t="s">
        <v>52</v>
      </c>
      <c r="FT65" s="199" t="s">
        <v>52</v>
      </c>
      <c r="FU65" s="188" t="s">
        <v>52</v>
      </c>
      <c r="FV65" s="188" t="s">
        <v>52</v>
      </c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 t="shared" ref="EY66:FT66" si="103">SUM(EY51, -EY58)</f>
        <v>0.55149999999999999</v>
      </c>
      <c r="EZ66" s="146">
        <f t="shared" si="103"/>
        <v>0.54090000000000005</v>
      </c>
      <c r="FA66" s="120">
        <f t="shared" si="103"/>
        <v>0.52170000000000005</v>
      </c>
      <c r="FB66" s="179">
        <f t="shared" si="103"/>
        <v>0.4844</v>
      </c>
      <c r="FC66" s="418">
        <f t="shared" si="103"/>
        <v>0.4708</v>
      </c>
      <c r="FD66" s="376">
        <f t="shared" si="103"/>
        <v>0.48729999999999996</v>
      </c>
      <c r="FE66" s="419">
        <f t="shared" si="103"/>
        <v>0.59</v>
      </c>
      <c r="FF66" s="146">
        <f t="shared" si="103"/>
        <v>0.62840000000000007</v>
      </c>
      <c r="FG66" s="120">
        <f t="shared" si="103"/>
        <v>0.50870000000000004</v>
      </c>
      <c r="FH66" s="179">
        <f t="shared" si="103"/>
        <v>0.51780000000000004</v>
      </c>
      <c r="FI66" s="146">
        <f t="shared" si="103"/>
        <v>0.52960000000000007</v>
      </c>
      <c r="FJ66" s="120">
        <f t="shared" si="103"/>
        <v>0.56210000000000004</v>
      </c>
      <c r="FK66" s="179">
        <f t="shared" si="103"/>
        <v>0.6482</v>
      </c>
      <c r="FL66" s="153">
        <f t="shared" si="103"/>
        <v>0.625</v>
      </c>
      <c r="FM66" s="115">
        <f t="shared" si="103"/>
        <v>0.60650000000000004</v>
      </c>
      <c r="FN66" s="175">
        <f t="shared" si="103"/>
        <v>0.61329999999999996</v>
      </c>
      <c r="FO66" s="153">
        <f t="shared" si="103"/>
        <v>0.61759999999999993</v>
      </c>
      <c r="FP66" s="115">
        <f t="shared" si="103"/>
        <v>0.62909999999999999</v>
      </c>
      <c r="FQ66" s="175">
        <f t="shared" si="103"/>
        <v>0.62829999999999997</v>
      </c>
      <c r="FR66" s="153">
        <f t="shared" ref="FR66:FS66" si="104">SUM(FR51, -FR58)</f>
        <v>0.63690000000000002</v>
      </c>
      <c r="FS66" s="115">
        <f t="shared" ref="FS66:FT66" si="105">SUM(FS51, -FS58)</f>
        <v>0.62480000000000002</v>
      </c>
      <c r="FT66" s="175">
        <f t="shared" si="105"/>
        <v>0.60570000000000002</v>
      </c>
      <c r="FU66" s="115">
        <f t="shared" ref="FU66:FV66" si="106">SUM(FU51, -FU58)</f>
        <v>0.60680000000000001</v>
      </c>
      <c r="FV66" s="115">
        <f t="shared" ref="FV66" si="107">SUM(FV51, -FV58)</f>
        <v>0.61009999999999998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08">SUM(GU51, -GU58)</f>
        <v>0</v>
      </c>
      <c r="GV66" s="6">
        <f t="shared" si="108"/>
        <v>0</v>
      </c>
      <c r="GW66" s="6">
        <f t="shared" si="108"/>
        <v>0</v>
      </c>
      <c r="GX66" s="6">
        <f t="shared" si="108"/>
        <v>0</v>
      </c>
      <c r="GY66" s="6">
        <f t="shared" si="108"/>
        <v>0</v>
      </c>
      <c r="GZ66" s="6">
        <f t="shared" si="108"/>
        <v>0</v>
      </c>
      <c r="HA66" s="6">
        <f t="shared" si="108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09">SUM(JM51, -JM58)</f>
        <v>0</v>
      </c>
      <c r="JN66" s="6">
        <f t="shared" si="109"/>
        <v>0</v>
      </c>
      <c r="JO66" s="6">
        <f t="shared" si="109"/>
        <v>0</v>
      </c>
      <c r="JP66" s="6">
        <f t="shared" si="109"/>
        <v>0</v>
      </c>
      <c r="JQ66" s="6">
        <f t="shared" si="109"/>
        <v>0</v>
      </c>
      <c r="JR66" s="6">
        <f t="shared" si="109"/>
        <v>0</v>
      </c>
      <c r="JS66" s="6">
        <f t="shared" si="109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6" t="s">
        <v>52</v>
      </c>
      <c r="FD67" s="375" t="s">
        <v>52</v>
      </c>
      <c r="FE67" s="417" t="s">
        <v>52</v>
      </c>
      <c r="FF67" s="164" t="s">
        <v>52</v>
      </c>
      <c r="FG67" s="188" t="s">
        <v>52</v>
      </c>
      <c r="FH67" s="199" t="s">
        <v>52</v>
      </c>
      <c r="FI67" s="164" t="s">
        <v>52</v>
      </c>
      <c r="FJ67" s="188" t="s">
        <v>52</v>
      </c>
      <c r="FK67" s="199" t="s">
        <v>52</v>
      </c>
      <c r="FL67" s="164" t="s">
        <v>51</v>
      </c>
      <c r="FM67" s="188" t="s">
        <v>51</v>
      </c>
      <c r="FN67" s="199" t="s">
        <v>51</v>
      </c>
      <c r="FO67" s="164" t="s">
        <v>51</v>
      </c>
      <c r="FP67" s="188" t="s">
        <v>51</v>
      </c>
      <c r="FQ67" s="199" t="s">
        <v>51</v>
      </c>
      <c r="FR67" s="164" t="s">
        <v>51</v>
      </c>
      <c r="FS67" s="188" t="s">
        <v>51</v>
      </c>
      <c r="FT67" s="199" t="s">
        <v>51</v>
      </c>
      <c r="FU67" s="188" t="s">
        <v>51</v>
      </c>
      <c r="FV67" s="188" t="s">
        <v>51</v>
      </c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10">SUM(K51, -K57)</f>
        <v>0.16620000000000001</v>
      </c>
      <c r="L68" s="179">
        <f t="shared" si="110"/>
        <v>0.19230000000000003</v>
      </c>
      <c r="M68" s="146">
        <f t="shared" si="110"/>
        <v>0.17859999999999998</v>
      </c>
      <c r="N68" s="120">
        <f t="shared" si="110"/>
        <v>0.16650000000000001</v>
      </c>
      <c r="O68" s="179">
        <f t="shared" si="110"/>
        <v>0.18559999999999999</v>
      </c>
      <c r="P68" s="146">
        <f t="shared" si="110"/>
        <v>0.20569999999999999</v>
      </c>
      <c r="Q68" s="120">
        <f t="shared" si="110"/>
        <v>0.1983</v>
      </c>
      <c r="R68" s="179">
        <f t="shared" si="110"/>
        <v>0.21210000000000001</v>
      </c>
      <c r="S68" s="225">
        <f t="shared" si="110"/>
        <v>0.23520000000000002</v>
      </c>
      <c r="T68" s="15">
        <f t="shared" si="110"/>
        <v>0.22940000000000002</v>
      </c>
      <c r="U68" s="149">
        <f t="shared" ref="U68:Z68" si="111">SUM(U51, -U57)</f>
        <v>0.2127</v>
      </c>
      <c r="V68" s="225">
        <f t="shared" si="111"/>
        <v>0.2097</v>
      </c>
      <c r="W68" s="96">
        <f t="shared" si="111"/>
        <v>0.23599999999999999</v>
      </c>
      <c r="X68" s="151">
        <f t="shared" si="111"/>
        <v>0.2268</v>
      </c>
      <c r="Y68" s="146">
        <f t="shared" si="111"/>
        <v>0.2455</v>
      </c>
      <c r="Z68" s="120">
        <f t="shared" si="111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12">SUM(AK52, -AK58)</f>
        <v>0.23170000000000002</v>
      </c>
      <c r="AL68" s="93">
        <f t="shared" si="112"/>
        <v>0.2545</v>
      </c>
      <c r="AM68" s="150">
        <f t="shared" si="112"/>
        <v>0.29559999999999997</v>
      </c>
      <c r="AN68" s="144">
        <f t="shared" si="112"/>
        <v>0.29559999999999997</v>
      </c>
      <c r="AO68" s="116">
        <f t="shared" si="112"/>
        <v>0.30189999999999995</v>
      </c>
      <c r="AP68" s="176">
        <f t="shared" si="112"/>
        <v>0.27779999999999999</v>
      </c>
      <c r="AQ68" s="144">
        <f t="shared" si="112"/>
        <v>0.28659999999999997</v>
      </c>
      <c r="AR68" s="116">
        <f t="shared" si="112"/>
        <v>0.28660000000000002</v>
      </c>
      <c r="AS68" s="176">
        <f t="shared" si="112"/>
        <v>0.28949999999999998</v>
      </c>
      <c r="AT68" s="226">
        <f t="shared" si="112"/>
        <v>0.26090000000000002</v>
      </c>
      <c r="AU68" s="93">
        <f t="shared" si="112"/>
        <v>0.25990000000000002</v>
      </c>
      <c r="AV68" s="151">
        <f t="shared" si="112"/>
        <v>0.29270000000000002</v>
      </c>
      <c r="AW68" s="146">
        <f t="shared" si="112"/>
        <v>0.3024</v>
      </c>
      <c r="AX68" s="120">
        <f t="shared" si="112"/>
        <v>0.31730000000000003</v>
      </c>
      <c r="AY68" s="179">
        <f t="shared" si="112"/>
        <v>0.28070000000000001</v>
      </c>
      <c r="AZ68" s="146">
        <f t="shared" si="112"/>
        <v>0.26910000000000001</v>
      </c>
      <c r="BA68" s="120">
        <f t="shared" si="112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13">SUM(BD52, -BD58)</f>
        <v>0.30430000000000001</v>
      </c>
      <c r="BE68" s="179">
        <f t="shared" si="113"/>
        <v>0.3382</v>
      </c>
      <c r="BF68" s="146">
        <f t="shared" si="113"/>
        <v>0.32930000000000004</v>
      </c>
      <c r="BG68" s="120">
        <f t="shared" si="113"/>
        <v>0.31999999999999995</v>
      </c>
      <c r="BH68" s="179">
        <f t="shared" si="113"/>
        <v>0.30209999999999998</v>
      </c>
      <c r="BI68" s="146">
        <f t="shared" si="113"/>
        <v>0.30149999999999999</v>
      </c>
      <c r="BJ68" s="115">
        <f>SUM(BJ51, -BJ57)</f>
        <v>0.32200000000000001</v>
      </c>
      <c r="BK68" s="179">
        <f t="shared" ref="BK68:BQ68" si="114">SUM(BK52, -BK58)</f>
        <v>0.32019999999999998</v>
      </c>
      <c r="BL68" s="146">
        <f t="shared" si="114"/>
        <v>0.34360000000000002</v>
      </c>
      <c r="BM68" s="120">
        <f t="shared" si="114"/>
        <v>0.36709999999999998</v>
      </c>
      <c r="BN68" s="179">
        <f t="shared" si="114"/>
        <v>0.37239999999999995</v>
      </c>
      <c r="BO68" s="120">
        <f t="shared" si="114"/>
        <v>0.38129999999999997</v>
      </c>
      <c r="BP68" s="120">
        <f t="shared" si="114"/>
        <v>0.38109999999999999</v>
      </c>
      <c r="BQ68" s="116">
        <f t="shared" si="114"/>
        <v>0.39739999999999998</v>
      </c>
      <c r="BS68" s="146">
        <f t="shared" ref="BS68:CK68" si="115">SUM(BS52, -BS58)</f>
        <v>0.37659999999999999</v>
      </c>
      <c r="BT68" s="116">
        <f t="shared" si="115"/>
        <v>0.371</v>
      </c>
      <c r="BU68" s="176">
        <f t="shared" si="115"/>
        <v>0.37480000000000002</v>
      </c>
      <c r="BV68" s="146">
        <f t="shared" si="115"/>
        <v>0.37819999999999998</v>
      </c>
      <c r="BW68" s="120">
        <f t="shared" si="115"/>
        <v>0.37370000000000003</v>
      </c>
      <c r="BX68" s="176">
        <f t="shared" si="115"/>
        <v>0.372</v>
      </c>
      <c r="BY68" s="226">
        <f t="shared" si="115"/>
        <v>0.41650000000000004</v>
      </c>
      <c r="BZ68" s="93">
        <f t="shared" si="115"/>
        <v>0.42730000000000001</v>
      </c>
      <c r="CA68" s="150">
        <f t="shared" si="115"/>
        <v>0.3987</v>
      </c>
      <c r="CB68" s="146">
        <f t="shared" si="115"/>
        <v>0.33439999999999998</v>
      </c>
      <c r="CC68" s="120">
        <f t="shared" si="115"/>
        <v>0.34109999999999996</v>
      </c>
      <c r="CD68" s="179">
        <f t="shared" si="115"/>
        <v>0.34699999999999998</v>
      </c>
      <c r="CE68" s="146">
        <f t="shared" si="115"/>
        <v>0.34620000000000001</v>
      </c>
      <c r="CF68" s="120">
        <f t="shared" si="115"/>
        <v>0.32150000000000001</v>
      </c>
      <c r="CG68" s="179">
        <f t="shared" si="115"/>
        <v>0.35730000000000001</v>
      </c>
      <c r="CH68" s="146">
        <f t="shared" si="115"/>
        <v>0.34920000000000001</v>
      </c>
      <c r="CI68" s="120">
        <f t="shared" si="115"/>
        <v>0.35310000000000002</v>
      </c>
      <c r="CJ68" s="179">
        <f t="shared" si="115"/>
        <v>0.33829999999999999</v>
      </c>
      <c r="CK68" s="146">
        <f t="shared" si="115"/>
        <v>0.32700000000000001</v>
      </c>
      <c r="CL68" s="120">
        <f t="shared" ref="CL68:CR68" si="116">SUM(CL52, -CL58)</f>
        <v>0.34289999999999998</v>
      </c>
      <c r="CM68" s="179">
        <f t="shared" si="116"/>
        <v>0.31979999999999997</v>
      </c>
      <c r="CN68" s="146">
        <f t="shared" si="116"/>
        <v>0.32979999999999998</v>
      </c>
      <c r="CO68" s="120">
        <f t="shared" si="116"/>
        <v>0.35650000000000004</v>
      </c>
      <c r="CP68" s="179">
        <f t="shared" si="116"/>
        <v>0.36570000000000003</v>
      </c>
      <c r="CQ68" s="146">
        <f t="shared" si="116"/>
        <v>0.38119999999999998</v>
      </c>
      <c r="CR68" s="120">
        <f t="shared" si="116"/>
        <v>0.37290000000000001</v>
      </c>
      <c r="CS68" s="179">
        <f>SUM(CS51, -CS57)</f>
        <v>0.36199999999999999</v>
      </c>
      <c r="CT68" s="153">
        <f t="shared" ref="CT68:DN68" si="117">SUM(CT52, -CT58)</f>
        <v>0.37779999999999997</v>
      </c>
      <c r="CU68" s="115">
        <f t="shared" si="117"/>
        <v>0.37570000000000003</v>
      </c>
      <c r="CV68" s="175">
        <f t="shared" si="117"/>
        <v>0.35199999999999998</v>
      </c>
      <c r="CW68" s="153">
        <f t="shared" si="117"/>
        <v>0.3402</v>
      </c>
      <c r="CX68" s="115">
        <f t="shared" si="117"/>
        <v>0.38439999999999996</v>
      </c>
      <c r="CY68" s="175">
        <f t="shared" si="117"/>
        <v>0.3821</v>
      </c>
      <c r="CZ68" s="153">
        <f t="shared" si="117"/>
        <v>0.37609999999999999</v>
      </c>
      <c r="DA68" s="115">
        <f t="shared" si="117"/>
        <v>0.37839999999999996</v>
      </c>
      <c r="DB68" s="179">
        <f t="shared" si="117"/>
        <v>0.37219999999999998</v>
      </c>
      <c r="DC68" s="146">
        <f t="shared" si="117"/>
        <v>0.37109999999999999</v>
      </c>
      <c r="DD68" s="120">
        <f t="shared" si="117"/>
        <v>0.38900000000000001</v>
      </c>
      <c r="DE68" s="179">
        <f t="shared" si="117"/>
        <v>0.40539999999999998</v>
      </c>
      <c r="DF68" s="146">
        <f t="shared" si="117"/>
        <v>0.42230000000000001</v>
      </c>
      <c r="DG68" s="120">
        <f t="shared" si="117"/>
        <v>0.4173</v>
      </c>
      <c r="DH68" s="179">
        <f t="shared" si="117"/>
        <v>0.42520000000000002</v>
      </c>
      <c r="DI68" s="146">
        <f t="shared" si="117"/>
        <v>0.42180000000000001</v>
      </c>
      <c r="DJ68" s="120">
        <f t="shared" si="117"/>
        <v>0.4279</v>
      </c>
      <c r="DK68" s="179">
        <f t="shared" si="117"/>
        <v>0.40039999999999998</v>
      </c>
      <c r="DL68" s="120">
        <f t="shared" si="117"/>
        <v>0.40390000000000004</v>
      </c>
      <c r="DM68" s="120">
        <f t="shared" si="117"/>
        <v>0.3957</v>
      </c>
      <c r="DN68" s="330">
        <f t="shared" si="117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18">SUM(DQ51, -DQ57)</f>
        <v>0.44079999999999997</v>
      </c>
      <c r="DR68" s="153">
        <f t="shared" si="118"/>
        <v>0.45929999999999999</v>
      </c>
      <c r="DS68" s="115">
        <f t="shared" si="118"/>
        <v>0.49309999999999998</v>
      </c>
      <c r="DT68" s="175">
        <f t="shared" si="118"/>
        <v>0.50080000000000002</v>
      </c>
      <c r="DU68" s="153">
        <f t="shared" si="118"/>
        <v>0.49399999999999999</v>
      </c>
      <c r="DV68" s="115">
        <f t="shared" si="118"/>
        <v>0.5464</v>
      </c>
      <c r="DW68" s="175">
        <f t="shared" si="118"/>
        <v>0.56799999999999995</v>
      </c>
      <c r="DX68" s="115">
        <f t="shared" si="118"/>
        <v>0.53810000000000002</v>
      </c>
      <c r="DY68" s="120">
        <f t="shared" si="118"/>
        <v>0.52139999999999997</v>
      </c>
      <c r="DZ68" s="120">
        <f t="shared" si="118"/>
        <v>0.53939999999999999</v>
      </c>
      <c r="EA68" s="6">
        <f t="shared" si="118"/>
        <v>0</v>
      </c>
      <c r="EB68" s="6">
        <f t="shared" si="118"/>
        <v>0</v>
      </c>
      <c r="EC68" s="6">
        <f t="shared" si="118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19">SUM(EK51, -EK57)</f>
        <v>0.53959999999999997</v>
      </c>
      <c r="EL68" s="120">
        <f t="shared" si="119"/>
        <v>0.53439999999999999</v>
      </c>
      <c r="EM68" s="179">
        <f t="shared" si="119"/>
        <v>0.51929999999999998</v>
      </c>
      <c r="EN68" s="146">
        <f t="shared" si="119"/>
        <v>0.55420000000000003</v>
      </c>
      <c r="EO68" s="120">
        <f t="shared" si="119"/>
        <v>0.53920000000000001</v>
      </c>
      <c r="EP68" s="179">
        <f t="shared" si="119"/>
        <v>0.50639999999999996</v>
      </c>
      <c r="EQ68" s="146">
        <f t="shared" si="119"/>
        <v>0.51200000000000001</v>
      </c>
      <c r="ER68" s="120">
        <f t="shared" si="119"/>
        <v>0.49129999999999996</v>
      </c>
      <c r="ES68" s="179">
        <f t="shared" si="119"/>
        <v>0.55149999999999999</v>
      </c>
      <c r="ET68" s="146">
        <f t="shared" si="119"/>
        <v>0.53849999999999998</v>
      </c>
      <c r="EU68" s="120">
        <f t="shared" si="119"/>
        <v>0.5353</v>
      </c>
      <c r="EV68" s="179">
        <f t="shared" si="119"/>
        <v>0.55289999999999995</v>
      </c>
      <c r="EW68" s="146">
        <f t="shared" si="119"/>
        <v>0.54709999999999992</v>
      </c>
      <c r="EX68" s="115">
        <f t="shared" si="119"/>
        <v>0.53580000000000005</v>
      </c>
      <c r="EY68" s="175">
        <f t="shared" ref="EY68:FB68" si="120">SUM(EY51, -EY57)</f>
        <v>0.49740000000000001</v>
      </c>
      <c r="EZ68" s="153">
        <f t="shared" si="120"/>
        <v>0.46350000000000002</v>
      </c>
      <c r="FA68" s="115">
        <f t="shared" si="120"/>
        <v>0.45340000000000003</v>
      </c>
      <c r="FB68" s="175">
        <f t="shared" si="120"/>
        <v>0.43049999999999999</v>
      </c>
      <c r="FC68" s="420">
        <f t="shared" ref="FC68" si="121">SUM(FC51, -FC57)</f>
        <v>0.41459999999999997</v>
      </c>
      <c r="FD68" s="377">
        <f t="shared" ref="FD68:FE68" si="122">SUM(FD51, -FD57)</f>
        <v>0.42659999999999998</v>
      </c>
      <c r="FE68" s="421">
        <f t="shared" si="122"/>
        <v>0.51949999999999996</v>
      </c>
      <c r="FF68" s="153">
        <f t="shared" ref="FF68:FG68" si="123">SUM(FF51, -FF57)</f>
        <v>0.56230000000000002</v>
      </c>
      <c r="FG68" s="115">
        <f t="shared" si="123"/>
        <v>0.45320000000000005</v>
      </c>
      <c r="FH68" s="175">
        <f t="shared" ref="FH68:FI68" si="124">SUM(FH51, -FH57)</f>
        <v>0.4793</v>
      </c>
      <c r="FI68" s="153">
        <f t="shared" si="124"/>
        <v>0.48919999999999997</v>
      </c>
      <c r="FJ68" s="115">
        <f t="shared" ref="FJ68" si="125">SUM(FJ51, -FJ57)</f>
        <v>0.53710000000000002</v>
      </c>
      <c r="FK68" s="175">
        <f t="shared" ref="FK68" si="126">SUM(FK51, -FK57)</f>
        <v>0.63319999999999999</v>
      </c>
      <c r="FL68" s="146">
        <f t="shared" ref="FL68:FQ68" si="127">SUM(FL51, -FL57)</f>
        <v>0.61640000000000006</v>
      </c>
      <c r="FM68" s="120">
        <f t="shared" si="127"/>
        <v>0.59840000000000004</v>
      </c>
      <c r="FN68" s="179">
        <f t="shared" si="127"/>
        <v>0.58979999999999999</v>
      </c>
      <c r="FO68" s="146">
        <f t="shared" si="127"/>
        <v>0.58499999999999996</v>
      </c>
      <c r="FP68" s="120">
        <f t="shared" si="127"/>
        <v>0.60450000000000004</v>
      </c>
      <c r="FQ68" s="179">
        <f t="shared" si="127"/>
        <v>0.60589999999999999</v>
      </c>
      <c r="FR68" s="146">
        <f t="shared" ref="FR68:FS68" si="128">SUM(FR51, -FR57)</f>
        <v>0.60440000000000005</v>
      </c>
      <c r="FS68" s="120">
        <f t="shared" ref="FS68:FT68" si="129">SUM(FS51, -FS57)</f>
        <v>0.58129999999999993</v>
      </c>
      <c r="FT68" s="179">
        <f t="shared" si="129"/>
        <v>0.57499999999999996</v>
      </c>
      <c r="FU68" s="120">
        <f t="shared" ref="FU68:FV68" si="130">SUM(FU51, -FU57)</f>
        <v>0.58199999999999996</v>
      </c>
      <c r="FV68" s="120">
        <f t="shared" ref="FV68" si="131">SUM(FV51, -FV57)</f>
        <v>0.58099999999999996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2" t="s">
        <v>59</v>
      </c>
      <c r="FD69" s="378" t="s">
        <v>59</v>
      </c>
      <c r="FE69" s="423" t="s">
        <v>59</v>
      </c>
      <c r="FF69" s="200" t="s">
        <v>59</v>
      </c>
      <c r="FG69" s="168" t="s">
        <v>59</v>
      </c>
      <c r="FH69" s="186" t="s">
        <v>59</v>
      </c>
      <c r="FI69" s="200" t="s">
        <v>59</v>
      </c>
      <c r="FJ69" s="168" t="s">
        <v>59</v>
      </c>
      <c r="FK69" s="199" t="s">
        <v>44</v>
      </c>
      <c r="FL69" s="164" t="s">
        <v>44</v>
      </c>
      <c r="FM69" s="188" t="s">
        <v>44</v>
      </c>
      <c r="FN69" s="199" t="s">
        <v>44</v>
      </c>
      <c r="FO69" s="200" t="s">
        <v>67</v>
      </c>
      <c r="FP69" s="168" t="s">
        <v>67</v>
      </c>
      <c r="FQ69" s="199" t="s">
        <v>44</v>
      </c>
      <c r="FR69" s="200" t="s">
        <v>67</v>
      </c>
      <c r="FS69" s="168" t="s">
        <v>67</v>
      </c>
      <c r="FT69" s="186" t="s">
        <v>67</v>
      </c>
      <c r="FU69" s="168" t="s">
        <v>67</v>
      </c>
      <c r="FV69" s="168" t="s">
        <v>67</v>
      </c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32">SUM(L51, -L56)</f>
        <v>0.16260000000000002</v>
      </c>
      <c r="M70" s="146">
        <f t="shared" si="132"/>
        <v>0.1641</v>
      </c>
      <c r="N70" s="120">
        <f t="shared" si="132"/>
        <v>0.16570000000000001</v>
      </c>
      <c r="O70" s="179">
        <f t="shared" si="132"/>
        <v>0.1774</v>
      </c>
      <c r="P70" s="146">
        <f t="shared" si="132"/>
        <v>0.20530000000000001</v>
      </c>
      <c r="Q70" s="120">
        <f t="shared" si="132"/>
        <v>0.19670000000000001</v>
      </c>
      <c r="R70" s="179">
        <f t="shared" si="132"/>
        <v>0.21190000000000001</v>
      </c>
      <c r="S70" s="224">
        <f t="shared" si="132"/>
        <v>0.23110000000000003</v>
      </c>
      <c r="T70" s="96">
        <f t="shared" si="132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33">SUM(AS53, -AS58)</f>
        <v>0.248</v>
      </c>
      <c r="AT70" s="224">
        <f t="shared" si="133"/>
        <v>0.23809999999999998</v>
      </c>
      <c r="AU70" s="15">
        <f t="shared" si="133"/>
        <v>0.25509999999999999</v>
      </c>
      <c r="AV70" s="150">
        <f t="shared" si="133"/>
        <v>0.249</v>
      </c>
      <c r="AW70" s="144">
        <f t="shared" si="133"/>
        <v>0.26829999999999998</v>
      </c>
      <c r="AX70" s="116">
        <f t="shared" si="133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34">SUM(BD51, -BD57)</f>
        <v>0.30359999999999998</v>
      </c>
      <c r="BE70" s="175">
        <f t="shared" si="134"/>
        <v>0.33729999999999999</v>
      </c>
      <c r="BF70" s="153">
        <f t="shared" si="134"/>
        <v>0.31259999999999999</v>
      </c>
      <c r="BG70" s="115">
        <f t="shared" si="134"/>
        <v>0.3034</v>
      </c>
      <c r="BH70" s="175">
        <f t="shared" si="134"/>
        <v>0.30179999999999996</v>
      </c>
      <c r="BI70" s="153">
        <f t="shared" si="134"/>
        <v>0.28360000000000002</v>
      </c>
      <c r="BJ70" s="120">
        <f>SUM(BJ52, -BJ58)</f>
        <v>0.31879999999999997</v>
      </c>
      <c r="BK70" s="176">
        <f t="shared" ref="BK70:BQ70" si="135">SUM(BK53, -BK58)</f>
        <v>0.26200000000000001</v>
      </c>
      <c r="BL70" s="144">
        <f t="shared" si="135"/>
        <v>0.3226</v>
      </c>
      <c r="BM70" s="116">
        <f t="shared" si="135"/>
        <v>0.32889999999999997</v>
      </c>
      <c r="BN70" s="176">
        <f t="shared" si="135"/>
        <v>0.3639</v>
      </c>
      <c r="BO70" s="116">
        <f t="shared" si="135"/>
        <v>0.37929999999999997</v>
      </c>
      <c r="BP70" s="120">
        <f t="shared" si="135"/>
        <v>0.37050000000000005</v>
      </c>
      <c r="BQ70" s="120">
        <f t="shared" si="135"/>
        <v>0.37329999999999997</v>
      </c>
      <c r="BS70" s="144">
        <f t="shared" ref="BS70:CC70" si="136">SUM(BS53, -BS58)</f>
        <v>0.37</v>
      </c>
      <c r="BT70" s="115">
        <f t="shared" si="136"/>
        <v>0.34289999999999998</v>
      </c>
      <c r="BU70" s="179">
        <f t="shared" si="136"/>
        <v>0.36609999999999998</v>
      </c>
      <c r="BV70" s="144">
        <f t="shared" si="136"/>
        <v>0.37419999999999998</v>
      </c>
      <c r="BW70" s="116">
        <f t="shared" si="136"/>
        <v>0.36470000000000002</v>
      </c>
      <c r="BX70" s="179">
        <f t="shared" si="136"/>
        <v>0.36280000000000001</v>
      </c>
      <c r="BY70" s="224">
        <f t="shared" si="136"/>
        <v>0.37780000000000002</v>
      </c>
      <c r="BZ70" s="94">
        <f t="shared" si="136"/>
        <v>0.38500000000000001</v>
      </c>
      <c r="CA70" s="145">
        <f t="shared" si="136"/>
        <v>0.36849999999999999</v>
      </c>
      <c r="CB70" s="153">
        <f t="shared" si="136"/>
        <v>0.3332</v>
      </c>
      <c r="CC70" s="115">
        <f t="shared" si="136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37">SUM(CV53, -CV58)</f>
        <v>0.31340000000000001</v>
      </c>
      <c r="CW70" s="146">
        <f t="shared" si="137"/>
        <v>0.30549999999999999</v>
      </c>
      <c r="CX70" s="116">
        <f t="shared" si="137"/>
        <v>0.3342</v>
      </c>
      <c r="CY70" s="176">
        <f t="shared" si="137"/>
        <v>0.35319999999999996</v>
      </c>
      <c r="CZ70" s="146">
        <f t="shared" si="137"/>
        <v>0.36080000000000001</v>
      </c>
      <c r="DA70" s="120">
        <f t="shared" si="137"/>
        <v>0.36449999999999999</v>
      </c>
      <c r="DB70" s="175">
        <f t="shared" si="137"/>
        <v>0.35870000000000002</v>
      </c>
      <c r="DC70" s="153">
        <f t="shared" si="137"/>
        <v>0.34139999999999998</v>
      </c>
      <c r="DD70" s="120">
        <f t="shared" ref="DD70:DN70" si="138">SUM(DD51, -DD57)</f>
        <v>0.34640000000000004</v>
      </c>
      <c r="DE70" s="175">
        <f t="shared" si="138"/>
        <v>0.38500000000000001</v>
      </c>
      <c r="DF70" s="153">
        <f t="shared" si="138"/>
        <v>0.40039999999999998</v>
      </c>
      <c r="DG70" s="120">
        <f t="shared" si="138"/>
        <v>0.38780000000000003</v>
      </c>
      <c r="DH70" s="179">
        <f t="shared" si="138"/>
        <v>0.3962</v>
      </c>
      <c r="DI70" s="153">
        <f t="shared" si="138"/>
        <v>0.38619999999999999</v>
      </c>
      <c r="DJ70" s="115">
        <f t="shared" si="138"/>
        <v>0.40500000000000003</v>
      </c>
      <c r="DK70" s="175">
        <f t="shared" si="138"/>
        <v>0.375</v>
      </c>
      <c r="DL70" s="115">
        <f t="shared" si="138"/>
        <v>0.38150000000000001</v>
      </c>
      <c r="DM70" s="120">
        <f t="shared" si="138"/>
        <v>0.378</v>
      </c>
      <c r="DN70" s="330">
        <f t="shared" si="138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39">SUM(DQ52, -DQ58)</f>
        <v>0.41539999999999999</v>
      </c>
      <c r="DR70" s="146">
        <f t="shared" si="139"/>
        <v>0.4042</v>
      </c>
      <c r="DS70" s="120">
        <f t="shared" si="139"/>
        <v>0.39899999999999997</v>
      </c>
      <c r="DT70" s="179">
        <f t="shared" si="139"/>
        <v>0.42180000000000001</v>
      </c>
      <c r="DU70" s="146">
        <f t="shared" si="139"/>
        <v>0.41859999999999997</v>
      </c>
      <c r="DV70" s="120">
        <f t="shared" si="139"/>
        <v>0.41359999999999997</v>
      </c>
      <c r="DW70" s="179">
        <f t="shared" si="139"/>
        <v>0.44290000000000002</v>
      </c>
      <c r="DX70" s="120">
        <f t="shared" si="139"/>
        <v>0.40010000000000001</v>
      </c>
      <c r="DY70" s="120">
        <f t="shared" si="139"/>
        <v>0.39729999999999999</v>
      </c>
      <c r="DZ70" s="120">
        <f t="shared" si="139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40">SUM(EK52, -EK58)</f>
        <v>0.49580000000000002</v>
      </c>
      <c r="EL70" s="120">
        <f t="shared" si="140"/>
        <v>0.49549999999999994</v>
      </c>
      <c r="EM70" s="179">
        <f t="shared" si="140"/>
        <v>0.40469999999999995</v>
      </c>
      <c r="EN70" s="146">
        <f t="shared" si="140"/>
        <v>0.41389999999999999</v>
      </c>
      <c r="EO70" s="120">
        <f t="shared" si="140"/>
        <v>0.39730000000000004</v>
      </c>
      <c r="EP70" s="179">
        <f t="shared" si="140"/>
        <v>0.39080000000000004</v>
      </c>
      <c r="EQ70" s="146">
        <f t="shared" si="140"/>
        <v>0.38290000000000002</v>
      </c>
      <c r="ER70" s="120">
        <f t="shared" si="140"/>
        <v>0.3775</v>
      </c>
      <c r="ES70" s="179">
        <f t="shared" si="140"/>
        <v>0.36970000000000003</v>
      </c>
      <c r="ET70" s="146">
        <f t="shared" si="140"/>
        <v>0.3548</v>
      </c>
      <c r="EU70" s="120">
        <f t="shared" si="140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 t="shared" ref="FA70:FJ70" si="141">SUM(FA52, -FA58)</f>
        <v>0.3599</v>
      </c>
      <c r="FB70" s="175">
        <f t="shared" si="141"/>
        <v>0.37009999999999998</v>
      </c>
      <c r="FC70" s="420">
        <f t="shared" si="141"/>
        <v>0.37670000000000003</v>
      </c>
      <c r="FD70" s="377">
        <f t="shared" si="141"/>
        <v>0.38179999999999997</v>
      </c>
      <c r="FE70" s="421">
        <f t="shared" si="141"/>
        <v>0.42479999999999996</v>
      </c>
      <c r="FF70" s="153">
        <f t="shared" si="141"/>
        <v>0.44109999999999999</v>
      </c>
      <c r="FG70" s="115">
        <f t="shared" si="141"/>
        <v>0.42649999999999999</v>
      </c>
      <c r="FH70" s="175">
        <f t="shared" si="141"/>
        <v>0.43640000000000001</v>
      </c>
      <c r="FI70" s="153">
        <f t="shared" si="141"/>
        <v>0.41039999999999999</v>
      </c>
      <c r="FJ70" s="115">
        <f t="shared" si="141"/>
        <v>0.40189999999999998</v>
      </c>
      <c r="FK70" s="179">
        <f>SUM(FK51, -FK56)</f>
        <v>0.43209999999999998</v>
      </c>
      <c r="FL70" s="146">
        <f>SUM(FL51, -FL56)</f>
        <v>0.39839999999999998</v>
      </c>
      <c r="FM70" s="120">
        <f>SUM(FM51, -FM56)</f>
        <v>0.3926</v>
      </c>
      <c r="FN70" s="179">
        <f>SUM(FN51, -FN56)</f>
        <v>0.38850000000000001</v>
      </c>
      <c r="FO70" s="166">
        <f>SUM(FO52, -FO58)</f>
        <v>0.41349999999999998</v>
      </c>
      <c r="FP70" s="208">
        <f>SUM(FP52, -FP58)</f>
        <v>0.40769999999999995</v>
      </c>
      <c r="FQ70" s="179">
        <f>SUM(FQ51, -FQ56)</f>
        <v>0.40049999999999997</v>
      </c>
      <c r="FR70" s="166">
        <f>SUM(FR52, -FR58)</f>
        <v>0.43690000000000001</v>
      </c>
      <c r="FS70" s="208">
        <f>SUM(FS52, -FS58)</f>
        <v>0.43069999999999997</v>
      </c>
      <c r="FT70" s="187">
        <f>SUM(FT52, -FT58)</f>
        <v>0.40890000000000004</v>
      </c>
      <c r="FU70" s="208">
        <f>SUM(FU52, -FU58)</f>
        <v>0.40659999999999996</v>
      </c>
      <c r="FV70" s="208">
        <f>SUM(FV52, -FV58)</f>
        <v>0.40600000000000003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-GA55)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4" t="s">
        <v>60</v>
      </c>
      <c r="FD71" s="379" t="s">
        <v>60</v>
      </c>
      <c r="FE71" s="417" t="s">
        <v>44</v>
      </c>
      <c r="FF71" s="164" t="s">
        <v>44</v>
      </c>
      <c r="FG71" s="168" t="s">
        <v>67</v>
      </c>
      <c r="FH71" s="186" t="s">
        <v>67</v>
      </c>
      <c r="FI71" s="200" t="s">
        <v>67</v>
      </c>
      <c r="FJ71" s="168" t="s">
        <v>67</v>
      </c>
      <c r="FK71" s="199" t="s">
        <v>37</v>
      </c>
      <c r="FL71" s="164" t="s">
        <v>37</v>
      </c>
      <c r="FM71" s="168" t="s">
        <v>67</v>
      </c>
      <c r="FN71" s="186" t="s">
        <v>67</v>
      </c>
      <c r="FO71" s="142" t="s">
        <v>70</v>
      </c>
      <c r="FP71" s="188" t="s">
        <v>44</v>
      </c>
      <c r="FQ71" s="199" t="s">
        <v>37</v>
      </c>
      <c r="FR71" s="200" t="s">
        <v>59</v>
      </c>
      <c r="FS71" s="188" t="s">
        <v>37</v>
      </c>
      <c r="FT71" s="199" t="s">
        <v>37</v>
      </c>
      <c r="FU71" s="188" t="s">
        <v>37</v>
      </c>
      <c r="FV71" s="188" t="s">
        <v>37</v>
      </c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42">SUM(L51, -L55)</f>
        <v>0.15260000000000001</v>
      </c>
      <c r="M72" s="148">
        <f t="shared" si="142"/>
        <v>0.15459999999999999</v>
      </c>
      <c r="N72" s="118">
        <f t="shared" si="142"/>
        <v>0.15390000000000001</v>
      </c>
      <c r="O72" s="178">
        <f t="shared" si="142"/>
        <v>0.1736</v>
      </c>
      <c r="P72" s="148">
        <f t="shared" si="142"/>
        <v>0.18690000000000001</v>
      </c>
      <c r="Q72" s="118">
        <f t="shared" si="142"/>
        <v>0.19530000000000003</v>
      </c>
      <c r="R72" s="179">
        <f t="shared" si="142"/>
        <v>0.20900000000000002</v>
      </c>
      <c r="S72" s="224">
        <f t="shared" si="142"/>
        <v>0.21690000000000001</v>
      </c>
      <c r="T72" s="15">
        <f t="shared" si="142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43">SUM(AZ51, -AZ56)</f>
        <v>0.24559999999999998</v>
      </c>
      <c r="BA72" s="120">
        <f t="shared" si="143"/>
        <v>0.24430000000000002</v>
      </c>
      <c r="BB72" s="175">
        <f t="shared" si="143"/>
        <v>0.26329999999999998</v>
      </c>
      <c r="BC72" s="153">
        <f t="shared" si="143"/>
        <v>0.30299999999999999</v>
      </c>
      <c r="BD72" s="120">
        <f t="shared" si="143"/>
        <v>0.29220000000000002</v>
      </c>
      <c r="BE72" s="179">
        <f t="shared" si="143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44">SUM(CP53, -CP58)</f>
        <v>0.31230000000000002</v>
      </c>
      <c r="CQ72" s="153">
        <f t="shared" si="144"/>
        <v>0.36319999999999997</v>
      </c>
      <c r="CR72" s="115">
        <f t="shared" si="144"/>
        <v>0.33150000000000002</v>
      </c>
      <c r="CS72" s="175">
        <f t="shared" si="144"/>
        <v>0.33660000000000001</v>
      </c>
      <c r="CT72" s="146">
        <f t="shared" si="144"/>
        <v>0.36480000000000001</v>
      </c>
      <c r="CU72" s="116">
        <f t="shared" si="144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45">SUM(DF52, -DF57)</f>
        <v>0.3911</v>
      </c>
      <c r="DG72" s="115">
        <f t="shared" si="145"/>
        <v>0.38300000000000001</v>
      </c>
      <c r="DH72" s="175">
        <f t="shared" si="145"/>
        <v>0.39580000000000004</v>
      </c>
      <c r="DI72" s="146">
        <f t="shared" si="145"/>
        <v>0.3836</v>
      </c>
      <c r="DJ72" s="120">
        <f t="shared" si="145"/>
        <v>0.39</v>
      </c>
      <c r="DK72" s="179">
        <f t="shared" si="145"/>
        <v>0.35570000000000002</v>
      </c>
      <c r="DL72" s="120">
        <f t="shared" si="145"/>
        <v>0.3659</v>
      </c>
      <c r="DM72" s="115">
        <f t="shared" si="145"/>
        <v>0.36159999999999998</v>
      </c>
      <c r="DN72" s="332">
        <f t="shared" si="145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46">SUM(EC57, -EC68)</f>
        <v>0</v>
      </c>
      <c r="ED72" s="6">
        <f t="shared" si="146"/>
        <v>0</v>
      </c>
      <c r="EE72" s="6">
        <f t="shared" si="146"/>
        <v>0</v>
      </c>
      <c r="EF72" s="6">
        <f t="shared" si="146"/>
        <v>0</v>
      </c>
      <c r="EG72" s="6">
        <f t="shared" si="146"/>
        <v>0</v>
      </c>
      <c r="EH72" s="6">
        <f t="shared" si="146"/>
        <v>0</v>
      </c>
      <c r="EI72" s="6">
        <f t="shared" si="146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8">
        <f>SUM(FC53, -FC58)</f>
        <v>0.33660000000000001</v>
      </c>
      <c r="FD72" s="376">
        <f>SUM(FD53, -FD58)</f>
        <v>0.3417</v>
      </c>
      <c r="FE72" s="419">
        <f>SUM(FE51, -FE56)</f>
        <v>0.38169999999999998</v>
      </c>
      <c r="FF72" s="146">
        <f>SUM(FF51, -FF56)</f>
        <v>0.40690000000000004</v>
      </c>
      <c r="FG72" s="208">
        <f>SUM(FG52, -FG57)</f>
        <v>0.371</v>
      </c>
      <c r="FH72" s="187">
        <f>SUM(FH52, -FH57)</f>
        <v>0.39790000000000003</v>
      </c>
      <c r="FI72" s="166">
        <f>SUM(FI52, -FI57)</f>
        <v>0.37</v>
      </c>
      <c r="FJ72" s="208">
        <f>SUM(FJ52, -FJ57)</f>
        <v>0.37690000000000001</v>
      </c>
      <c r="FK72" s="179">
        <f>SUM(FK51, -FK55)</f>
        <v>0.42989999999999995</v>
      </c>
      <c r="FL72" s="146">
        <f>SUM(FL51, -FL55)</f>
        <v>0.39069999999999999</v>
      </c>
      <c r="FM72" s="208">
        <f>SUM(FM52, -FM58)</f>
        <v>0.37130000000000002</v>
      </c>
      <c r="FN72" s="187">
        <f>SUM(FN52, -FN58)</f>
        <v>0.3851</v>
      </c>
      <c r="FO72" s="146">
        <f>SUM(FO53, -FO58)</f>
        <v>0.39319999999999999</v>
      </c>
      <c r="FP72" s="120">
        <f>SUM(FP51, -FP56)</f>
        <v>0.38929999999999998</v>
      </c>
      <c r="FQ72" s="179">
        <f>SUM(FQ51, -FQ55)</f>
        <v>0.40029999999999999</v>
      </c>
      <c r="FR72" s="153">
        <f>SUM(FR52, -FR57)</f>
        <v>0.40439999999999998</v>
      </c>
      <c r="FS72" s="120">
        <f>SUM(FS51, -FS56)</f>
        <v>0.39199999999999996</v>
      </c>
      <c r="FT72" s="179">
        <f>SUM(FT51, -FT56)</f>
        <v>0.37969999999999998</v>
      </c>
      <c r="FU72" s="120">
        <f>SUM(FU51, -FU56)</f>
        <v>0.39229999999999998</v>
      </c>
      <c r="FV72" s="120">
        <f>SUM(FV51, -FV56)</f>
        <v>0.39410000000000001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47">SUM(GU57, -GU68)</f>
        <v>0</v>
      </c>
      <c r="GV72" s="6">
        <f t="shared" si="147"/>
        <v>0</v>
      </c>
      <c r="GW72" s="6">
        <f t="shared" si="147"/>
        <v>0</v>
      </c>
      <c r="GX72" s="6">
        <f t="shared" si="147"/>
        <v>0</v>
      </c>
      <c r="GY72" s="6">
        <f t="shared" si="147"/>
        <v>0</v>
      </c>
      <c r="GZ72" s="6">
        <f t="shared" si="147"/>
        <v>0</v>
      </c>
      <c r="HA72" s="6">
        <f t="shared" si="147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48">SUM(JM57, -JM68)</f>
        <v>0</v>
      </c>
      <c r="JN72" s="6">
        <f t="shared" si="148"/>
        <v>0</v>
      </c>
      <c r="JO72" s="6">
        <f t="shared" si="148"/>
        <v>0</v>
      </c>
      <c r="JP72" s="6">
        <f t="shared" si="148"/>
        <v>0</v>
      </c>
      <c r="JQ72" s="6">
        <f t="shared" si="148"/>
        <v>0</v>
      </c>
      <c r="JR72" s="6">
        <f t="shared" si="148"/>
        <v>0</v>
      </c>
      <c r="JS72" s="6">
        <f t="shared" si="148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2" t="s">
        <v>67</v>
      </c>
      <c r="FD73" s="378" t="s">
        <v>67</v>
      </c>
      <c r="FE73" s="425" t="s">
        <v>60</v>
      </c>
      <c r="FF73" s="200" t="s">
        <v>67</v>
      </c>
      <c r="FG73" s="117" t="s">
        <v>60</v>
      </c>
      <c r="FH73" s="177" t="s">
        <v>60</v>
      </c>
      <c r="FI73" s="142" t="s">
        <v>60</v>
      </c>
      <c r="FJ73" s="117" t="s">
        <v>60</v>
      </c>
      <c r="FK73" s="186" t="s">
        <v>59</v>
      </c>
      <c r="FL73" s="200" t="s">
        <v>67</v>
      </c>
      <c r="FM73" s="188" t="s">
        <v>37</v>
      </c>
      <c r="FN73" s="177" t="s">
        <v>70</v>
      </c>
      <c r="FO73" s="164" t="s">
        <v>44</v>
      </c>
      <c r="FP73" s="188" t="s">
        <v>37</v>
      </c>
      <c r="FQ73" s="186" t="s">
        <v>67</v>
      </c>
      <c r="FR73" s="164" t="s">
        <v>37</v>
      </c>
      <c r="FS73" s="168" t="s">
        <v>59</v>
      </c>
      <c r="FT73" s="186" t="s">
        <v>59</v>
      </c>
      <c r="FU73" s="168" t="s">
        <v>59</v>
      </c>
      <c r="FV73" s="168" t="s">
        <v>59</v>
      </c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49">SUM(O51, -O54)</f>
        <v>0.1535</v>
      </c>
      <c r="P74" s="146">
        <f t="shared" si="149"/>
        <v>0.18510000000000001</v>
      </c>
      <c r="Q74" s="116">
        <f t="shared" si="149"/>
        <v>0.17920000000000003</v>
      </c>
      <c r="R74" s="176">
        <f t="shared" si="149"/>
        <v>0.1988</v>
      </c>
      <c r="S74" s="224">
        <f t="shared" si="149"/>
        <v>0.21400000000000002</v>
      </c>
      <c r="T74" s="15">
        <f t="shared" si="149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50">SUM(CQ54, -CQ58)</f>
        <v>0.34360000000000002</v>
      </c>
      <c r="CR74" s="116">
        <f t="shared" si="150"/>
        <v>0.32479999999999998</v>
      </c>
      <c r="CS74" s="176">
        <f t="shared" si="150"/>
        <v>0.32750000000000001</v>
      </c>
      <c r="CT74" s="144">
        <f t="shared" si="150"/>
        <v>0.3614</v>
      </c>
      <c r="CU74" s="120">
        <f t="shared" si="150"/>
        <v>0.3337</v>
      </c>
      <c r="CV74" s="179">
        <f t="shared" si="150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51">SUM(DF53, -DF58)</f>
        <v>0.35589999999999999</v>
      </c>
      <c r="DG74" s="115">
        <f t="shared" si="151"/>
        <v>0.35389999999999999</v>
      </c>
      <c r="DH74" s="176">
        <f t="shared" si="151"/>
        <v>0.35060000000000002</v>
      </c>
      <c r="DI74" s="153">
        <f t="shared" si="151"/>
        <v>0.30449999999999999</v>
      </c>
      <c r="DJ74" s="115">
        <f t="shared" si="151"/>
        <v>0.29660000000000003</v>
      </c>
      <c r="DK74" s="175">
        <f t="shared" si="151"/>
        <v>0.28620000000000001</v>
      </c>
      <c r="DL74" s="116">
        <f t="shared" si="151"/>
        <v>0.29700000000000004</v>
      </c>
      <c r="DM74" s="116">
        <f t="shared" si="151"/>
        <v>0.30230000000000001</v>
      </c>
      <c r="DN74" s="332">
        <f t="shared" si="151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6">
        <f>SUM(FC52, -FC57)</f>
        <v>0.32050000000000001</v>
      </c>
      <c r="FD74" s="380">
        <f>SUM(FD52, -FD57)</f>
        <v>0.3211</v>
      </c>
      <c r="FE74" s="419">
        <f>SUM(FE53, -FE58)</f>
        <v>0.37169999999999997</v>
      </c>
      <c r="FF74" s="166">
        <f>SUM(FF52, -FF57)</f>
        <v>0.375</v>
      </c>
      <c r="FG74" s="120">
        <f>SUM(FG53, -FG58)</f>
        <v>0.3528</v>
      </c>
      <c r="FH74" s="179">
        <f>SUM(FH53, -FH58)</f>
        <v>0.36809999999999998</v>
      </c>
      <c r="FI74" s="146">
        <f>SUM(FI53, -FI58)</f>
        <v>0.36320000000000002</v>
      </c>
      <c r="FJ74" s="120">
        <f>SUM(FJ53, -FJ58)</f>
        <v>0.35909999999999997</v>
      </c>
      <c r="FK74" s="175">
        <f>SUM(FK52, -FK58)</f>
        <v>0.39770000000000005</v>
      </c>
      <c r="FL74" s="166">
        <f>SUM(FL52, -FL58)</f>
        <v>0.38919999999999999</v>
      </c>
      <c r="FM74" s="120">
        <f>SUM(FM51, -FM55)</f>
        <v>0.37</v>
      </c>
      <c r="FN74" s="179">
        <f>SUM(FN53, -FN58)</f>
        <v>0.37509999999999999</v>
      </c>
      <c r="FO74" s="146">
        <f>SUM(FO51, -FO56)</f>
        <v>0.38109999999999999</v>
      </c>
      <c r="FP74" s="120">
        <f>SUM(FP51, -FP55)</f>
        <v>0.3856</v>
      </c>
      <c r="FQ74" s="187">
        <f>SUM(FQ52, -FQ58)</f>
        <v>0.39989999999999998</v>
      </c>
      <c r="FR74" s="146">
        <f>SUM(FR51, -FR56)</f>
        <v>0.4017</v>
      </c>
      <c r="FS74" s="115">
        <f>SUM(FS52, -FS57)</f>
        <v>0.38719999999999999</v>
      </c>
      <c r="FT74" s="175">
        <f>SUM(FT52, -FT57)</f>
        <v>0.37819999999999998</v>
      </c>
      <c r="FU74" s="115">
        <f>SUM(FU52, -FU57)</f>
        <v>0.38180000000000003</v>
      </c>
      <c r="FV74" s="115">
        <f>SUM(FV52, -FV57)</f>
        <v>0.37690000000000001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7" t="s">
        <v>84</v>
      </c>
      <c r="FD75" s="381" t="s">
        <v>84</v>
      </c>
      <c r="FE75" s="423" t="s">
        <v>67</v>
      </c>
      <c r="FF75" s="142" t="s">
        <v>60</v>
      </c>
      <c r="FG75" s="123" t="s">
        <v>84</v>
      </c>
      <c r="FH75" s="182" t="s">
        <v>84</v>
      </c>
      <c r="FI75" s="163" t="s">
        <v>84</v>
      </c>
      <c r="FJ75" s="188" t="s">
        <v>44</v>
      </c>
      <c r="FK75" s="186" t="s">
        <v>67</v>
      </c>
      <c r="FL75" s="200" t="s">
        <v>59</v>
      </c>
      <c r="FM75" s="117" t="s">
        <v>70</v>
      </c>
      <c r="FN75" s="199" t="s">
        <v>37</v>
      </c>
      <c r="FO75" s="200" t="s">
        <v>59</v>
      </c>
      <c r="FP75" s="168" t="s">
        <v>59</v>
      </c>
      <c r="FQ75" s="186" t="s">
        <v>59</v>
      </c>
      <c r="FR75" s="164" t="s">
        <v>44</v>
      </c>
      <c r="FS75" s="188" t="s">
        <v>44</v>
      </c>
      <c r="FT75" s="199" t="s">
        <v>44</v>
      </c>
      <c r="FU75" s="188" t="s">
        <v>44</v>
      </c>
      <c r="FV75" s="188" t="s">
        <v>44</v>
      </c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52">SUM(O51, -O53)</f>
        <v>0.15140000000000001</v>
      </c>
      <c r="P76" s="144">
        <f t="shared" si="152"/>
        <v>0.18140000000000001</v>
      </c>
      <c r="Q76" s="120">
        <f t="shared" si="152"/>
        <v>0.15870000000000001</v>
      </c>
      <c r="R76" s="179">
        <f t="shared" si="152"/>
        <v>0.17290000000000003</v>
      </c>
      <c r="S76" s="226">
        <f t="shared" si="152"/>
        <v>0.18450000000000003</v>
      </c>
      <c r="T76" s="93">
        <f t="shared" si="152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53">SUM(AA52, -AA56)</f>
        <v>0.18609999999999999</v>
      </c>
      <c r="AB76" s="146">
        <f t="shared" si="153"/>
        <v>0.15279999999999999</v>
      </c>
      <c r="AC76" s="120">
        <f t="shared" si="153"/>
        <v>0.1673</v>
      </c>
      <c r="AD76" s="179">
        <f t="shared" si="153"/>
        <v>0.16539999999999999</v>
      </c>
      <c r="AE76" s="224">
        <f t="shared" si="153"/>
        <v>0.18379999999999999</v>
      </c>
      <c r="AF76" s="15">
        <f t="shared" si="153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54">SUM(AJ52, -AJ57)</f>
        <v>0.184</v>
      </c>
      <c r="AK76" s="224">
        <f t="shared" si="154"/>
        <v>0.17449999999999999</v>
      </c>
      <c r="AL76" s="15">
        <f t="shared" si="154"/>
        <v>0.1774</v>
      </c>
      <c r="AM76" s="151">
        <f t="shared" si="154"/>
        <v>0.21359999999999998</v>
      </c>
      <c r="AN76" s="144">
        <f t="shared" si="154"/>
        <v>0.20939999999999998</v>
      </c>
      <c r="AO76" s="116">
        <f t="shared" si="154"/>
        <v>0.22120000000000001</v>
      </c>
      <c r="AP76" s="176">
        <f t="shared" si="154"/>
        <v>0.20449999999999999</v>
      </c>
      <c r="AQ76" s="144">
        <f t="shared" si="154"/>
        <v>0.20030000000000001</v>
      </c>
      <c r="AR76" s="116">
        <f t="shared" si="154"/>
        <v>0.18330000000000002</v>
      </c>
      <c r="AS76" s="176">
        <f t="shared" si="154"/>
        <v>0.1966</v>
      </c>
      <c r="AT76" s="224">
        <f t="shared" si="154"/>
        <v>0.16650000000000001</v>
      </c>
      <c r="AU76" s="15">
        <f t="shared" si="154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55">SUM(BV52, -BV57)</f>
        <v>0.30099999999999999</v>
      </c>
      <c r="BW76" s="115">
        <f t="shared" si="155"/>
        <v>0.29299999999999998</v>
      </c>
      <c r="BX76" s="176">
        <f t="shared" si="155"/>
        <v>0.29100000000000004</v>
      </c>
      <c r="BY76" s="226">
        <f t="shared" si="155"/>
        <v>0.32620000000000005</v>
      </c>
      <c r="BZ76" s="93">
        <f t="shared" si="155"/>
        <v>0.3236</v>
      </c>
      <c r="CA76" s="150">
        <f t="shared" si="155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56">SUM(CX52, -CX57)</f>
        <v>0.28749999999999998</v>
      </c>
      <c r="CY76" s="187">
        <f t="shared" si="156"/>
        <v>0.29159999999999997</v>
      </c>
      <c r="CZ76" s="166">
        <f t="shared" si="156"/>
        <v>0.30359999999999998</v>
      </c>
      <c r="DA76" s="208">
        <f t="shared" si="156"/>
        <v>0.3135</v>
      </c>
      <c r="DB76" s="175">
        <f t="shared" si="156"/>
        <v>0.29959999999999998</v>
      </c>
      <c r="DC76" s="153">
        <f t="shared" si="156"/>
        <v>0.29769999999999996</v>
      </c>
      <c r="DD76" s="115">
        <f t="shared" si="156"/>
        <v>0.31810000000000005</v>
      </c>
      <c r="DE76" s="176">
        <f t="shared" ref="DE76:DN76" si="157">SUM(DE54, -DE58)</f>
        <v>0.35189999999999999</v>
      </c>
      <c r="DF76" s="144">
        <f t="shared" si="157"/>
        <v>0.35470000000000002</v>
      </c>
      <c r="DG76" s="116">
        <f t="shared" si="157"/>
        <v>0.34589999999999999</v>
      </c>
      <c r="DH76" s="175">
        <f t="shared" si="157"/>
        <v>0.34189999999999998</v>
      </c>
      <c r="DI76" s="144">
        <f t="shared" si="157"/>
        <v>0.30280000000000001</v>
      </c>
      <c r="DJ76" s="116">
        <f t="shared" si="157"/>
        <v>0.28839999999999999</v>
      </c>
      <c r="DK76" s="176">
        <f t="shared" si="157"/>
        <v>0.2742</v>
      </c>
      <c r="DL76" s="115">
        <f t="shared" si="157"/>
        <v>0.2717</v>
      </c>
      <c r="DM76" s="115">
        <f t="shared" si="157"/>
        <v>0.29559999999999997</v>
      </c>
      <c r="DN76" s="335">
        <f t="shared" si="157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8">
        <f>SUM(FC54, -FC58)</f>
        <v>0.30059999999999998</v>
      </c>
      <c r="FD76" s="382">
        <f>SUM(FD54, -FD58)</f>
        <v>0.31029999999999996</v>
      </c>
      <c r="FE76" s="429">
        <f>SUM(FE52, -FE57)</f>
        <v>0.3543</v>
      </c>
      <c r="FF76" s="146">
        <f>SUM(FF53, -FF58)</f>
        <v>0.37040000000000001</v>
      </c>
      <c r="FG76" s="116">
        <f>SUM(FG54, -FG58)</f>
        <v>0.33410000000000001</v>
      </c>
      <c r="FH76" s="176">
        <f>SUM(FH54, -FH58)</f>
        <v>0.3357</v>
      </c>
      <c r="FI76" s="144">
        <f>SUM(FI54, -FI58)</f>
        <v>0.3075</v>
      </c>
      <c r="FJ76" s="120">
        <f>SUM(FJ51, -FJ56)</f>
        <v>0.34820000000000001</v>
      </c>
      <c r="FK76" s="187">
        <f>SUM(FK52, -FK57)</f>
        <v>0.38270000000000004</v>
      </c>
      <c r="FL76" s="153">
        <f>SUM(FL52, -FL57)</f>
        <v>0.38059999999999999</v>
      </c>
      <c r="FM76" s="120">
        <f>SUM(FM53, -FM58)</f>
        <v>0.36670000000000003</v>
      </c>
      <c r="FN76" s="179">
        <f>SUM(FN51, -FN55)</f>
        <v>0.37069999999999997</v>
      </c>
      <c r="FO76" s="153">
        <f>SUM(FO52, -FO57)</f>
        <v>0.38090000000000002</v>
      </c>
      <c r="FP76" s="115">
        <f>SUM(FP52, -FP57)</f>
        <v>0.3831</v>
      </c>
      <c r="FQ76" s="175">
        <f>SUM(FQ52, -FQ57)</f>
        <v>0.3775</v>
      </c>
      <c r="FR76" s="146">
        <f>SUM(FR51, -FR55)</f>
        <v>0.38870000000000005</v>
      </c>
      <c r="FS76" s="120">
        <f>SUM(FS51, -FS55)</f>
        <v>0.36709999999999998</v>
      </c>
      <c r="FT76" s="179">
        <f>SUM(FT51, -FT55)</f>
        <v>0.3669</v>
      </c>
      <c r="FU76" s="120">
        <f>SUM(FU51, -FU55)</f>
        <v>0.36899999999999999</v>
      </c>
      <c r="FV76" s="120">
        <f>SUM(FV51, -FV55)</f>
        <v>0.3679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6" t="s">
        <v>44</v>
      </c>
      <c r="FD77" s="375" t="s">
        <v>44</v>
      </c>
      <c r="FE77" s="430" t="s">
        <v>84</v>
      </c>
      <c r="FF77" s="164" t="s">
        <v>37</v>
      </c>
      <c r="FG77" s="188" t="s">
        <v>44</v>
      </c>
      <c r="FH77" s="177" t="s">
        <v>70</v>
      </c>
      <c r="FI77" s="142" t="s">
        <v>70</v>
      </c>
      <c r="FJ77" s="117" t="s">
        <v>70</v>
      </c>
      <c r="FK77" s="177" t="s">
        <v>60</v>
      </c>
      <c r="FL77" s="142" t="s">
        <v>70</v>
      </c>
      <c r="FM77" s="168" t="s">
        <v>59</v>
      </c>
      <c r="FN77" s="186" t="s">
        <v>59</v>
      </c>
      <c r="FO77" s="164" t="s">
        <v>37</v>
      </c>
      <c r="FP77" s="117" t="s">
        <v>70</v>
      </c>
      <c r="FQ77" s="177" t="s">
        <v>70</v>
      </c>
      <c r="FR77" s="142" t="s">
        <v>70</v>
      </c>
      <c r="FS77" s="117" t="s">
        <v>70</v>
      </c>
      <c r="FT77" s="177" t="s">
        <v>70</v>
      </c>
      <c r="FU77" s="117" t="s">
        <v>70</v>
      </c>
      <c r="FV77" s="117" t="s">
        <v>70</v>
      </c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58">SUM(CZ53, -CZ57)</f>
        <v>0.2883</v>
      </c>
      <c r="DA78" s="115">
        <f t="shared" si="158"/>
        <v>0.29959999999999998</v>
      </c>
      <c r="DB78" s="187">
        <f t="shared" si="158"/>
        <v>0.28610000000000002</v>
      </c>
      <c r="DC78" s="166">
        <f t="shared" si="158"/>
        <v>0.26800000000000002</v>
      </c>
      <c r="DD78" s="208">
        <f t="shared" si="158"/>
        <v>0.26529999999999998</v>
      </c>
      <c r="DE78" s="187">
        <f t="shared" si="158"/>
        <v>0.32490000000000002</v>
      </c>
      <c r="DF78" s="166">
        <f t="shared" si="158"/>
        <v>0.32469999999999999</v>
      </c>
      <c r="DG78" s="208">
        <f t="shared" si="158"/>
        <v>0.3196</v>
      </c>
      <c r="DH78" s="176">
        <f t="shared" si="158"/>
        <v>0.32120000000000004</v>
      </c>
      <c r="DI78" s="166">
        <f t="shared" si="158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59">SUM(EC67, -EC74)</f>
        <v>0</v>
      </c>
      <c r="ED78" s="6">
        <f t="shared" si="159"/>
        <v>0</v>
      </c>
      <c r="EE78" s="6">
        <f t="shared" si="159"/>
        <v>0</v>
      </c>
      <c r="EF78" s="6">
        <f t="shared" si="159"/>
        <v>0</v>
      </c>
      <c r="EG78" s="6">
        <f t="shared" si="159"/>
        <v>0</v>
      </c>
      <c r="EH78" s="6">
        <f t="shared" si="159"/>
        <v>0</v>
      </c>
      <c r="EI78" s="6">
        <f t="shared" si="159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8">
        <f>SUM(FC51, -FC56)</f>
        <v>0.28449999999999998</v>
      </c>
      <c r="FD78" s="376">
        <f>SUM(FD51, -FD56)</f>
        <v>0.29270000000000002</v>
      </c>
      <c r="FE78" s="431">
        <f>SUM(FE54, -FE58)</f>
        <v>0.34789999999999999</v>
      </c>
      <c r="FF78" s="146">
        <f>SUM(FF51, -FF55)</f>
        <v>0.35250000000000004</v>
      </c>
      <c r="FG78" s="120">
        <f>SUM(FG51, -FG56)</f>
        <v>0.30310000000000004</v>
      </c>
      <c r="FH78" s="179">
        <f>SUM(FH53, -FH57)</f>
        <v>0.3296</v>
      </c>
      <c r="FI78" s="146">
        <f>SUM(FI53, -FI57)</f>
        <v>0.32279999999999998</v>
      </c>
      <c r="FJ78" s="120">
        <f>SUM(FJ53, -FJ57)</f>
        <v>0.33410000000000001</v>
      </c>
      <c r="FK78" s="179">
        <f>SUM(FK53, -FK58)</f>
        <v>0.36599999999999999</v>
      </c>
      <c r="FL78" s="146">
        <f>SUM(FL53, -FL58)</f>
        <v>0.37480000000000002</v>
      </c>
      <c r="FM78" s="115">
        <f>SUM(FM52, -FM57)</f>
        <v>0.36320000000000002</v>
      </c>
      <c r="FN78" s="175">
        <f>SUM(FN52, -FN57)</f>
        <v>0.36160000000000003</v>
      </c>
      <c r="FO78" s="146">
        <f>SUM(FO51, -FO55)</f>
        <v>0.37689999999999996</v>
      </c>
      <c r="FP78" s="120">
        <f>SUM(FP53, -FP58)</f>
        <v>0.38100000000000001</v>
      </c>
      <c r="FQ78" s="179">
        <f>SUM(FQ53, -FQ58)</f>
        <v>0.35270000000000001</v>
      </c>
      <c r="FR78" s="146">
        <f>SUM(FR53, -FR58)</f>
        <v>0.37519999999999998</v>
      </c>
      <c r="FS78" s="120">
        <f>SUM(FS53, -FS58)</f>
        <v>0.36569999999999997</v>
      </c>
      <c r="FT78" s="179">
        <f>SUM(FT53, -FT58)</f>
        <v>0.35360000000000003</v>
      </c>
      <c r="FU78" s="120">
        <f>SUM(FU53, -FU58)</f>
        <v>0.34229999999999999</v>
      </c>
      <c r="FV78" s="120">
        <f>SUM(FV53, -FV58)</f>
        <v>0.35670000000000002</v>
      </c>
      <c r="FW78" s="6">
        <f>SUM(FW67, -FW74)</f>
        <v>0</v>
      </c>
      <c r="FX78" s="6">
        <f>SUM(FX67, -FX74)</f>
        <v>0</v>
      </c>
      <c r="FY78" s="6">
        <f>SUM(FY67, -FY74)</f>
        <v>0</v>
      </c>
      <c r="FZ78" s="6">
        <f>SUM(FZ67, -FZ74)</f>
        <v>0</v>
      </c>
      <c r="GA78" s="6">
        <f>SUM(GA67, -GA74,)</f>
        <v>0</v>
      </c>
      <c r="GB78" s="6">
        <f>SUM(GB67, -GB74,)</f>
        <v>0</v>
      </c>
      <c r="GC78" s="6">
        <f>SUM(GC67, -GC74)</f>
        <v>0</v>
      </c>
      <c r="GD78" s="6">
        <f>SUM(GD67, -GD74)</f>
        <v>0</v>
      </c>
      <c r="GE78" s="6">
        <f>SUM(GE67, -GE74)</f>
        <v>0</v>
      </c>
      <c r="GF78" s="6">
        <f>SUM(GF67, -GF74)</f>
        <v>0</v>
      </c>
      <c r="GG78" s="6">
        <f>SUM(GG67, -GG74,)</f>
        <v>0</v>
      </c>
      <c r="GH78" s="6">
        <f>SUM(GH67, -GH74,)</f>
        <v>0</v>
      </c>
      <c r="GI78" s="6">
        <f>SUM(GI67, -GI74)</f>
        <v>0</v>
      </c>
      <c r="GJ78" s="6">
        <f>SUM(GJ67, -GJ74)</f>
        <v>0</v>
      </c>
      <c r="GK78" s="6">
        <f>SUM(GK67, -GK74)</f>
        <v>0</v>
      </c>
      <c r="GL78" s="6">
        <f>SUM(GL67, -GL74)</f>
        <v>0</v>
      </c>
      <c r="GM78" s="6">
        <f>SUM(GM67, -GM74,)</f>
        <v>0</v>
      </c>
      <c r="GN78" s="6">
        <f>SUM(GN67, -GN74,)</f>
        <v>0</v>
      </c>
      <c r="GO78" s="6">
        <f>SUM(GO67, -GO74)</f>
        <v>0</v>
      </c>
      <c r="GP78" s="6">
        <f>SUM(GP67, -GP74)</f>
        <v>0</v>
      </c>
      <c r="GQ78" s="6">
        <f>SUM(GQ67, -GQ74)</f>
        <v>0</v>
      </c>
      <c r="GR78" s="6">
        <f>SUM(GR67, -GR74)</f>
        <v>0</v>
      </c>
      <c r="GS78" s="6">
        <f>SUM(GS67, -GS74,)</f>
        <v>0</v>
      </c>
      <c r="GT78" s="6">
        <f>SUM(GT67, -GT74,)</f>
        <v>0</v>
      </c>
      <c r="GU78" s="6">
        <f t="shared" ref="GU78:HA78" si="160">SUM(GU67, -GU74)</f>
        <v>0</v>
      </c>
      <c r="GV78" s="6">
        <f t="shared" si="160"/>
        <v>0</v>
      </c>
      <c r="GW78" s="6">
        <f t="shared" si="160"/>
        <v>0</v>
      </c>
      <c r="GX78" s="6">
        <f t="shared" si="160"/>
        <v>0</v>
      </c>
      <c r="GY78" s="6">
        <f t="shared" si="160"/>
        <v>0</v>
      </c>
      <c r="GZ78" s="6">
        <f t="shared" si="160"/>
        <v>0</v>
      </c>
      <c r="HA78" s="6">
        <f t="shared" si="160"/>
        <v>0</v>
      </c>
      <c r="HC78" s="6">
        <f>SUM(HC67, -HC74,)</f>
        <v>0</v>
      </c>
      <c r="HD78" s="6">
        <f>SUM(HD67, -HD74,)</f>
        <v>0</v>
      </c>
      <c r="HE78" s="6">
        <f>SUM(HE67, -HE74)</f>
        <v>0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61">SUM(JM67, -JM74)</f>
        <v>0</v>
      </c>
      <c r="JN78" s="6">
        <f t="shared" si="161"/>
        <v>0</v>
      </c>
      <c r="JO78" s="6">
        <f t="shared" si="161"/>
        <v>0</v>
      </c>
      <c r="JP78" s="6">
        <f t="shared" si="161"/>
        <v>0</v>
      </c>
      <c r="JQ78" s="6">
        <f t="shared" si="161"/>
        <v>0</v>
      </c>
      <c r="JR78" s="6">
        <f t="shared" si="161"/>
        <v>0</v>
      </c>
      <c r="JS78" s="6">
        <f t="shared" si="161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4" t="s">
        <v>70</v>
      </c>
      <c r="FD79" s="379" t="s">
        <v>70</v>
      </c>
      <c r="FE79" s="417" t="s">
        <v>37</v>
      </c>
      <c r="FF79" s="163" t="s">
        <v>84</v>
      </c>
      <c r="FG79" s="117" t="s">
        <v>70</v>
      </c>
      <c r="FH79" s="199" t="s">
        <v>44</v>
      </c>
      <c r="FI79" s="164" t="s">
        <v>44</v>
      </c>
      <c r="FJ79" s="188" t="s">
        <v>37</v>
      </c>
      <c r="FK79" s="177" t="s">
        <v>70</v>
      </c>
      <c r="FL79" s="142" t="s">
        <v>60</v>
      </c>
      <c r="FM79" s="117" t="s">
        <v>60</v>
      </c>
      <c r="FN79" s="177" t="s">
        <v>60</v>
      </c>
      <c r="FO79" s="142" t="s">
        <v>60</v>
      </c>
      <c r="FP79" s="117" t="s">
        <v>60</v>
      </c>
      <c r="FQ79" s="177" t="s">
        <v>60</v>
      </c>
      <c r="FR79" s="163" t="s">
        <v>63</v>
      </c>
      <c r="FS79" s="123" t="s">
        <v>63</v>
      </c>
      <c r="FT79" s="182" t="s">
        <v>63</v>
      </c>
      <c r="FU79" s="123" t="s">
        <v>63</v>
      </c>
      <c r="FV79" s="117" t="s">
        <v>60</v>
      </c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8">
        <f>SUM(FC53, -FC57)</f>
        <v>0.28039999999999998</v>
      </c>
      <c r="FD80" s="376">
        <f>SUM(FD53, -FD57)</f>
        <v>0.28100000000000003</v>
      </c>
      <c r="FE80" s="419">
        <f>SUM(FE51, -FE55)</f>
        <v>0.316</v>
      </c>
      <c r="FF80" s="144">
        <f>SUM(FF54, -FF58)</f>
        <v>0.34699999999999998</v>
      </c>
      <c r="FG80" s="120">
        <f>SUM(FG53, -FG57)</f>
        <v>0.29730000000000001</v>
      </c>
      <c r="FH80" s="179">
        <f>SUM(FH51, -FH56)</f>
        <v>0.30120000000000002</v>
      </c>
      <c r="FI80" s="146">
        <f>SUM(FI51, -FI56)</f>
        <v>0.31280000000000002</v>
      </c>
      <c r="FJ80" s="120">
        <f>SUM(FJ51, -FJ55)</f>
        <v>0.31990000000000002</v>
      </c>
      <c r="FK80" s="179">
        <f t="shared" ref="FK80:FQ80" si="162">SUM(FK53, -FK57)</f>
        <v>0.35099999999999998</v>
      </c>
      <c r="FL80" s="146">
        <f t="shared" si="162"/>
        <v>0.36620000000000003</v>
      </c>
      <c r="FM80" s="120">
        <f t="shared" si="162"/>
        <v>0.35860000000000003</v>
      </c>
      <c r="FN80" s="179">
        <f t="shared" si="162"/>
        <v>0.35160000000000002</v>
      </c>
      <c r="FO80" s="146">
        <f t="shared" si="162"/>
        <v>0.36059999999999998</v>
      </c>
      <c r="FP80" s="120">
        <f t="shared" si="162"/>
        <v>0.35639999999999994</v>
      </c>
      <c r="FQ80" s="179">
        <f t="shared" si="162"/>
        <v>0.33030000000000004</v>
      </c>
      <c r="FR80" s="144">
        <f>SUM(FR54, -FR58)</f>
        <v>0.3695</v>
      </c>
      <c r="FS80" s="116">
        <f>SUM(FS54, -FS58)</f>
        <v>0.35599999999999998</v>
      </c>
      <c r="FT80" s="176">
        <f>SUM(FT54, -FT58)</f>
        <v>0.34430000000000005</v>
      </c>
      <c r="FU80" s="116">
        <f>SUM(FU54, -FU58)</f>
        <v>0.33039999999999997</v>
      </c>
      <c r="FV80" s="120">
        <f>SUM(FV53, -FV57)</f>
        <v>0.3276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2" t="s">
        <v>38</v>
      </c>
      <c r="FD81" s="383" t="s">
        <v>38</v>
      </c>
      <c r="FE81" s="425" t="s">
        <v>70</v>
      </c>
      <c r="FF81" s="142" t="s">
        <v>70</v>
      </c>
      <c r="FG81" s="123" t="s">
        <v>63</v>
      </c>
      <c r="FH81" s="182" t="s">
        <v>63</v>
      </c>
      <c r="FI81" s="163" t="s">
        <v>63</v>
      </c>
      <c r="FJ81" s="123" t="s">
        <v>84</v>
      </c>
      <c r="FK81" s="199" t="s">
        <v>53</v>
      </c>
      <c r="FL81" s="164" t="s">
        <v>53</v>
      </c>
      <c r="FM81" s="188" t="s">
        <v>53</v>
      </c>
      <c r="FN81" s="182" t="s">
        <v>63</v>
      </c>
      <c r="FO81" s="163" t="s">
        <v>63</v>
      </c>
      <c r="FP81" s="123" t="s">
        <v>63</v>
      </c>
      <c r="FQ81" s="182" t="s">
        <v>63</v>
      </c>
      <c r="FR81" s="142" t="s">
        <v>60</v>
      </c>
      <c r="FS81" s="117" t="s">
        <v>60</v>
      </c>
      <c r="FT81" s="177" t="s">
        <v>60</v>
      </c>
      <c r="FU81" s="117" t="s">
        <v>60</v>
      </c>
      <c r="FV81" s="123" t="s">
        <v>63</v>
      </c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63">SUM(Q52, -Q56)</f>
        <v>0.107</v>
      </c>
      <c r="R82" s="176">
        <f t="shared" si="163"/>
        <v>0.11929999999999999</v>
      </c>
      <c r="S82" s="226">
        <f t="shared" si="163"/>
        <v>0.1293</v>
      </c>
      <c r="T82" s="93">
        <f t="shared" si="163"/>
        <v>0.13999999999999999</v>
      </c>
      <c r="U82" s="150">
        <f t="shared" si="163"/>
        <v>9.820000000000001E-2</v>
      </c>
      <c r="V82" s="226">
        <f t="shared" si="163"/>
        <v>0.1032</v>
      </c>
      <c r="W82" s="93">
        <f t="shared" si="163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64">SUM(BE52, -BE56)</f>
        <v>0.23449999999999999</v>
      </c>
      <c r="BF82" s="146">
        <f t="shared" si="164"/>
        <v>0.22810000000000002</v>
      </c>
      <c r="BG82" s="120">
        <f t="shared" si="164"/>
        <v>0.21359999999999998</v>
      </c>
      <c r="BH82" s="179">
        <f t="shared" si="164"/>
        <v>0.19950000000000001</v>
      </c>
      <c r="BI82" s="146">
        <f t="shared" si="164"/>
        <v>0.1976</v>
      </c>
      <c r="BJ82" s="120">
        <f t="shared" si="164"/>
        <v>0.2019</v>
      </c>
      <c r="BK82" s="179">
        <f t="shared" si="164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65">SUM(CD55, -CD58)</f>
        <v>0.19339999999999999</v>
      </c>
      <c r="CE82" s="148">
        <f t="shared" si="165"/>
        <v>0.1938</v>
      </c>
      <c r="CF82" s="118">
        <f t="shared" si="165"/>
        <v>0.18729999999999999</v>
      </c>
      <c r="CG82" s="178">
        <f t="shared" si="165"/>
        <v>0.1948</v>
      </c>
      <c r="CH82" s="148">
        <f t="shared" si="165"/>
        <v>0.19270000000000001</v>
      </c>
      <c r="CI82" s="118">
        <f t="shared" si="165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66">SUM(DT53, -DT57)</f>
        <v>0.3422</v>
      </c>
      <c r="DU82" s="166">
        <f t="shared" si="166"/>
        <v>0.3332</v>
      </c>
      <c r="DV82" s="208">
        <f t="shared" si="166"/>
        <v>0.30959999999999999</v>
      </c>
      <c r="DW82" s="187">
        <f t="shared" si="166"/>
        <v>0.3236</v>
      </c>
      <c r="DX82" s="208">
        <f t="shared" si="166"/>
        <v>0.30349999999999999</v>
      </c>
      <c r="DY82" s="116">
        <f t="shared" si="166"/>
        <v>0.27749999999999997</v>
      </c>
      <c r="DZ82" s="115">
        <f t="shared" si="166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67">SUM(EK53, -EK57)</f>
        <v>0.29409999999999997</v>
      </c>
      <c r="EL82" s="115">
        <f t="shared" si="167"/>
        <v>0.31609999999999999</v>
      </c>
      <c r="EM82" s="175">
        <f t="shared" si="167"/>
        <v>0.27789999999999998</v>
      </c>
      <c r="EN82" s="153">
        <f t="shared" si="167"/>
        <v>0.30230000000000001</v>
      </c>
      <c r="EO82" s="115">
        <f t="shared" si="167"/>
        <v>0.30509999999999998</v>
      </c>
      <c r="EP82" s="175">
        <f t="shared" si="167"/>
        <v>0.31040000000000001</v>
      </c>
      <c r="EQ82" s="153">
        <f t="shared" si="167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3">
        <f>SUM(FC55, -FC58)</f>
        <v>0.25600000000000001</v>
      </c>
      <c r="FD82" s="384">
        <f>SUM(FD55, -FD58)</f>
        <v>0.26119999999999999</v>
      </c>
      <c r="FE82" s="419">
        <f>SUM(FE53, -FE57)</f>
        <v>0.30120000000000002</v>
      </c>
      <c r="FF82" s="146">
        <f>SUM(FF53, -FF57)</f>
        <v>0.30430000000000001</v>
      </c>
      <c r="FG82" s="116">
        <f>SUM(FG54, -FG57)</f>
        <v>0.27860000000000001</v>
      </c>
      <c r="FH82" s="176">
        <f>SUM(FH54, -FH57)</f>
        <v>0.29720000000000002</v>
      </c>
      <c r="FI82" s="144">
        <f>SUM(FI54, -FI57)</f>
        <v>0.2671</v>
      </c>
      <c r="FJ82" s="116">
        <f>SUM(FJ54, -FJ58)</f>
        <v>0.3054</v>
      </c>
      <c r="FK82" s="187">
        <f>SUM(FK51, -FK54)</f>
        <v>0.32949999999999996</v>
      </c>
      <c r="FL82" s="166">
        <f>SUM(FL51, -FL54)</f>
        <v>0.32669999999999999</v>
      </c>
      <c r="FM82" s="208">
        <f>SUM(FM51, -FM54)</f>
        <v>0.31669999999999998</v>
      </c>
      <c r="FN82" s="176">
        <f>SUM(FN54, -FN58)</f>
        <v>0.31160000000000004</v>
      </c>
      <c r="FO82" s="144">
        <f>SUM(FO54, -FO58)</f>
        <v>0.33550000000000002</v>
      </c>
      <c r="FP82" s="116">
        <f>SUM(FP54, -FP58)</f>
        <v>0.32950000000000002</v>
      </c>
      <c r="FQ82" s="176">
        <f>SUM(FQ54, -FQ58)</f>
        <v>0.32329999999999998</v>
      </c>
      <c r="FR82" s="146">
        <f>SUM(FR53, -FR57)</f>
        <v>0.3427</v>
      </c>
      <c r="FS82" s="120">
        <f>SUM(FS53, -FS57)</f>
        <v>0.32219999999999999</v>
      </c>
      <c r="FT82" s="179">
        <f>SUM(FT53, -FT57)</f>
        <v>0.32289999999999996</v>
      </c>
      <c r="FU82" s="120">
        <f>SUM(FU53, -FU57)</f>
        <v>0.3175</v>
      </c>
      <c r="FV82" s="116">
        <f>SUM(FV54, -FV58)</f>
        <v>0.32550000000000001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7" t="s">
        <v>63</v>
      </c>
      <c r="FD83" s="381" t="s">
        <v>63</v>
      </c>
      <c r="FE83" s="430" t="s">
        <v>63</v>
      </c>
      <c r="FF83" s="164" t="s">
        <v>53</v>
      </c>
      <c r="FG83" s="119" t="s">
        <v>38</v>
      </c>
      <c r="FH83" s="199" t="s">
        <v>37</v>
      </c>
      <c r="FI83" s="164" t="s">
        <v>37</v>
      </c>
      <c r="FJ83" s="123" t="s">
        <v>63</v>
      </c>
      <c r="FK83" s="182" t="s">
        <v>84</v>
      </c>
      <c r="FL83" s="163" t="s">
        <v>63</v>
      </c>
      <c r="FM83" s="123" t="s">
        <v>63</v>
      </c>
      <c r="FN83" s="199" t="s">
        <v>53</v>
      </c>
      <c r="FO83" s="163" t="s">
        <v>84</v>
      </c>
      <c r="FP83" s="123" t="s">
        <v>84</v>
      </c>
      <c r="FQ83" s="199" t="s">
        <v>53</v>
      </c>
      <c r="FR83" s="163" t="s">
        <v>84</v>
      </c>
      <c r="FS83" s="123" t="s">
        <v>84</v>
      </c>
      <c r="FT83" s="182" t="s">
        <v>84</v>
      </c>
      <c r="FU83" s="123" t="s">
        <v>84</v>
      </c>
      <c r="FV83" s="123" t="s">
        <v>84</v>
      </c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68">SUM(BE52, -BE55)</f>
        <v>0.2238</v>
      </c>
      <c r="BF84" s="146">
        <f t="shared" si="168"/>
        <v>0.22100000000000003</v>
      </c>
      <c r="BG84" s="120">
        <f t="shared" si="168"/>
        <v>0.2127</v>
      </c>
      <c r="BH84" s="179">
        <f t="shared" si="168"/>
        <v>0.19350000000000001</v>
      </c>
      <c r="BI84" s="146">
        <f t="shared" si="168"/>
        <v>0.18340000000000001</v>
      </c>
      <c r="BJ84" s="120">
        <f t="shared" si="168"/>
        <v>0.19309999999999999</v>
      </c>
      <c r="BK84" s="179">
        <f t="shared" si="168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69">SUM(DS54, -DS57)</f>
        <v>0.31369999999999998</v>
      </c>
      <c r="DT84" s="176">
        <f t="shared" si="169"/>
        <v>0.33260000000000001</v>
      </c>
      <c r="DU84" s="144">
        <f t="shared" si="169"/>
        <v>0.318</v>
      </c>
      <c r="DV84" s="116">
        <f t="shared" si="169"/>
        <v>0.29580000000000001</v>
      </c>
      <c r="DW84" s="176">
        <f t="shared" si="169"/>
        <v>0.3145</v>
      </c>
      <c r="DX84" s="116">
        <f t="shared" si="169"/>
        <v>0.29530000000000001</v>
      </c>
      <c r="DY84" s="115">
        <f t="shared" si="169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70">SUM(EC73, -EC80)</f>
        <v>0</v>
      </c>
      <c r="ED84" s="6">
        <f t="shared" si="170"/>
        <v>0</v>
      </c>
      <c r="EE84" s="6">
        <f t="shared" si="170"/>
        <v>0</v>
      </c>
      <c r="EF84" s="6">
        <f t="shared" si="170"/>
        <v>0</v>
      </c>
      <c r="EG84" s="6">
        <f t="shared" si="170"/>
        <v>0</v>
      </c>
      <c r="EH84" s="6">
        <f t="shared" si="170"/>
        <v>0</v>
      </c>
      <c r="EI84" s="6">
        <f t="shared" si="170"/>
        <v>0</v>
      </c>
      <c r="EK84" s="144">
        <f t="shared" ref="EK84:ES84" si="171">SUM(EK54, -EK57)</f>
        <v>0.27239999999999998</v>
      </c>
      <c r="EL84" s="116">
        <f t="shared" si="171"/>
        <v>0.2974</v>
      </c>
      <c r="EM84" s="176">
        <f t="shared" si="171"/>
        <v>0.25990000000000002</v>
      </c>
      <c r="EN84" s="144">
        <f t="shared" si="171"/>
        <v>0.27800000000000002</v>
      </c>
      <c r="EO84" s="116">
        <f t="shared" si="171"/>
        <v>0.29089999999999999</v>
      </c>
      <c r="EP84" s="176">
        <f t="shared" si="171"/>
        <v>0.27529999999999999</v>
      </c>
      <c r="EQ84" s="144">
        <f t="shared" si="171"/>
        <v>0.26890000000000003</v>
      </c>
      <c r="ER84" s="116">
        <f t="shared" si="171"/>
        <v>0.27149999999999996</v>
      </c>
      <c r="ES84" s="176">
        <f t="shared" si="171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8">
        <f>SUM(FC54, -FC57)</f>
        <v>0.24440000000000001</v>
      </c>
      <c r="FD84" s="382">
        <f>SUM(FD54, -FD57)</f>
        <v>0.24959999999999999</v>
      </c>
      <c r="FE84" s="431">
        <f>SUM(FE54, -FE57)</f>
        <v>0.27739999999999998</v>
      </c>
      <c r="FF84" s="166">
        <f>SUM(FF51, -FF54)</f>
        <v>0.28139999999999998</v>
      </c>
      <c r="FG84" s="118">
        <f>SUM(FG55, -FG58)</f>
        <v>0.26400000000000001</v>
      </c>
      <c r="FH84" s="179">
        <f>SUM(FH51, -FH55)</f>
        <v>0.2661</v>
      </c>
      <c r="FI84" s="146">
        <f>SUM(FI51, -FI55)</f>
        <v>0.27750000000000002</v>
      </c>
      <c r="FJ84" s="116">
        <f>SUM(FJ54, -FJ57)</f>
        <v>0.28039999999999998</v>
      </c>
      <c r="FK84" s="176">
        <f>SUM(FK54, -FK58)</f>
        <v>0.31870000000000004</v>
      </c>
      <c r="FL84" s="144">
        <f>SUM(FL54, -FL58)</f>
        <v>0.29830000000000001</v>
      </c>
      <c r="FM84" s="116">
        <f>SUM(FM54, -FM58)</f>
        <v>0.2898</v>
      </c>
      <c r="FN84" s="187">
        <f>SUM(FN51, -FN54)</f>
        <v>0.30169999999999997</v>
      </c>
      <c r="FO84" s="144">
        <f>SUM(FO54, -FO57)</f>
        <v>0.3029</v>
      </c>
      <c r="FP84" s="116">
        <f>SUM(FP54, -FP57)</f>
        <v>0.30489999999999995</v>
      </c>
      <c r="FQ84" s="187">
        <f>SUM(FQ51, -FQ54)</f>
        <v>0.30499999999999999</v>
      </c>
      <c r="FR84" s="144">
        <f>SUM(FR54, -FR57)</f>
        <v>0.33699999999999997</v>
      </c>
      <c r="FS84" s="116">
        <f>SUM(FS54, -FS57)</f>
        <v>0.3125</v>
      </c>
      <c r="FT84" s="176">
        <f>SUM(FT54, -FT57)</f>
        <v>0.31359999999999999</v>
      </c>
      <c r="FU84" s="116">
        <f>SUM(FU54, -FU57)</f>
        <v>0.30559999999999998</v>
      </c>
      <c r="FV84" s="116">
        <f>SUM(FV54, -FV57)</f>
        <v>0.2964</v>
      </c>
      <c r="FW84" s="6">
        <f>SUM(FW73, -FW80)</f>
        <v>0</v>
      </c>
      <c r="FX84" s="6">
        <f>SUM(FX73, -FX80)</f>
        <v>0</v>
      </c>
      <c r="FY84" s="6">
        <f>SUM(FY73, -FY80)</f>
        <v>0</v>
      </c>
      <c r="FZ84" s="6">
        <f>SUM(FZ73, -FZ80)</f>
        <v>0</v>
      </c>
      <c r="GA84" s="6">
        <f>SUM(GA73, -GA80,)</f>
        <v>0</v>
      </c>
      <c r="GB84" s="6">
        <f>SUM(GB73, -GB80,)</f>
        <v>0</v>
      </c>
      <c r="GC84" s="6">
        <f>SUM(GC73, -GC80)</f>
        <v>0</v>
      </c>
      <c r="GD84" s="6">
        <f>SUM(GD73, -GD80)</f>
        <v>0</v>
      </c>
      <c r="GE84" s="6">
        <f>SUM(GE73, -GE80)</f>
        <v>0</v>
      </c>
      <c r="GF84" s="6">
        <f>SUM(GF73, -GF80)</f>
        <v>0</v>
      </c>
      <c r="GG84" s="6">
        <f>SUM(GG73, -GG80,)</f>
        <v>0</v>
      </c>
      <c r="GH84" s="6">
        <f>SUM(GH73, -GH80,)</f>
        <v>0</v>
      </c>
      <c r="GI84" s="6">
        <f>SUM(GI73, -GI80)</f>
        <v>0</v>
      </c>
      <c r="GJ84" s="6">
        <f>SUM(GJ73, -GJ80)</f>
        <v>0</v>
      </c>
      <c r="GK84" s="6">
        <f>SUM(GK73, -GK80)</f>
        <v>0</v>
      </c>
      <c r="GL84" s="6">
        <f>SUM(GL73, -GL80)</f>
        <v>0</v>
      </c>
      <c r="GM84" s="6">
        <f>SUM(GM73, -GM80,)</f>
        <v>0</v>
      </c>
      <c r="GN84" s="6">
        <f>SUM(GN73, -GN80,)</f>
        <v>0</v>
      </c>
      <c r="GO84" s="6">
        <f>SUM(GO73, -GO80)</f>
        <v>0</v>
      </c>
      <c r="GP84" s="6">
        <f>SUM(GP73, -GP80)</f>
        <v>0</v>
      </c>
      <c r="GQ84" s="6">
        <f>SUM(GQ73, -GQ80)</f>
        <v>0</v>
      </c>
      <c r="GR84" s="6">
        <f>SUM(GR73, -GR80)</f>
        <v>0</v>
      </c>
      <c r="GS84" s="6">
        <f>SUM(GS73, -GS80,)</f>
        <v>0</v>
      </c>
      <c r="GT84" s="6">
        <f>SUM(GT73, -GT80,)</f>
        <v>0</v>
      </c>
      <c r="GU84" s="6">
        <f t="shared" ref="GU84:HA84" si="172">SUM(GU73, -GU80)</f>
        <v>0</v>
      </c>
      <c r="GV84" s="6">
        <f t="shared" si="172"/>
        <v>0</v>
      </c>
      <c r="GW84" s="6">
        <f t="shared" si="172"/>
        <v>0</v>
      </c>
      <c r="GX84" s="6">
        <f t="shared" si="172"/>
        <v>0</v>
      </c>
      <c r="GY84" s="6">
        <f t="shared" si="172"/>
        <v>0</v>
      </c>
      <c r="GZ84" s="6">
        <f t="shared" si="172"/>
        <v>0</v>
      </c>
      <c r="HA84" s="6">
        <f t="shared" si="172"/>
        <v>0</v>
      </c>
      <c r="HC84" s="6">
        <f>SUM(HC73, -HC80,)</f>
        <v>0</v>
      </c>
      <c r="HD84" s="6">
        <f>SUM(HD73, -HD80,)</f>
        <v>0</v>
      </c>
      <c r="HE84" s="6">
        <f>SUM(HE73, -HE80)</f>
        <v>0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73">SUM(JM73, -JM80)</f>
        <v>0</v>
      </c>
      <c r="JN84" s="6">
        <f t="shared" si="173"/>
        <v>0</v>
      </c>
      <c r="JO84" s="6">
        <f t="shared" si="173"/>
        <v>0</v>
      </c>
      <c r="JP84" s="6">
        <f t="shared" si="173"/>
        <v>0</v>
      </c>
      <c r="JQ84" s="6">
        <f t="shared" si="173"/>
        <v>0</v>
      </c>
      <c r="JR84" s="6">
        <f t="shared" si="173"/>
        <v>0</v>
      </c>
      <c r="JS84" s="6">
        <f t="shared" si="173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6" t="s">
        <v>37</v>
      </c>
      <c r="FD85" s="375" t="s">
        <v>37</v>
      </c>
      <c r="FE85" s="434" t="s">
        <v>38</v>
      </c>
      <c r="FF85" s="163" t="s">
        <v>63</v>
      </c>
      <c r="FG85" s="188" t="s">
        <v>37</v>
      </c>
      <c r="FH85" s="180" t="s">
        <v>38</v>
      </c>
      <c r="FI85" s="158" t="s">
        <v>38</v>
      </c>
      <c r="FJ85" s="188" t="s">
        <v>53</v>
      </c>
      <c r="FK85" s="182" t="s">
        <v>63</v>
      </c>
      <c r="FL85" s="163" t="s">
        <v>84</v>
      </c>
      <c r="FM85" s="123" t="s">
        <v>84</v>
      </c>
      <c r="FN85" s="182" t="s">
        <v>84</v>
      </c>
      <c r="FO85" s="164" t="s">
        <v>53</v>
      </c>
      <c r="FP85" s="188" t="s">
        <v>53</v>
      </c>
      <c r="FQ85" s="182" t="s">
        <v>84</v>
      </c>
      <c r="FR85" s="164" t="s">
        <v>53</v>
      </c>
      <c r="FS85" s="188" t="s">
        <v>53</v>
      </c>
      <c r="FT85" s="199" t="s">
        <v>53</v>
      </c>
      <c r="FU85" s="188" t="s">
        <v>53</v>
      </c>
      <c r="FV85" s="188" t="s">
        <v>53</v>
      </c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74">SUM(BD53, -BD57)</f>
        <v>0.15740000000000001</v>
      </c>
      <c r="BE86" s="176">
        <f t="shared" si="174"/>
        <v>0.2077</v>
      </c>
      <c r="BF86" s="144">
        <f t="shared" si="174"/>
        <v>0.20429999999999998</v>
      </c>
      <c r="BG86" s="116">
        <f t="shared" si="174"/>
        <v>0.19500000000000001</v>
      </c>
      <c r="BH86" s="176">
        <f t="shared" si="174"/>
        <v>0.17849999999999999</v>
      </c>
      <c r="BI86" s="166">
        <f t="shared" si="174"/>
        <v>0.16689999999999999</v>
      </c>
      <c r="BJ86" s="116">
        <f t="shared" si="174"/>
        <v>0.18679999999999999</v>
      </c>
      <c r="BK86" s="176">
        <f t="shared" si="174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175">SUM(BV52, -BV56)</f>
        <v>0.2329</v>
      </c>
      <c r="BW86" s="120">
        <f t="shared" si="175"/>
        <v>0.22009999999999999</v>
      </c>
      <c r="BX86" s="179">
        <f t="shared" si="175"/>
        <v>0.21760000000000002</v>
      </c>
      <c r="BY86" s="224">
        <f t="shared" si="175"/>
        <v>0.25340000000000001</v>
      </c>
      <c r="BZ86" s="15">
        <f t="shared" si="175"/>
        <v>0.24309999999999998</v>
      </c>
      <c r="CA86" s="151">
        <f t="shared" si="175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176">SUM(CR52, -CR56)</f>
        <v>0.20519999999999999</v>
      </c>
      <c r="CS86" s="179">
        <f t="shared" si="176"/>
        <v>0.19850000000000001</v>
      </c>
      <c r="CT86" s="146">
        <f t="shared" si="176"/>
        <v>0.20760000000000001</v>
      </c>
      <c r="CU86" s="120">
        <f t="shared" si="176"/>
        <v>0.2117</v>
      </c>
      <c r="CV86" s="179">
        <f t="shared" si="176"/>
        <v>0.1971</v>
      </c>
      <c r="CW86" s="146">
        <f t="shared" si="176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8">
        <f>SUM(FC51, -FC55)</f>
        <v>0.21479999999999999</v>
      </c>
      <c r="FD86" s="376">
        <f>SUM(FD51, -FD55)</f>
        <v>0.2261</v>
      </c>
      <c r="FE86" s="435">
        <f>SUM(FE55, -FE58)</f>
        <v>0.27399999999999997</v>
      </c>
      <c r="FF86" s="144">
        <f>SUM(FF54, -FF57)</f>
        <v>0.28090000000000004</v>
      </c>
      <c r="FG86" s="120">
        <f>SUM(FG51, -FG55)</f>
        <v>0.2447</v>
      </c>
      <c r="FH86" s="178">
        <f>SUM(FH55, -FH58)</f>
        <v>0.25170000000000003</v>
      </c>
      <c r="FI86" s="148">
        <f>SUM(FI55, -FI58)</f>
        <v>0.25209999999999999</v>
      </c>
      <c r="FJ86" s="208">
        <f>SUM(FJ51, -FJ54)</f>
        <v>0.25669999999999998</v>
      </c>
      <c r="FK86" s="176">
        <f>SUM(FK54, -FK57)</f>
        <v>0.30370000000000003</v>
      </c>
      <c r="FL86" s="144">
        <f>SUM(FL54, -FL57)</f>
        <v>0.28970000000000001</v>
      </c>
      <c r="FM86" s="116">
        <f>SUM(FM54, -FM57)</f>
        <v>0.28170000000000001</v>
      </c>
      <c r="FN86" s="176">
        <f>SUM(FN54, -FN57)</f>
        <v>0.28810000000000002</v>
      </c>
      <c r="FO86" s="166">
        <f>SUM(FO51, -FO54)</f>
        <v>0.28209999999999996</v>
      </c>
      <c r="FP86" s="208">
        <f>SUM(FP51, -FP54)</f>
        <v>0.29959999999999998</v>
      </c>
      <c r="FQ86" s="176">
        <f>SUM(FQ54, -FQ57)</f>
        <v>0.3009</v>
      </c>
      <c r="FR86" s="166">
        <f>SUM(FR51, -FR54)</f>
        <v>0.26740000000000003</v>
      </c>
      <c r="FS86" s="208">
        <f>SUM(FS51, -FS54)</f>
        <v>0.26879999999999998</v>
      </c>
      <c r="FT86" s="187">
        <f>SUM(FT51, -FT54)</f>
        <v>0.26139999999999997</v>
      </c>
      <c r="FU86" s="208">
        <f>SUM(FU51, -FU54)</f>
        <v>0.27639999999999998</v>
      </c>
      <c r="FV86" s="208">
        <f>SUM(FV51, -FV54)</f>
        <v>0.28459999999999996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2" t="s">
        <v>39</v>
      </c>
      <c r="FD87" s="383" t="s">
        <v>39</v>
      </c>
      <c r="FE87" s="417" t="s">
        <v>53</v>
      </c>
      <c r="FF87" s="158" t="s">
        <v>38</v>
      </c>
      <c r="FG87" s="168" t="s">
        <v>48</v>
      </c>
      <c r="FH87" s="186" t="s">
        <v>48</v>
      </c>
      <c r="FI87" s="200" t="s">
        <v>48</v>
      </c>
      <c r="FJ87" s="119" t="s">
        <v>38</v>
      </c>
      <c r="FK87" s="199" t="s">
        <v>55</v>
      </c>
      <c r="FL87" s="164" t="s">
        <v>55</v>
      </c>
      <c r="FM87" s="188" t="s">
        <v>55</v>
      </c>
      <c r="FN87" s="180" t="s">
        <v>39</v>
      </c>
      <c r="FO87" s="158" t="s">
        <v>39</v>
      </c>
      <c r="FP87" s="188" t="s">
        <v>55</v>
      </c>
      <c r="FQ87" s="199" t="s">
        <v>55</v>
      </c>
      <c r="FR87" s="164" t="s">
        <v>55</v>
      </c>
      <c r="FS87" s="188" t="s">
        <v>55</v>
      </c>
      <c r="FT87" s="199" t="s">
        <v>55</v>
      </c>
      <c r="FU87" s="188" t="s">
        <v>55</v>
      </c>
      <c r="FV87" s="188" t="s">
        <v>55</v>
      </c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177">SUM(DE52, -DE55)</f>
        <v>0.21659999999999999</v>
      </c>
      <c r="DF88" s="146">
        <f t="shared" si="177"/>
        <v>0.23190000000000002</v>
      </c>
      <c r="DG88" s="120">
        <f t="shared" si="177"/>
        <v>0.23139999999999999</v>
      </c>
      <c r="DH88" s="179">
        <f t="shared" si="177"/>
        <v>0.23710000000000001</v>
      </c>
      <c r="DI88" s="146">
        <f t="shared" si="177"/>
        <v>0.22919999999999999</v>
      </c>
      <c r="DJ88" s="120">
        <f t="shared" si="177"/>
        <v>0.2407</v>
      </c>
      <c r="DK88" s="179">
        <f t="shared" si="177"/>
        <v>0.2074</v>
      </c>
      <c r="DL88" s="120">
        <f t="shared" si="177"/>
        <v>0.214</v>
      </c>
      <c r="DM88" s="120">
        <f t="shared" si="177"/>
        <v>0.19929999999999998</v>
      </c>
      <c r="DN88" s="330">
        <f t="shared" si="177"/>
        <v>0.23680000000000001</v>
      </c>
      <c r="DO88" s="346">
        <f>SUM(DO73, -DO78)</f>
        <v>0</v>
      </c>
      <c r="DP88" s="120">
        <f t="shared" ref="DP88:DU88" si="178">SUM(DP52, -DP55)</f>
        <v>0.25539999999999996</v>
      </c>
      <c r="DQ88" s="179">
        <f t="shared" si="178"/>
        <v>0.22369999999999998</v>
      </c>
      <c r="DR88" s="146">
        <f t="shared" si="178"/>
        <v>0.21279999999999999</v>
      </c>
      <c r="DS88" s="120">
        <f t="shared" si="178"/>
        <v>0.20549999999999999</v>
      </c>
      <c r="DT88" s="179">
        <f t="shared" si="178"/>
        <v>0.21829999999999999</v>
      </c>
      <c r="DU88" s="146">
        <f t="shared" si="178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8">
        <f>SUM(FC55, -FC57)</f>
        <v>0.19980000000000001</v>
      </c>
      <c r="FD88" s="382">
        <f>SUM(FD55, -FD57)</f>
        <v>0.20050000000000001</v>
      </c>
      <c r="FE88" s="429">
        <f>SUM(FE51, -FE54)</f>
        <v>0.24209999999999998</v>
      </c>
      <c r="FF88" s="148">
        <f>SUM(FF55, -FF58)</f>
        <v>0.27590000000000003</v>
      </c>
      <c r="FG88" s="120">
        <f>SUM(FG52, -FG56)</f>
        <v>0.22089999999999999</v>
      </c>
      <c r="FH88" s="179">
        <f>SUM(FH52, -FH56)</f>
        <v>0.2198</v>
      </c>
      <c r="FI88" s="146">
        <f>SUM(FI52, -FI56)</f>
        <v>0.19359999999999999</v>
      </c>
      <c r="FJ88" s="118">
        <f>SUM(FJ55, -FJ58)</f>
        <v>0.2422</v>
      </c>
      <c r="FK88" s="178">
        <f>SUM(FK51, -FK53)</f>
        <v>0.28220000000000001</v>
      </c>
      <c r="FL88" s="148">
        <f>SUM(FL51, -FL53)</f>
        <v>0.25019999999999998</v>
      </c>
      <c r="FM88" s="118">
        <f>SUM(FM51, -FM53)</f>
        <v>0.23979999999999999</v>
      </c>
      <c r="FN88" s="176">
        <f>SUM(FN55, -FN58)</f>
        <v>0.24260000000000001</v>
      </c>
      <c r="FO88" s="144">
        <f>SUM(FO55, -FO58)</f>
        <v>0.24070000000000003</v>
      </c>
      <c r="FP88" s="118">
        <f>SUM(FP51, -FP53)</f>
        <v>0.24810000000000001</v>
      </c>
      <c r="FQ88" s="178">
        <f>SUM(FQ51, -FQ53)</f>
        <v>0.27559999999999996</v>
      </c>
      <c r="FR88" s="148">
        <f>SUM(FR51, -FR53)</f>
        <v>0.26170000000000004</v>
      </c>
      <c r="FS88" s="118">
        <f>SUM(FS51, -FS53)</f>
        <v>0.2591</v>
      </c>
      <c r="FT88" s="178">
        <f>SUM(FT51, -FT53)</f>
        <v>0.25209999999999999</v>
      </c>
      <c r="FU88" s="118">
        <f>SUM(FU51, -FU53)</f>
        <v>0.26449999999999996</v>
      </c>
      <c r="FV88" s="118">
        <f>SUM(FV51, -FV53)</f>
        <v>0.25339999999999996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2" t="s">
        <v>48</v>
      </c>
      <c r="FD89" s="385" t="s">
        <v>45</v>
      </c>
      <c r="FE89" s="417" t="s">
        <v>55</v>
      </c>
      <c r="FF89" s="164" t="s">
        <v>55</v>
      </c>
      <c r="FG89" s="119" t="s">
        <v>39</v>
      </c>
      <c r="FH89" s="183" t="s">
        <v>45</v>
      </c>
      <c r="FI89" s="154" t="s">
        <v>45</v>
      </c>
      <c r="FJ89" s="119" t="s">
        <v>39</v>
      </c>
      <c r="FK89" s="263" t="s">
        <v>54</v>
      </c>
      <c r="FL89" s="161" t="s">
        <v>54</v>
      </c>
      <c r="FM89" s="119" t="s">
        <v>39</v>
      </c>
      <c r="FN89" s="199" t="s">
        <v>55</v>
      </c>
      <c r="FO89" s="154" t="s">
        <v>46</v>
      </c>
      <c r="FP89" s="119" t="s">
        <v>39</v>
      </c>
      <c r="FQ89" s="263" t="s">
        <v>54</v>
      </c>
      <c r="FR89" s="154" t="s">
        <v>46</v>
      </c>
      <c r="FS89" s="122" t="s">
        <v>46</v>
      </c>
      <c r="FT89" s="183" t="s">
        <v>46</v>
      </c>
      <c r="FU89" s="122" t="s">
        <v>46</v>
      </c>
      <c r="FV89" s="122" t="s">
        <v>46</v>
      </c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179">SUM(CZ53, -CZ56)</f>
        <v>0.19919999999999999</v>
      </c>
      <c r="DA90" s="120">
        <f t="shared" si="179"/>
        <v>0.1968</v>
      </c>
      <c r="DB90" s="179">
        <f t="shared" si="179"/>
        <v>0.19270000000000001</v>
      </c>
      <c r="DC90" s="146">
        <f t="shared" si="179"/>
        <v>0.17620000000000002</v>
      </c>
      <c r="DD90" s="120">
        <f t="shared" si="179"/>
        <v>0.1749</v>
      </c>
      <c r="DE90" s="179">
        <f t="shared" si="179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180">SUM(DH55, -DH58)</f>
        <v>0.18809999999999999</v>
      </c>
      <c r="DI90" s="148">
        <f t="shared" si="180"/>
        <v>0.19260000000000002</v>
      </c>
      <c r="DJ90" s="118">
        <f t="shared" si="180"/>
        <v>0.18720000000000001</v>
      </c>
      <c r="DK90" s="178">
        <f t="shared" si="180"/>
        <v>0.193</v>
      </c>
      <c r="DL90" s="118">
        <f t="shared" si="180"/>
        <v>0.18990000000000001</v>
      </c>
      <c r="DM90" s="118">
        <f t="shared" si="180"/>
        <v>0.19640000000000002</v>
      </c>
      <c r="DN90" s="338">
        <f t="shared" si="180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181">SUM(EC79, -EC86)</f>
        <v>0</v>
      </c>
      <c r="ED90" s="6">
        <f t="shared" si="181"/>
        <v>0</v>
      </c>
      <c r="EE90" s="6">
        <f t="shared" si="181"/>
        <v>0</v>
      </c>
      <c r="EF90" s="6">
        <f t="shared" si="181"/>
        <v>0</v>
      </c>
      <c r="EG90" s="6">
        <f t="shared" si="181"/>
        <v>0</v>
      </c>
      <c r="EH90" s="6">
        <f t="shared" si="181"/>
        <v>0</v>
      </c>
      <c r="EI90" s="6">
        <f t="shared" si="181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8">
        <f>SUM(FC52, -FC56)</f>
        <v>0.19040000000000001</v>
      </c>
      <c r="FD90" s="380">
        <f>SUM(FD56, -FD58)</f>
        <v>0.1946</v>
      </c>
      <c r="FE90" s="435">
        <f>SUM(FE51, -FE53)</f>
        <v>0.21829999999999999</v>
      </c>
      <c r="FF90" s="148">
        <f>SUM(FF51, -FF53)</f>
        <v>0.25800000000000001</v>
      </c>
      <c r="FG90" s="116">
        <f>SUM(FG55, -FG57)</f>
        <v>0.20850000000000002</v>
      </c>
      <c r="FH90" s="187">
        <f>SUM(FH56, -FH58)</f>
        <v>0.21660000000000001</v>
      </c>
      <c r="FI90" s="166">
        <f>SUM(FI56, -FI58)</f>
        <v>0.21680000000000002</v>
      </c>
      <c r="FJ90" s="116">
        <f>SUM(FJ55, -FJ57)</f>
        <v>0.2172</v>
      </c>
      <c r="FK90" s="179">
        <f>SUM(FK51, -FK52)</f>
        <v>0.25049999999999994</v>
      </c>
      <c r="FL90" s="146">
        <f>SUM(FL51, -FL52)</f>
        <v>0.23580000000000001</v>
      </c>
      <c r="FM90" s="116">
        <f>SUM(FM55, -FM58)</f>
        <v>0.23649999999999999</v>
      </c>
      <c r="FN90" s="178">
        <f>SUM(FN51, -FN53)</f>
        <v>0.2382</v>
      </c>
      <c r="FO90" s="246">
        <f>SUM(FO56, -FO58)</f>
        <v>0.23650000000000002</v>
      </c>
      <c r="FP90" s="116">
        <f>SUM(FP55, -FP58)</f>
        <v>0.24349999999999999</v>
      </c>
      <c r="FQ90" s="179">
        <f>SUM(FQ51, -FQ52)</f>
        <v>0.22839999999999999</v>
      </c>
      <c r="FR90" s="246">
        <f>SUM(FR55, -FR58)</f>
        <v>0.2482</v>
      </c>
      <c r="FS90" s="247">
        <f>SUM(FS55, -FS58)</f>
        <v>0.25769999999999998</v>
      </c>
      <c r="FT90" s="273">
        <f>SUM(FT55, -FT58)</f>
        <v>0.23880000000000001</v>
      </c>
      <c r="FU90" s="247">
        <f>SUM(FU55, -FU58)</f>
        <v>0.23779999999999998</v>
      </c>
      <c r="FV90" s="247">
        <f>SUM(FV55, -FV58)</f>
        <v>0.2422</v>
      </c>
      <c r="FW90" s="6">
        <f>SUM(FW79, -FW86)</f>
        <v>0</v>
      </c>
      <c r="FX90" s="6">
        <f>SUM(FX79, -FX86)</f>
        <v>0</v>
      </c>
      <c r="FY90" s="6">
        <f>SUM(FY79, -FY86)</f>
        <v>0</v>
      </c>
      <c r="FZ90" s="6">
        <f>SUM(FZ79, -FZ86)</f>
        <v>0</v>
      </c>
      <c r="GA90" s="6">
        <f>SUM(GA79, -GA86,)</f>
        <v>0</v>
      </c>
      <c r="GB90" s="6">
        <f>SUM(GB79, -GB86,)</f>
        <v>0</v>
      </c>
      <c r="GC90" s="6">
        <f>SUM(GC79, -GC86)</f>
        <v>0</v>
      </c>
      <c r="GD90" s="6">
        <f>SUM(GD79, -GD86)</f>
        <v>0</v>
      </c>
      <c r="GE90" s="6">
        <f>SUM(GE79, -GE86)</f>
        <v>0</v>
      </c>
      <c r="GF90" s="6">
        <f>SUM(GF79, -GF86)</f>
        <v>0</v>
      </c>
      <c r="GG90" s="6">
        <f>SUM(GG79, -GG86,)</f>
        <v>0</v>
      </c>
      <c r="GH90" s="6">
        <f>SUM(GH79, -GH86,)</f>
        <v>0</v>
      </c>
      <c r="GI90" s="6">
        <f>SUM(GI79, -GI86)</f>
        <v>0</v>
      </c>
      <c r="GJ90" s="6">
        <f>SUM(GJ79, -GJ86)</f>
        <v>0</v>
      </c>
      <c r="GK90" s="6">
        <f>SUM(GK79, -GK86)</f>
        <v>0</v>
      </c>
      <c r="GL90" s="6">
        <f>SUM(GL79, -GL86)</f>
        <v>0</v>
      </c>
      <c r="GM90" s="6">
        <f>SUM(GM79, -GM86,)</f>
        <v>0</v>
      </c>
      <c r="GN90" s="6">
        <f>SUM(GN79, -GN86,)</f>
        <v>0</v>
      </c>
      <c r="GO90" s="6">
        <f>SUM(GO79, -GO86)</f>
        <v>0</v>
      </c>
      <c r="GP90" s="6">
        <f>SUM(GP79, -GP86)</f>
        <v>0</v>
      </c>
      <c r="GQ90" s="6">
        <f>SUM(GQ79, -GQ86)</f>
        <v>0</v>
      </c>
      <c r="GR90" s="6">
        <f>SUM(GR79, -GR86)</f>
        <v>0</v>
      </c>
      <c r="GS90" s="6">
        <f>SUM(GS79, -GS86,)</f>
        <v>0</v>
      </c>
      <c r="GT90" s="6">
        <f>SUM(GT79, -GT86,)</f>
        <v>0</v>
      </c>
      <c r="GU90" s="6">
        <f t="shared" ref="GU90:HA90" si="182">SUM(GU79, -GU86)</f>
        <v>0</v>
      </c>
      <c r="GV90" s="6">
        <f t="shared" si="182"/>
        <v>0</v>
      </c>
      <c r="GW90" s="6">
        <f t="shared" si="182"/>
        <v>0</v>
      </c>
      <c r="GX90" s="6">
        <f t="shared" si="182"/>
        <v>0</v>
      </c>
      <c r="GY90" s="6">
        <f t="shared" si="182"/>
        <v>0</v>
      </c>
      <c r="GZ90" s="6">
        <f t="shared" si="182"/>
        <v>0</v>
      </c>
      <c r="HA90" s="6">
        <f t="shared" si="182"/>
        <v>0</v>
      </c>
      <c r="HC90" s="6">
        <f>SUM(HC79, -HC86,)</f>
        <v>0</v>
      </c>
      <c r="HD90" s="6">
        <f>SUM(HD79, -HD86,)</f>
        <v>0</v>
      </c>
      <c r="HE90" s="6">
        <f>SUM(HE79, -HE86)</f>
        <v>0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183">SUM(JM79, -JM86)</f>
        <v>0</v>
      </c>
      <c r="JN90" s="6">
        <f t="shared" si="183"/>
        <v>0</v>
      </c>
      <c r="JO90" s="6">
        <f t="shared" si="183"/>
        <v>0</v>
      </c>
      <c r="JP90" s="6">
        <f t="shared" si="183"/>
        <v>0</v>
      </c>
      <c r="JQ90" s="6">
        <f t="shared" si="183"/>
        <v>0</v>
      </c>
      <c r="JR90" s="6">
        <f t="shared" si="183"/>
        <v>0</v>
      </c>
      <c r="JS90" s="6">
        <f t="shared" si="183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6" t="s">
        <v>45</v>
      </c>
      <c r="FD91" s="378" t="s">
        <v>48</v>
      </c>
      <c r="FE91" s="423" t="s">
        <v>48</v>
      </c>
      <c r="FF91" s="154" t="s">
        <v>45</v>
      </c>
      <c r="FG91" s="122" t="s">
        <v>45</v>
      </c>
      <c r="FH91" s="180" t="s">
        <v>39</v>
      </c>
      <c r="FI91" s="158" t="s">
        <v>39</v>
      </c>
      <c r="FJ91" s="122" t="s">
        <v>45</v>
      </c>
      <c r="FK91" s="180" t="s">
        <v>38</v>
      </c>
      <c r="FL91" s="158" t="s">
        <v>39</v>
      </c>
      <c r="FM91" s="260" t="s">
        <v>54</v>
      </c>
      <c r="FN91" s="263" t="s">
        <v>54</v>
      </c>
      <c r="FO91" s="164" t="s">
        <v>55</v>
      </c>
      <c r="FP91" s="122" t="s">
        <v>46</v>
      </c>
      <c r="FQ91" s="180" t="s">
        <v>39</v>
      </c>
      <c r="FR91" s="158" t="s">
        <v>39</v>
      </c>
      <c r="FS91" s="119" t="s">
        <v>39</v>
      </c>
      <c r="FT91" s="180" t="s">
        <v>39</v>
      </c>
      <c r="FU91" s="119" t="s">
        <v>39</v>
      </c>
      <c r="FV91" s="119" t="s">
        <v>39</v>
      </c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6">
        <f>SUM(FC56, -FC58)</f>
        <v>0.18630000000000002</v>
      </c>
      <c r="FD92" s="376">
        <f>SUM(FD52, -FD56)</f>
        <v>0.18719999999999998</v>
      </c>
      <c r="FE92" s="419">
        <f>SUM(FE52, -FE56)</f>
        <v>0.2165</v>
      </c>
      <c r="FF92" s="166">
        <f>SUM(FF56, -FF58)</f>
        <v>0.2215</v>
      </c>
      <c r="FG92" s="208">
        <f>SUM(FG56, -FG58)</f>
        <v>0.20560000000000003</v>
      </c>
      <c r="FH92" s="176">
        <f>SUM(FH55, -FH57)</f>
        <v>0.2132</v>
      </c>
      <c r="FI92" s="144">
        <f>SUM(FI55, -FI57)</f>
        <v>0.2117</v>
      </c>
      <c r="FJ92" s="208">
        <f>SUM(FJ56, -FJ58)</f>
        <v>0.21389999999999998</v>
      </c>
      <c r="FK92" s="178">
        <f>SUM(FK55, -FK58)</f>
        <v>0.21830000000000002</v>
      </c>
      <c r="FL92" s="144">
        <f>SUM(FL55, -FL58)</f>
        <v>0.23430000000000001</v>
      </c>
      <c r="FM92" s="120">
        <f>SUM(FM51, -FM52)</f>
        <v>0.23519999999999996</v>
      </c>
      <c r="FN92" s="179">
        <f>SUM(FN51, -FN52)</f>
        <v>0.22819999999999999</v>
      </c>
      <c r="FO92" s="148">
        <f>SUM(FO51, -FO53)</f>
        <v>0.22439999999999999</v>
      </c>
      <c r="FP92" s="247">
        <f>SUM(FP56, -FP58)</f>
        <v>0.23979999999999999</v>
      </c>
      <c r="FQ92" s="176">
        <f>SUM(FQ55, -FQ58)</f>
        <v>0.22799999999999998</v>
      </c>
      <c r="FR92" s="144">
        <f>SUM(FR56, -FR58)</f>
        <v>0.23520000000000002</v>
      </c>
      <c r="FS92" s="116">
        <f>SUM(FS56, -FS58)</f>
        <v>0.23280000000000001</v>
      </c>
      <c r="FT92" s="176">
        <f>SUM(FT56, -FT58)</f>
        <v>0.22600000000000003</v>
      </c>
      <c r="FU92" s="116">
        <f>SUM(FU56, -FU58)</f>
        <v>0.21449999999999997</v>
      </c>
      <c r="FV92" s="116">
        <f>SUM(FV56, -FV58)</f>
        <v>0.216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6" t="s">
        <v>53</v>
      </c>
      <c r="FD93" s="375" t="s">
        <v>53</v>
      </c>
      <c r="FE93" s="437" t="s">
        <v>45</v>
      </c>
      <c r="FF93" s="200" t="s">
        <v>48</v>
      </c>
      <c r="FG93" s="188" t="s">
        <v>53</v>
      </c>
      <c r="FH93" s="186" t="s">
        <v>41</v>
      </c>
      <c r="FI93" s="200" t="s">
        <v>41</v>
      </c>
      <c r="FJ93" s="188" t="s">
        <v>55</v>
      </c>
      <c r="FK93" s="183" t="s">
        <v>45</v>
      </c>
      <c r="FL93" s="154" t="s">
        <v>46</v>
      </c>
      <c r="FM93" s="119" t="s">
        <v>38</v>
      </c>
      <c r="FN93" s="183" t="s">
        <v>46</v>
      </c>
      <c r="FO93" s="158" t="s">
        <v>38</v>
      </c>
      <c r="FP93" s="260" t="s">
        <v>54</v>
      </c>
      <c r="FQ93" s="183" t="s">
        <v>46</v>
      </c>
      <c r="FR93" s="154" t="s">
        <v>45</v>
      </c>
      <c r="FS93" s="122" t="s">
        <v>45</v>
      </c>
      <c r="FT93" s="183" t="s">
        <v>45</v>
      </c>
      <c r="FU93" s="122" t="s">
        <v>45</v>
      </c>
      <c r="FV93" s="122" t="s">
        <v>45</v>
      </c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184">SUM(BU54, -BU56)</f>
        <v>0.1968</v>
      </c>
      <c r="BV94" s="146">
        <f t="shared" si="184"/>
        <v>0.19769999999999999</v>
      </c>
      <c r="BW94" s="120">
        <f t="shared" si="184"/>
        <v>0.17959999999999998</v>
      </c>
      <c r="BX94" s="179">
        <f t="shared" si="184"/>
        <v>0.1862</v>
      </c>
      <c r="BY94" s="224">
        <f t="shared" si="184"/>
        <v>0.19790000000000002</v>
      </c>
      <c r="BZ94" s="15">
        <f t="shared" si="184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185">SUM(DC54, -DC56)</f>
        <v>0.15679999999999999</v>
      </c>
      <c r="DD94" s="120">
        <f t="shared" si="185"/>
        <v>0.16189999999999999</v>
      </c>
      <c r="DE94" s="179">
        <f t="shared" si="185"/>
        <v>0.18730000000000002</v>
      </c>
      <c r="DF94" s="146">
        <f t="shared" si="185"/>
        <v>0.18480000000000002</v>
      </c>
      <c r="DG94" s="120">
        <f t="shared" si="185"/>
        <v>0.18049999999999999</v>
      </c>
      <c r="DH94" s="179">
        <f t="shared" si="185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6">
        <f>SUM(FC51, -FC54)</f>
        <v>0.17019999999999999</v>
      </c>
      <c r="FD94" s="380">
        <f>SUM(FD51, -FD54)</f>
        <v>0.17699999999999999</v>
      </c>
      <c r="FE94" s="429">
        <f>SUM(FE56, -FE58)</f>
        <v>0.20829999999999999</v>
      </c>
      <c r="FF94" s="146">
        <f>SUM(FF52, -FF56)</f>
        <v>0.21959999999999999</v>
      </c>
      <c r="FG94" s="208">
        <f>SUM(FG51, -FG54)</f>
        <v>0.17460000000000003</v>
      </c>
      <c r="FH94" s="179">
        <f>SUM(FH52, -FH55)</f>
        <v>0.1847</v>
      </c>
      <c r="FI94" s="146">
        <f>SUM(FI52, -FI55)</f>
        <v>0.1583</v>
      </c>
      <c r="FJ94" s="118">
        <f>SUM(FJ51, -FJ53)</f>
        <v>0.20300000000000001</v>
      </c>
      <c r="FK94" s="187">
        <f>SUM(FK56, -FK58)</f>
        <v>0.21610000000000001</v>
      </c>
      <c r="FL94" s="246">
        <f>SUM(FL56, -FL58)</f>
        <v>0.22660000000000002</v>
      </c>
      <c r="FM94" s="118">
        <f>SUM(FM55, -FM57)</f>
        <v>0.22839999999999999</v>
      </c>
      <c r="FN94" s="273">
        <f>SUM(FN56, -FN58)</f>
        <v>0.22480000000000003</v>
      </c>
      <c r="FO94" s="148">
        <f>SUM(FO55, -FO57)</f>
        <v>0.20810000000000001</v>
      </c>
      <c r="FP94" s="120">
        <f>SUM(FP51, -FP52)</f>
        <v>0.22140000000000001</v>
      </c>
      <c r="FQ94" s="273">
        <f>SUM(FQ56, -FQ58)</f>
        <v>0.2278</v>
      </c>
      <c r="FR94" s="166">
        <f>SUM(FR55, -FR57)</f>
        <v>0.21569999999999998</v>
      </c>
      <c r="FS94" s="208">
        <f>SUM(FS55, -FS57)</f>
        <v>0.2142</v>
      </c>
      <c r="FT94" s="187">
        <f>SUM(FT55, -FT57)</f>
        <v>0.20810000000000001</v>
      </c>
      <c r="FU94" s="208">
        <f>SUM(FU55, -FU57)</f>
        <v>0.21300000000000002</v>
      </c>
      <c r="FV94" s="208">
        <f>SUM(FV55, -FV57)</f>
        <v>0.21310000000000001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4" t="s">
        <v>49</v>
      </c>
      <c r="FD95" s="379" t="s">
        <v>49</v>
      </c>
      <c r="FE95" s="434" t="s">
        <v>39</v>
      </c>
      <c r="FF95" s="158" t="s">
        <v>39</v>
      </c>
      <c r="FG95" s="168" t="s">
        <v>41</v>
      </c>
      <c r="FH95" s="199" t="s">
        <v>53</v>
      </c>
      <c r="FI95" s="164" t="s">
        <v>53</v>
      </c>
      <c r="FJ95" s="122" t="s">
        <v>46</v>
      </c>
      <c r="FK95" s="180" t="s">
        <v>39</v>
      </c>
      <c r="FL95" s="158" t="s">
        <v>38</v>
      </c>
      <c r="FM95" s="122" t="s">
        <v>46</v>
      </c>
      <c r="FN95" s="180" t="s">
        <v>38</v>
      </c>
      <c r="FO95" s="161" t="s">
        <v>54</v>
      </c>
      <c r="FP95" s="119" t="s">
        <v>38</v>
      </c>
      <c r="FQ95" s="180" t="s">
        <v>38</v>
      </c>
      <c r="FR95" s="158" t="s">
        <v>38</v>
      </c>
      <c r="FS95" s="168" t="s">
        <v>41</v>
      </c>
      <c r="FT95" s="263" t="s">
        <v>54</v>
      </c>
      <c r="FU95" s="260" t="s">
        <v>54</v>
      </c>
      <c r="FV95" s="260" t="s">
        <v>54</v>
      </c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186">SUM(EC85, -EC92)</f>
        <v>0</v>
      </c>
      <c r="ED96" s="6">
        <f t="shared" si="186"/>
        <v>0</v>
      </c>
      <c r="EE96" s="6">
        <f t="shared" si="186"/>
        <v>0</v>
      </c>
      <c r="EF96" s="6">
        <f t="shared" si="186"/>
        <v>0</v>
      </c>
      <c r="EG96" s="6">
        <f t="shared" si="186"/>
        <v>0</v>
      </c>
      <c r="EH96" s="6">
        <f t="shared" si="186"/>
        <v>0</v>
      </c>
      <c r="EI96" s="6">
        <f t="shared" si="186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8">
        <f>SUM(FC53, -FC56)</f>
        <v>0.15029999999999999</v>
      </c>
      <c r="FD96" s="376">
        <f>SUM(FD53, -FD56)</f>
        <v>0.14710000000000001</v>
      </c>
      <c r="FE96" s="431">
        <f>SUM(FE55, -FE57)</f>
        <v>0.20350000000000001</v>
      </c>
      <c r="FF96" s="144">
        <f>SUM(FF55, -FF57)</f>
        <v>0.20980000000000001</v>
      </c>
      <c r="FG96" s="120">
        <f>SUM(FG52, -FG55)</f>
        <v>0.16249999999999998</v>
      </c>
      <c r="FH96" s="187">
        <f>SUM(FH51, -FH54)</f>
        <v>0.18209999999999998</v>
      </c>
      <c r="FI96" s="166">
        <f>SUM(FI51, -FI54)</f>
        <v>0.22209999999999999</v>
      </c>
      <c r="FJ96" s="247">
        <f>SUM(FJ56, -FJ57)</f>
        <v>0.18890000000000001</v>
      </c>
      <c r="FK96" s="176">
        <f>SUM(FK55, -FK57)</f>
        <v>0.20330000000000001</v>
      </c>
      <c r="FL96" s="148">
        <f>SUM(FL55, -FL57)</f>
        <v>0.22570000000000001</v>
      </c>
      <c r="FM96" s="247">
        <f>SUM(FM56, -FM58)</f>
        <v>0.21390000000000001</v>
      </c>
      <c r="FN96" s="178">
        <f>SUM(FN55, -FN57)</f>
        <v>0.21909999999999999</v>
      </c>
      <c r="FO96" s="146">
        <f>SUM(FO51, -FO52)</f>
        <v>0.20409999999999998</v>
      </c>
      <c r="FP96" s="118">
        <f>SUM(FP55, -FP57)</f>
        <v>0.21889999999999998</v>
      </c>
      <c r="FQ96" s="178">
        <f>SUM(FQ55, -FQ57)</f>
        <v>0.2056</v>
      </c>
      <c r="FR96" s="148">
        <f>SUM(FR56, -FR57)</f>
        <v>0.20269999999999999</v>
      </c>
      <c r="FS96" s="120">
        <f>SUM(FS52, -FS56)</f>
        <v>0.19790000000000002</v>
      </c>
      <c r="FT96" s="179">
        <f>SUM(FT51, -FT52)</f>
        <v>0.1968</v>
      </c>
      <c r="FU96" s="120">
        <f>SUM(FU51, -FU52)</f>
        <v>0.20019999999999999</v>
      </c>
      <c r="FV96" s="120">
        <f>SUM(FV51, -FV52)</f>
        <v>0.20409999999999998</v>
      </c>
      <c r="FW96" s="6">
        <f>SUM(FW85, -FW92)</f>
        <v>0</v>
      </c>
      <c r="FX96" s="6">
        <f>SUM(FX85, -FX92)</f>
        <v>0</v>
      </c>
      <c r="FY96" s="6">
        <f>SUM(FY85, -FY92)</f>
        <v>0</v>
      </c>
      <c r="FZ96" s="6">
        <f>SUM(FZ85, -FZ92)</f>
        <v>0</v>
      </c>
      <c r="GA96" s="6">
        <f>SUM(GA85, -GA92,)</f>
        <v>0</v>
      </c>
      <c r="GB96" s="6">
        <f>SUM(GB85, -GB92,)</f>
        <v>0</v>
      </c>
      <c r="GC96" s="6">
        <f>SUM(GC85, -GC92)</f>
        <v>0</v>
      </c>
      <c r="GD96" s="6">
        <f>SUM(GD85, -GD92)</f>
        <v>0</v>
      </c>
      <c r="GE96" s="6">
        <f>SUM(GE85, -GE92)</f>
        <v>0</v>
      </c>
      <c r="GF96" s="6">
        <f>SUM(GF85, -GF92)</f>
        <v>0</v>
      </c>
      <c r="GG96" s="6">
        <f>SUM(GG85, -GG92,)</f>
        <v>0</v>
      </c>
      <c r="GH96" s="6">
        <f>SUM(GH85, -GH92,)</f>
        <v>0</v>
      </c>
      <c r="GI96" s="6">
        <f>SUM(GI85, -GI92)</f>
        <v>0</v>
      </c>
      <c r="GJ96" s="6">
        <f>SUM(GJ85, -GJ92)</f>
        <v>0</v>
      </c>
      <c r="GK96" s="6">
        <f>SUM(GK85, -GK92)</f>
        <v>0</v>
      </c>
      <c r="GL96" s="6">
        <f>SUM(GL85, -GL92)</f>
        <v>0</v>
      </c>
      <c r="GM96" s="6">
        <f>SUM(GM85, -GM92,)</f>
        <v>0</v>
      </c>
      <c r="GN96" s="6">
        <f>SUM(GN85, -GN92,)</f>
        <v>0</v>
      </c>
      <c r="GO96" s="6">
        <f>SUM(GO85, -GO92)</f>
        <v>0</v>
      </c>
      <c r="GP96" s="6">
        <f>SUM(GP85, -GP92)</f>
        <v>0</v>
      </c>
      <c r="GQ96" s="6">
        <f>SUM(GQ85, -GQ92)</f>
        <v>0</v>
      </c>
      <c r="GR96" s="6">
        <f>SUM(GR85, -GR92)</f>
        <v>0</v>
      </c>
      <c r="GS96" s="6">
        <f>SUM(GS85, -GS92,)</f>
        <v>0</v>
      </c>
      <c r="GT96" s="6">
        <f>SUM(GT85, -GT92,)</f>
        <v>0</v>
      </c>
      <c r="GU96" s="6">
        <f t="shared" ref="GU96:HA96" si="187">SUM(GU85, -GU92)</f>
        <v>0</v>
      </c>
      <c r="GV96" s="6">
        <f t="shared" si="187"/>
        <v>0</v>
      </c>
      <c r="GW96" s="6">
        <f t="shared" si="187"/>
        <v>0</v>
      </c>
      <c r="GX96" s="6">
        <f t="shared" si="187"/>
        <v>0</v>
      </c>
      <c r="GY96" s="6">
        <f t="shared" si="187"/>
        <v>0</v>
      </c>
      <c r="GZ96" s="6">
        <f t="shared" si="187"/>
        <v>0</v>
      </c>
      <c r="HA96" s="6">
        <f t="shared" si="187"/>
        <v>0</v>
      </c>
      <c r="HC96" s="6">
        <f>SUM(HC85, -HC92,)</f>
        <v>0</v>
      </c>
      <c r="HD96" s="6">
        <f>SUM(HD85, -HD92,)</f>
        <v>0</v>
      </c>
      <c r="HE96" s="6">
        <f>SUM(HE85, -HE92)</f>
        <v>0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188">SUM(JM85, -JM92)</f>
        <v>0</v>
      </c>
      <c r="JN96" s="6">
        <f t="shared" si="188"/>
        <v>0</v>
      </c>
      <c r="JO96" s="6">
        <f t="shared" si="188"/>
        <v>0</v>
      </c>
      <c r="JP96" s="6">
        <f t="shared" si="188"/>
        <v>0</v>
      </c>
      <c r="JQ96" s="6">
        <f t="shared" si="188"/>
        <v>0</v>
      </c>
      <c r="JR96" s="6">
        <f t="shared" si="188"/>
        <v>0</v>
      </c>
      <c r="JS96" s="6">
        <f t="shared" si="188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6" t="s">
        <v>55</v>
      </c>
      <c r="FD97" s="375" t="s">
        <v>55</v>
      </c>
      <c r="FE97" s="438" t="s">
        <v>54</v>
      </c>
      <c r="FF97" s="161" t="s">
        <v>54</v>
      </c>
      <c r="FG97" s="188" t="s">
        <v>55</v>
      </c>
      <c r="FH97" s="183" t="s">
        <v>46</v>
      </c>
      <c r="FI97" s="154" t="s">
        <v>46</v>
      </c>
      <c r="FJ97" s="168" t="s">
        <v>48</v>
      </c>
      <c r="FK97" s="183" t="s">
        <v>46</v>
      </c>
      <c r="FL97" s="154" t="s">
        <v>45</v>
      </c>
      <c r="FM97" s="122" t="s">
        <v>45</v>
      </c>
      <c r="FN97" s="183" t="s">
        <v>45</v>
      </c>
      <c r="FO97" s="154" t="s">
        <v>45</v>
      </c>
      <c r="FP97" s="122" t="s">
        <v>45</v>
      </c>
      <c r="FQ97" s="183" t="s">
        <v>45</v>
      </c>
      <c r="FR97" s="200" t="s">
        <v>41</v>
      </c>
      <c r="FS97" s="260" t="s">
        <v>54</v>
      </c>
      <c r="FT97" s="180" t="s">
        <v>38</v>
      </c>
      <c r="FU97" s="168" t="s">
        <v>41</v>
      </c>
      <c r="FV97" s="168" t="s">
        <v>41</v>
      </c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189">SUM(ES56, -ES57)</f>
        <v>0.1905</v>
      </c>
      <c r="ET98" s="166">
        <f t="shared" si="189"/>
        <v>0.1933</v>
      </c>
      <c r="EU98" s="208">
        <f t="shared" si="189"/>
        <v>0.19350000000000001</v>
      </c>
      <c r="EV98" s="187">
        <f t="shared" si="189"/>
        <v>0.1973</v>
      </c>
      <c r="EW98" s="166">
        <f t="shared" si="189"/>
        <v>0.1961</v>
      </c>
      <c r="EX98" s="247">
        <f t="shared" si="189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3">
        <f>SUM(FC51, -FC53)</f>
        <v>0.13419999999999999</v>
      </c>
      <c r="FD98" s="384">
        <f>SUM(FD51, -FD53)</f>
        <v>0.14560000000000001</v>
      </c>
      <c r="FE98" s="419">
        <f>SUM(FE51, -FE52)</f>
        <v>0.16519999999999999</v>
      </c>
      <c r="FF98" s="146">
        <f>SUM(FF51, -FF52)</f>
        <v>0.18730000000000002</v>
      </c>
      <c r="FG98" s="118">
        <f>SUM(FG51, -FG53)</f>
        <v>0.15590000000000001</v>
      </c>
      <c r="FH98" s="273">
        <f>SUM(FH56, -FH57)</f>
        <v>0.17810000000000001</v>
      </c>
      <c r="FI98" s="246">
        <f>SUM(FI56, -FI57)</f>
        <v>0.1764</v>
      </c>
      <c r="FJ98" s="120">
        <f>SUM(FJ52, -FJ56)</f>
        <v>0.188</v>
      </c>
      <c r="FK98" s="273">
        <f t="shared" ref="FK98:FQ98" si="190">SUM(FK56, -FK57)</f>
        <v>0.2011</v>
      </c>
      <c r="FL98" s="166">
        <f t="shared" si="190"/>
        <v>0.21800000000000003</v>
      </c>
      <c r="FM98" s="208">
        <f t="shared" si="190"/>
        <v>0.20580000000000001</v>
      </c>
      <c r="FN98" s="187">
        <f t="shared" si="190"/>
        <v>0.20130000000000001</v>
      </c>
      <c r="FO98" s="166">
        <f t="shared" si="190"/>
        <v>0.2039</v>
      </c>
      <c r="FP98" s="208">
        <f t="shared" si="190"/>
        <v>0.21519999999999997</v>
      </c>
      <c r="FQ98" s="187">
        <f t="shared" si="190"/>
        <v>0.20540000000000003</v>
      </c>
      <c r="FR98" s="146">
        <f>SUM(FR52, -FR56)</f>
        <v>0.20169999999999999</v>
      </c>
      <c r="FS98" s="120">
        <f>SUM(FS51, -FS52)</f>
        <v>0.19409999999999997</v>
      </c>
      <c r="FT98" s="178">
        <f>SUM(FT56, -FT57)</f>
        <v>0.19529999999999997</v>
      </c>
      <c r="FU98" s="120">
        <f>SUM(FU52, -FU56)</f>
        <v>0.19209999999999999</v>
      </c>
      <c r="FV98" s="120">
        <f>SUM(FV52, -FV56)</f>
        <v>0.19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6" t="s">
        <v>46</v>
      </c>
      <c r="FD99" s="385" t="s">
        <v>46</v>
      </c>
      <c r="FE99" s="425" t="s">
        <v>49</v>
      </c>
      <c r="FF99" s="200" t="s">
        <v>41</v>
      </c>
      <c r="FG99" s="122" t="s">
        <v>46</v>
      </c>
      <c r="FH99" s="177" t="s">
        <v>49</v>
      </c>
      <c r="FI99" s="142" t="s">
        <v>49</v>
      </c>
      <c r="FJ99" s="260" t="s">
        <v>54</v>
      </c>
      <c r="FK99" s="186" t="s">
        <v>48</v>
      </c>
      <c r="FL99" s="200" t="s">
        <v>48</v>
      </c>
      <c r="FM99" s="168" t="s">
        <v>48</v>
      </c>
      <c r="FN99" s="186" t="s">
        <v>48</v>
      </c>
      <c r="FO99" s="200" t="s">
        <v>48</v>
      </c>
      <c r="FP99" s="168" t="s">
        <v>48</v>
      </c>
      <c r="FQ99" s="186" t="s">
        <v>48</v>
      </c>
      <c r="FR99" s="161" t="s">
        <v>54</v>
      </c>
      <c r="FS99" s="119" t="s">
        <v>38</v>
      </c>
      <c r="FT99" s="186" t="s">
        <v>41</v>
      </c>
      <c r="FU99" s="119" t="s">
        <v>38</v>
      </c>
      <c r="FV99" s="119" t="s">
        <v>38</v>
      </c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191">SUM(BS56, -BS58)</f>
        <v>0.1308</v>
      </c>
      <c r="BT100" s="116">
        <f t="shared" si="191"/>
        <v>0.11999999999999998</v>
      </c>
      <c r="BU100" s="178">
        <f t="shared" si="191"/>
        <v>0.13389999999999999</v>
      </c>
      <c r="BV100" s="148">
        <f t="shared" si="191"/>
        <v>0.14529999999999998</v>
      </c>
      <c r="BW100" s="118">
        <f t="shared" si="191"/>
        <v>0.15360000000000001</v>
      </c>
      <c r="BX100" s="178">
        <f t="shared" si="191"/>
        <v>0.15440000000000001</v>
      </c>
      <c r="BY100" s="225">
        <f t="shared" si="191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192">SUM(EM52, -EM56)</f>
        <v>0.1613</v>
      </c>
      <c r="EN100" s="146">
        <f t="shared" si="192"/>
        <v>0.16400000000000001</v>
      </c>
      <c r="EO100" s="120">
        <f t="shared" si="192"/>
        <v>0.16200000000000001</v>
      </c>
      <c r="EP100" s="179">
        <f t="shared" si="192"/>
        <v>0.1633</v>
      </c>
      <c r="EQ100" s="146">
        <f t="shared" si="192"/>
        <v>0.1545</v>
      </c>
      <c r="ER100" s="120">
        <f t="shared" si="192"/>
        <v>0.14460000000000001</v>
      </c>
      <c r="ES100" s="179">
        <f t="shared" si="192"/>
        <v>0.1545</v>
      </c>
      <c r="ET100" s="146">
        <f t="shared" si="192"/>
        <v>0.15029999999999999</v>
      </c>
      <c r="EU100" s="120">
        <f t="shared" si="192"/>
        <v>0.13469999999999999</v>
      </c>
      <c r="EV100" s="179">
        <f t="shared" si="192"/>
        <v>0.10389999999999999</v>
      </c>
      <c r="EW100" s="146">
        <f t="shared" si="192"/>
        <v>0.11760000000000001</v>
      </c>
      <c r="EX100" s="120">
        <f t="shared" si="192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39">
        <f>SUM(FC56, -FC57)</f>
        <v>0.13009999999999999</v>
      </c>
      <c r="FD100" s="387">
        <f>SUM(FD56, -FD57)</f>
        <v>0.13390000000000002</v>
      </c>
      <c r="FE100" s="419">
        <f>SUM(FE53, -FE56)</f>
        <v>0.16339999999999999</v>
      </c>
      <c r="FF100" s="146">
        <f>SUM(FF52, -FF55)</f>
        <v>0.16519999999999999</v>
      </c>
      <c r="FG100" s="247">
        <f>SUM(FG56, -FG57)</f>
        <v>0.15010000000000001</v>
      </c>
      <c r="FH100" s="179">
        <f>SUM(FH53, -FH56)</f>
        <v>0.1515</v>
      </c>
      <c r="FI100" s="146">
        <f>SUM(FI53, -FI56)</f>
        <v>0.1464</v>
      </c>
      <c r="FJ100" s="120">
        <f>SUM(FJ51, -FJ52)</f>
        <v>0.16020000000000001</v>
      </c>
      <c r="FK100" s="179">
        <f t="shared" ref="FK100:FQ100" si="193">SUM(FK52, -FK56)</f>
        <v>0.18160000000000001</v>
      </c>
      <c r="FL100" s="146">
        <f t="shared" si="193"/>
        <v>0.16259999999999999</v>
      </c>
      <c r="FM100" s="120">
        <f t="shared" si="193"/>
        <v>0.15740000000000001</v>
      </c>
      <c r="FN100" s="179">
        <f t="shared" si="193"/>
        <v>0.1603</v>
      </c>
      <c r="FO100" s="146">
        <f t="shared" si="193"/>
        <v>0.17699999999999999</v>
      </c>
      <c r="FP100" s="120">
        <f t="shared" si="193"/>
        <v>0.16789999999999999</v>
      </c>
      <c r="FQ100" s="179">
        <f t="shared" si="193"/>
        <v>0.17209999999999998</v>
      </c>
      <c r="FR100" s="146">
        <f>SUM(FR51, -FR52)</f>
        <v>0.2</v>
      </c>
      <c r="FS100" s="118">
        <f>SUM(FS56, -FS57)</f>
        <v>0.18930000000000002</v>
      </c>
      <c r="FT100" s="179">
        <f>SUM(FT52, -FT56)</f>
        <v>0.18290000000000001</v>
      </c>
      <c r="FU100" s="118">
        <f>SUM(FU56, -FU57)</f>
        <v>0.18970000000000001</v>
      </c>
      <c r="FV100" s="118">
        <f>SUM(FV56, -FV57)</f>
        <v>0.18690000000000001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2" t="s">
        <v>41</v>
      </c>
      <c r="FD101" s="378" t="s">
        <v>41</v>
      </c>
      <c r="FE101" s="423" t="s">
        <v>41</v>
      </c>
      <c r="FF101" s="154" t="s">
        <v>46</v>
      </c>
      <c r="FG101" s="117" t="s">
        <v>49</v>
      </c>
      <c r="FH101" s="199" t="s">
        <v>55</v>
      </c>
      <c r="FI101" s="164" t="s">
        <v>55</v>
      </c>
      <c r="FJ101" s="168" t="s">
        <v>41</v>
      </c>
      <c r="FK101" s="186" t="s">
        <v>41</v>
      </c>
      <c r="FL101" s="200" t="s">
        <v>41</v>
      </c>
      <c r="FM101" s="117" t="s">
        <v>49</v>
      </c>
      <c r="FN101" s="177" t="s">
        <v>49</v>
      </c>
      <c r="FO101" s="200" t="s">
        <v>41</v>
      </c>
      <c r="FP101" s="168" t="s">
        <v>41</v>
      </c>
      <c r="FQ101" s="186" t="s">
        <v>41</v>
      </c>
      <c r="FR101" s="200" t="s">
        <v>48</v>
      </c>
      <c r="FS101" s="168" t="s">
        <v>48</v>
      </c>
      <c r="FT101" s="186" t="s">
        <v>48</v>
      </c>
      <c r="FU101" s="168" t="s">
        <v>48</v>
      </c>
      <c r="FV101" s="168" t="s">
        <v>48</v>
      </c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194">SUM(BL57, -BL58)</f>
        <v>0.11630000000000001</v>
      </c>
      <c r="BM102" s="116">
        <f t="shared" si="194"/>
        <v>0.11269999999999999</v>
      </c>
      <c r="BN102" s="176">
        <f t="shared" si="194"/>
        <v>0.11739999999999999</v>
      </c>
      <c r="BO102" s="118">
        <f t="shared" si="194"/>
        <v>0.1109</v>
      </c>
      <c r="BP102" s="118">
        <f t="shared" si="194"/>
        <v>0.11410000000000001</v>
      </c>
      <c r="BQ102" s="118">
        <f t="shared" si="194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195">SUM(EC91, -EC98)</f>
        <v>0</v>
      </c>
      <c r="ED102" s="6">
        <f t="shared" si="195"/>
        <v>0</v>
      </c>
      <c r="EE102" s="6">
        <f t="shared" si="195"/>
        <v>0</v>
      </c>
      <c r="EF102" s="6">
        <f t="shared" si="195"/>
        <v>0</v>
      </c>
      <c r="EG102" s="6">
        <f t="shared" si="195"/>
        <v>0</v>
      </c>
      <c r="EH102" s="6">
        <f t="shared" si="195"/>
        <v>0</v>
      </c>
      <c r="EI102" s="6">
        <f t="shared" si="195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196">SUM(ER53, -ER56)</f>
        <v>0.11599999999999999</v>
      </c>
      <c r="ES102" s="179">
        <f t="shared" si="196"/>
        <v>0.13800000000000001</v>
      </c>
      <c r="ET102" s="146">
        <f t="shared" si="196"/>
        <v>0.1168</v>
      </c>
      <c r="EU102" s="120">
        <f t="shared" si="196"/>
        <v>0.11699999999999999</v>
      </c>
      <c r="EV102" s="179">
        <f t="shared" si="196"/>
        <v>0.1008</v>
      </c>
      <c r="EW102" s="146">
        <f t="shared" si="196"/>
        <v>0.10050000000000001</v>
      </c>
      <c r="EX102" s="120">
        <f t="shared" si="196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8">
        <f>SUM(FC52, -FC55)</f>
        <v>0.1207</v>
      </c>
      <c r="FD102" s="376">
        <f>SUM(FD52, -FD55)</f>
        <v>0.12059999999999998</v>
      </c>
      <c r="FE102" s="419">
        <f>SUM(FE52, -FE55)</f>
        <v>0.15079999999999999</v>
      </c>
      <c r="FF102" s="246">
        <f>SUM(FF56, -FF57)</f>
        <v>0.15540000000000001</v>
      </c>
      <c r="FG102" s="120">
        <f>SUM(FG53, -FG56)</f>
        <v>0.1472</v>
      </c>
      <c r="FH102" s="178">
        <f>SUM(FH51, -FH53)</f>
        <v>0.1497</v>
      </c>
      <c r="FI102" s="148">
        <f>SUM(FI51, -FI53)</f>
        <v>0.16639999999999999</v>
      </c>
      <c r="FJ102" s="120">
        <f>SUM(FJ52, -FJ55)</f>
        <v>0.15969999999999998</v>
      </c>
      <c r="FK102" s="179">
        <f>SUM(FK52, -FK55)</f>
        <v>0.1794</v>
      </c>
      <c r="FL102" s="146">
        <f>SUM(FL52, -FL55)</f>
        <v>0.15489999999999998</v>
      </c>
      <c r="FM102" s="120">
        <f>SUM(FM53, -FM56)</f>
        <v>0.15279999999999999</v>
      </c>
      <c r="FN102" s="179">
        <f>SUM(FN53, -FN56)</f>
        <v>0.15029999999999999</v>
      </c>
      <c r="FO102" s="146">
        <f>SUM(FO52, -FO55)</f>
        <v>0.17280000000000001</v>
      </c>
      <c r="FP102" s="120">
        <f>SUM(FP52, -FP55)</f>
        <v>0.16419999999999998</v>
      </c>
      <c r="FQ102" s="179">
        <f>SUM(FQ52, -FQ55)</f>
        <v>0.1719</v>
      </c>
      <c r="FR102" s="146">
        <f>SUM(FR52, -FR55)</f>
        <v>0.18870000000000001</v>
      </c>
      <c r="FS102" s="120">
        <f>SUM(FS52, -FS55)</f>
        <v>0.17300000000000001</v>
      </c>
      <c r="FT102" s="179">
        <f>SUM(FT52, -FT55)</f>
        <v>0.17009999999999997</v>
      </c>
      <c r="FU102" s="120">
        <f>SUM(FU52, -FU55)</f>
        <v>0.16879999999999998</v>
      </c>
      <c r="FV102" s="120">
        <f>SUM(FV52, -FV55)</f>
        <v>0.1638</v>
      </c>
      <c r="FW102" s="6">
        <f>SUM(FW91, -FW98)</f>
        <v>0</v>
      </c>
      <c r="FX102" s="6">
        <f>SUM(FX91, -FX98)</f>
        <v>0</v>
      </c>
      <c r="FY102" s="6">
        <f>SUM(FY91, -FY98)</f>
        <v>0</v>
      </c>
      <c r="FZ102" s="6">
        <f>SUM(FZ91, -FZ98)</f>
        <v>0</v>
      </c>
      <c r="GA102" s="6">
        <f>SUM(GA91, -GA98,)</f>
        <v>0</v>
      </c>
      <c r="GB102" s="6">
        <f>SUM(GB91, -GB98,)</f>
        <v>0</v>
      </c>
      <c r="GC102" s="6">
        <f>SUM(GC91, -GC98)</f>
        <v>0</v>
      </c>
      <c r="GD102" s="6">
        <f>SUM(GD91, -GD98)</f>
        <v>0</v>
      </c>
      <c r="GE102" s="6">
        <f>SUM(GE91, -GE98)</f>
        <v>0</v>
      </c>
      <c r="GF102" s="6">
        <f>SUM(GF91, -GF98)</f>
        <v>0</v>
      </c>
      <c r="GG102" s="6">
        <f>SUM(GG91, -GG98,)</f>
        <v>0</v>
      </c>
      <c r="GH102" s="6">
        <f>SUM(GH91, -GH98,)</f>
        <v>0</v>
      </c>
      <c r="GI102" s="6">
        <f>SUM(GI91, -GI98)</f>
        <v>0</v>
      </c>
      <c r="GJ102" s="6">
        <f>SUM(GJ91, -GJ98)</f>
        <v>0</v>
      </c>
      <c r="GK102" s="6">
        <f>SUM(GK91, -GK98)</f>
        <v>0</v>
      </c>
      <c r="GL102" s="6">
        <f>SUM(GL91, -GL98)</f>
        <v>0</v>
      </c>
      <c r="GM102" s="6">
        <f>SUM(GM91, -GM98,)</f>
        <v>0</v>
      </c>
      <c r="GN102" s="6">
        <f>SUM(GN91, -GN98,)</f>
        <v>0</v>
      </c>
      <c r="GO102" s="6">
        <f>SUM(GO91, -GO98)</f>
        <v>0</v>
      </c>
      <c r="GP102" s="6">
        <f>SUM(GP91, -GP98)</f>
        <v>0</v>
      </c>
      <c r="GQ102" s="6">
        <f>SUM(GQ91, -GQ98)</f>
        <v>0</v>
      </c>
      <c r="GR102" s="6">
        <f>SUM(GR91, -GR98)</f>
        <v>0</v>
      </c>
      <c r="GS102" s="6">
        <f>SUM(GS91, -GS98,)</f>
        <v>0</v>
      </c>
      <c r="GT102" s="6">
        <f>SUM(GT91, -GT98,)</f>
        <v>0</v>
      </c>
      <c r="GU102" s="6">
        <f t="shared" ref="GU102:HA102" si="197">SUM(GU91, -GU98)</f>
        <v>0</v>
      </c>
      <c r="GV102" s="6">
        <f t="shared" si="197"/>
        <v>0</v>
      </c>
      <c r="GW102" s="6">
        <f t="shared" si="197"/>
        <v>0</v>
      </c>
      <c r="GX102" s="6">
        <f t="shared" si="197"/>
        <v>0</v>
      </c>
      <c r="GY102" s="6">
        <f t="shared" si="197"/>
        <v>0</v>
      </c>
      <c r="GZ102" s="6">
        <f t="shared" si="197"/>
        <v>0</v>
      </c>
      <c r="HA102" s="6">
        <f t="shared" si="197"/>
        <v>0</v>
      </c>
      <c r="HC102" s="6">
        <f>SUM(HC91, -HC98,)</f>
        <v>0</v>
      </c>
      <c r="HD102" s="6">
        <f>SUM(HD91, -HD98,)</f>
        <v>0</v>
      </c>
      <c r="HE102" s="6">
        <f>SUM(HE91, -HE98)</f>
        <v>0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198">SUM(JM91, -JM98)</f>
        <v>0</v>
      </c>
      <c r="JN102" s="6">
        <f t="shared" si="198"/>
        <v>0</v>
      </c>
      <c r="JO102" s="6">
        <f t="shared" si="198"/>
        <v>0</v>
      </c>
      <c r="JP102" s="6">
        <f t="shared" si="198"/>
        <v>0</v>
      </c>
      <c r="JQ102" s="6">
        <f t="shared" si="198"/>
        <v>0</v>
      </c>
      <c r="JR102" s="6">
        <f t="shared" si="198"/>
        <v>0</v>
      </c>
      <c r="JS102" s="6">
        <f t="shared" si="198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7" t="s">
        <v>47</v>
      </c>
      <c r="FD103" s="381" t="s">
        <v>47</v>
      </c>
      <c r="FE103" s="430" t="s">
        <v>47</v>
      </c>
      <c r="FF103" s="142" t="s">
        <v>49</v>
      </c>
      <c r="FG103" s="123" t="s">
        <v>47</v>
      </c>
      <c r="FH103" s="182" t="s">
        <v>47</v>
      </c>
      <c r="FI103" s="163" t="s">
        <v>47</v>
      </c>
      <c r="FJ103" s="117" t="s">
        <v>49</v>
      </c>
      <c r="FK103" s="177" t="s">
        <v>49</v>
      </c>
      <c r="FL103" s="142" t="s">
        <v>49</v>
      </c>
      <c r="FM103" s="168" t="s">
        <v>41</v>
      </c>
      <c r="FN103" s="186" t="s">
        <v>41</v>
      </c>
      <c r="FO103" s="142" t="s">
        <v>49</v>
      </c>
      <c r="FP103" s="117" t="s">
        <v>49</v>
      </c>
      <c r="FQ103" s="177" t="s">
        <v>49</v>
      </c>
      <c r="FR103" s="142" t="s">
        <v>42</v>
      </c>
      <c r="FS103" s="117" t="s">
        <v>42</v>
      </c>
      <c r="FT103" s="177" t="s">
        <v>42</v>
      </c>
      <c r="FU103" s="117" t="s">
        <v>42</v>
      </c>
      <c r="FV103" s="117" t="s">
        <v>42</v>
      </c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199">SUM(BE56, -BE58)</f>
        <v>0.1037</v>
      </c>
      <c r="BF104" s="166">
        <f t="shared" si="199"/>
        <v>0.1012</v>
      </c>
      <c r="BG104" s="208">
        <f t="shared" si="199"/>
        <v>0.10639999999999999</v>
      </c>
      <c r="BH104" s="178">
        <f t="shared" si="199"/>
        <v>0.1026</v>
      </c>
      <c r="BI104" s="148">
        <f t="shared" si="199"/>
        <v>0.10390000000000001</v>
      </c>
      <c r="BJ104" s="118">
        <f t="shared" si="199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200">SUM(ER52, -ER55)</f>
        <v>0.1143</v>
      </c>
      <c r="ES104" s="179">
        <f t="shared" si="200"/>
        <v>0.12440000000000001</v>
      </c>
      <c r="ET104" s="146">
        <f t="shared" si="200"/>
        <v>0.1167</v>
      </c>
      <c r="EU104" s="120">
        <f t="shared" si="200"/>
        <v>0.10249999999999999</v>
      </c>
      <c r="EV104" s="179">
        <f t="shared" si="200"/>
        <v>7.46E-2</v>
      </c>
      <c r="EW104" s="146">
        <f t="shared" si="200"/>
        <v>9.0200000000000002E-2</v>
      </c>
      <c r="EX104" s="120">
        <f t="shared" si="200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8">
        <f>SUM(FC54, -FC56)</f>
        <v>0.1143</v>
      </c>
      <c r="FD104" s="376">
        <f>SUM(FD54, -FD56)</f>
        <v>0.1157</v>
      </c>
      <c r="FE104" s="419">
        <f>SUM(FE54, -FE56)</f>
        <v>0.1396</v>
      </c>
      <c r="FF104" s="146">
        <f>SUM(FF53, -FF56)</f>
        <v>0.1489</v>
      </c>
      <c r="FG104" s="120">
        <f>SUM(FG54, -FG56)</f>
        <v>0.1285</v>
      </c>
      <c r="FH104" s="179">
        <f>SUM(FH54, -FH56)</f>
        <v>0.11910000000000001</v>
      </c>
      <c r="FI104" s="146">
        <f>SUM(FI54, -FI56)</f>
        <v>9.0700000000000003E-2</v>
      </c>
      <c r="FJ104" s="120">
        <f>SUM(FJ53, -FJ56)</f>
        <v>0.1452</v>
      </c>
      <c r="FK104" s="179">
        <f>SUM(FK53, -FK56)</f>
        <v>0.14990000000000001</v>
      </c>
      <c r="FL104" s="146">
        <f>SUM(FL53, -FL56)</f>
        <v>0.1482</v>
      </c>
      <c r="FM104" s="120">
        <f>SUM(FM52, -FM55)</f>
        <v>0.1348</v>
      </c>
      <c r="FN104" s="179">
        <f>SUM(FN52, -FN55)</f>
        <v>0.14250000000000002</v>
      </c>
      <c r="FO104" s="146">
        <f>SUM(FO53, -FO56)</f>
        <v>0.15670000000000001</v>
      </c>
      <c r="FP104" s="120">
        <f>SUM(FP53, -FP56)</f>
        <v>0.14119999999999999</v>
      </c>
      <c r="FQ104" s="179">
        <f>SUM(FQ53, -FQ56)</f>
        <v>0.1249</v>
      </c>
      <c r="FR104" s="146">
        <f>SUM(FR53, -FR56)</f>
        <v>0.14000000000000001</v>
      </c>
      <c r="FS104" s="120">
        <f>SUM(FS53, -FS56)</f>
        <v>0.13289999999999999</v>
      </c>
      <c r="FT104" s="179">
        <f>SUM(FT53, -FT56)</f>
        <v>0.12759999999999999</v>
      </c>
      <c r="FU104" s="120">
        <f>SUM(FU53, -FU56)</f>
        <v>0.1278</v>
      </c>
      <c r="FV104" s="120">
        <f>SUM(FV53, -FV56)</f>
        <v>0.14069999999999999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0" t="s">
        <v>54</v>
      </c>
      <c r="FD105" s="386" t="s">
        <v>54</v>
      </c>
      <c r="FE105" s="437" t="s">
        <v>46</v>
      </c>
      <c r="FF105" s="163" t="s">
        <v>47</v>
      </c>
      <c r="FG105" s="168" t="s">
        <v>64</v>
      </c>
      <c r="FH105" s="177" t="s">
        <v>42</v>
      </c>
      <c r="FI105" s="142" t="s">
        <v>42</v>
      </c>
      <c r="FJ105" s="117" t="s">
        <v>42</v>
      </c>
      <c r="FK105" s="177" t="s">
        <v>42</v>
      </c>
      <c r="FL105" s="142" t="s">
        <v>42</v>
      </c>
      <c r="FM105" s="117" t="s">
        <v>42</v>
      </c>
      <c r="FN105" s="177" t="s">
        <v>42</v>
      </c>
      <c r="FO105" s="142" t="s">
        <v>42</v>
      </c>
      <c r="FP105" s="117" t="s">
        <v>42</v>
      </c>
      <c r="FQ105" s="177" t="s">
        <v>42</v>
      </c>
      <c r="FR105" s="163" t="s">
        <v>40</v>
      </c>
      <c r="FS105" s="123" t="s">
        <v>40</v>
      </c>
      <c r="FT105" s="182" t="s">
        <v>40</v>
      </c>
      <c r="FU105" s="123" t="s">
        <v>40</v>
      </c>
      <c r="FV105" s="117" t="s">
        <v>49</v>
      </c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8">
        <f>SUM(FC51, -FC52)</f>
        <v>9.4099999999999989E-2</v>
      </c>
      <c r="FD106" s="376">
        <f>SUM(FD51, -FD52)</f>
        <v>0.10550000000000001</v>
      </c>
      <c r="FE106" s="441">
        <f>SUM(FE56, -FE57)</f>
        <v>0.13780000000000001</v>
      </c>
      <c r="FF106" s="146">
        <f>SUM(FF54, -FF56)</f>
        <v>0.1255</v>
      </c>
      <c r="FG106" s="120">
        <f>SUM(FG52, -FG54)</f>
        <v>9.2399999999999996E-2</v>
      </c>
      <c r="FH106" s="179">
        <f t="shared" ref="FH106:FQ106" si="201">SUM(FH53, -FH55)</f>
        <v>0.1164</v>
      </c>
      <c r="FI106" s="146">
        <f t="shared" si="201"/>
        <v>0.11109999999999999</v>
      </c>
      <c r="FJ106" s="120">
        <f t="shared" si="201"/>
        <v>0.1169</v>
      </c>
      <c r="FK106" s="179">
        <f t="shared" si="201"/>
        <v>0.1477</v>
      </c>
      <c r="FL106" s="146">
        <f t="shared" si="201"/>
        <v>0.14050000000000001</v>
      </c>
      <c r="FM106" s="120">
        <f t="shared" si="201"/>
        <v>0.13020000000000001</v>
      </c>
      <c r="FN106" s="179">
        <f t="shared" si="201"/>
        <v>0.13250000000000001</v>
      </c>
      <c r="FO106" s="146">
        <f t="shared" si="201"/>
        <v>0.1525</v>
      </c>
      <c r="FP106" s="120">
        <f t="shared" si="201"/>
        <v>0.13749999999999998</v>
      </c>
      <c r="FQ106" s="179">
        <f t="shared" si="201"/>
        <v>0.12470000000000001</v>
      </c>
      <c r="FR106" s="146">
        <f>SUM(FR54, -FR56)</f>
        <v>0.1343</v>
      </c>
      <c r="FS106" s="120">
        <f>SUM(FS54, -FS56)</f>
        <v>0.1232</v>
      </c>
      <c r="FT106" s="179">
        <f>SUM(FT54, -FT56)</f>
        <v>0.1183</v>
      </c>
      <c r="FU106" s="120">
        <f>SUM(FU54, -FU56)</f>
        <v>0.1159</v>
      </c>
      <c r="FV106" s="120">
        <f>SUM(FV53, -FV55)</f>
        <v>0.1145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4" t="s">
        <v>42</v>
      </c>
      <c r="FD107" s="379" t="s">
        <v>42</v>
      </c>
      <c r="FE107" s="425" t="s">
        <v>42</v>
      </c>
      <c r="FF107" s="142" t="s">
        <v>42</v>
      </c>
      <c r="FG107" s="117" t="s">
        <v>42</v>
      </c>
      <c r="FH107" s="186" t="s">
        <v>64</v>
      </c>
      <c r="FI107" s="200" t="s">
        <v>64</v>
      </c>
      <c r="FJ107" s="168" t="s">
        <v>64</v>
      </c>
      <c r="FK107" s="182" t="s">
        <v>47</v>
      </c>
      <c r="FL107" s="200" t="s">
        <v>64</v>
      </c>
      <c r="FM107" s="168" t="s">
        <v>64</v>
      </c>
      <c r="FN107" s="182" t="s">
        <v>47</v>
      </c>
      <c r="FO107" s="163" t="s">
        <v>47</v>
      </c>
      <c r="FP107" s="123" t="s">
        <v>47</v>
      </c>
      <c r="FQ107" s="182" t="s">
        <v>47</v>
      </c>
      <c r="FR107" s="142" t="s">
        <v>49</v>
      </c>
      <c r="FS107" s="117" t="s">
        <v>49</v>
      </c>
      <c r="FT107" s="177" t="s">
        <v>49</v>
      </c>
      <c r="FU107" s="117" t="s">
        <v>49</v>
      </c>
      <c r="FV107" s="123" t="s">
        <v>40</v>
      </c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02">SUM(EC97, -EC104)</f>
        <v>0</v>
      </c>
      <c r="ED108" s="6">
        <f t="shared" si="202"/>
        <v>0</v>
      </c>
      <c r="EE108" s="6">
        <f t="shared" si="202"/>
        <v>0</v>
      </c>
      <c r="EF108" s="6">
        <f t="shared" si="202"/>
        <v>0</v>
      </c>
      <c r="EG108" s="6">
        <f t="shared" si="202"/>
        <v>0</v>
      </c>
      <c r="EH108" s="6">
        <f t="shared" si="202"/>
        <v>0</v>
      </c>
      <c r="EI108" s="6">
        <f t="shared" si="202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 t="shared" ref="FB108:FG108" si="203">SUM(FB53, -FB55)</f>
        <v>8.5100000000000009E-2</v>
      </c>
      <c r="FC108" s="418">
        <f t="shared" si="203"/>
        <v>8.0600000000000005E-2</v>
      </c>
      <c r="FD108" s="376">
        <f t="shared" si="203"/>
        <v>8.0499999999999988E-2</v>
      </c>
      <c r="FE108" s="419">
        <f t="shared" si="203"/>
        <v>9.7700000000000009E-2</v>
      </c>
      <c r="FF108" s="146">
        <f t="shared" si="203"/>
        <v>9.4500000000000001E-2</v>
      </c>
      <c r="FG108" s="120">
        <f t="shared" si="203"/>
        <v>8.8800000000000004E-2</v>
      </c>
      <c r="FH108" s="179">
        <f>SUM(FH52, -FH54)</f>
        <v>0.1007</v>
      </c>
      <c r="FI108" s="146">
        <f>SUM(FI52, -FI54)</f>
        <v>0.10289999999999999</v>
      </c>
      <c r="FJ108" s="120">
        <f>SUM(FJ52, -FJ54)</f>
        <v>9.6499999999999989E-2</v>
      </c>
      <c r="FK108" s="179">
        <f>SUM(FK54, -FK56)</f>
        <v>0.1026</v>
      </c>
      <c r="FL108" s="146">
        <f>SUM(FL52, -FL54)</f>
        <v>9.0899999999999995E-2</v>
      </c>
      <c r="FM108" s="120">
        <f>SUM(FM52, -FM54)</f>
        <v>8.1500000000000003E-2</v>
      </c>
      <c r="FN108" s="179">
        <f>SUM(FN54, -FN56)</f>
        <v>8.6800000000000002E-2</v>
      </c>
      <c r="FO108" s="146">
        <f>SUM(FO54, -FO56)</f>
        <v>9.9000000000000005E-2</v>
      </c>
      <c r="FP108" s="120">
        <f>SUM(FP54, -FP56)</f>
        <v>8.9700000000000002E-2</v>
      </c>
      <c r="FQ108" s="179">
        <f>SUM(FQ54, -FQ56)</f>
        <v>9.5500000000000002E-2</v>
      </c>
      <c r="FR108" s="146">
        <f>SUM(FR53, -FR55)</f>
        <v>0.127</v>
      </c>
      <c r="FS108" s="120">
        <f>SUM(FS53, -FS55)</f>
        <v>0.10799999999999998</v>
      </c>
      <c r="FT108" s="179">
        <f>SUM(FT53, -FT55)</f>
        <v>0.1148</v>
      </c>
      <c r="FU108" s="120">
        <f>SUM(FU53, -FU55)</f>
        <v>0.10450000000000001</v>
      </c>
      <c r="FV108" s="120">
        <f>SUM(FV54, -FV56)</f>
        <v>0.1095</v>
      </c>
      <c r="FW108" s="6">
        <f>SUM(FW97, -FW104)</f>
        <v>0</v>
      </c>
      <c r="FX108" s="6">
        <f>SUM(FX97, -FX104)</f>
        <v>0</v>
      </c>
      <c r="FY108" s="6">
        <f>SUM(FY97, -FY104)</f>
        <v>0</v>
      </c>
      <c r="FZ108" s="6">
        <f>SUM(FZ97, -FZ104)</f>
        <v>0</v>
      </c>
      <c r="GA108" s="6">
        <f>SUM(GA97, -GA104,)</f>
        <v>0</v>
      </c>
      <c r="GB108" s="6">
        <f>SUM(GB97, -GB104,)</f>
        <v>0</v>
      </c>
      <c r="GC108" s="6">
        <f>SUM(GC97, -GC104)</f>
        <v>0</v>
      </c>
      <c r="GD108" s="6">
        <f>SUM(GD97, -GD104)</f>
        <v>0</v>
      </c>
      <c r="GE108" s="6">
        <f>SUM(GE97, -GE104)</f>
        <v>0</v>
      </c>
      <c r="GF108" s="6">
        <f>SUM(GF97, -GF104)</f>
        <v>0</v>
      </c>
      <c r="GG108" s="6">
        <f>SUM(GG97, -GG104,)</f>
        <v>0</v>
      </c>
      <c r="GH108" s="6">
        <f>SUM(GH97, -GH104,)</f>
        <v>0</v>
      </c>
      <c r="GI108" s="6">
        <f>SUM(GI97, -GI104)</f>
        <v>0</v>
      </c>
      <c r="GJ108" s="6">
        <f>SUM(GJ97, -GJ104)</f>
        <v>0</v>
      </c>
      <c r="GK108" s="6">
        <f>SUM(GK97, -GK104)</f>
        <v>0</v>
      </c>
      <c r="GL108" s="6">
        <f>SUM(GL97, -GL104)</f>
        <v>0</v>
      </c>
      <c r="GM108" s="6">
        <f>SUM(GM97, -GM104,)</f>
        <v>0</v>
      </c>
      <c r="GN108" s="6">
        <f>SUM(GN97, -GN104,)</f>
        <v>0</v>
      </c>
      <c r="GO108" s="6">
        <f>SUM(GO97, -GO104)</f>
        <v>0</v>
      </c>
      <c r="GP108" s="6">
        <f>SUM(GP97, -GP104)</f>
        <v>0</v>
      </c>
      <c r="GQ108" s="6">
        <f>SUM(GQ97, -GQ104)</f>
        <v>0</v>
      </c>
      <c r="GR108" s="6">
        <f>SUM(GR97, -GR104)</f>
        <v>0</v>
      </c>
      <c r="GS108" s="6">
        <f>SUM(GS97, -GS104,)</f>
        <v>0</v>
      </c>
      <c r="GT108" s="6">
        <f>SUM(GT97, -GT104,)</f>
        <v>0</v>
      </c>
      <c r="GU108" s="6">
        <f t="shared" ref="GU108:HA108" si="204">SUM(GU97, -GU104)</f>
        <v>0</v>
      </c>
      <c r="GV108" s="6">
        <f t="shared" si="204"/>
        <v>0</v>
      </c>
      <c r="GW108" s="6">
        <f t="shared" si="204"/>
        <v>0</v>
      </c>
      <c r="GX108" s="6">
        <f t="shared" si="204"/>
        <v>0</v>
      </c>
      <c r="GY108" s="6">
        <f t="shared" si="204"/>
        <v>0</v>
      </c>
      <c r="GZ108" s="6">
        <f t="shared" si="204"/>
        <v>0</v>
      </c>
      <c r="HA108" s="6">
        <f t="shared" si="204"/>
        <v>0</v>
      </c>
      <c r="HC108" s="6">
        <f>SUM(HC97, -HC104,)</f>
        <v>0</v>
      </c>
      <c r="HD108" s="6">
        <f>SUM(HD97, -HD104,)</f>
        <v>0</v>
      </c>
      <c r="HE108" s="6">
        <f>SUM(HE97, -HE104)</f>
        <v>0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05">SUM(JM97, -JM104)</f>
        <v>0</v>
      </c>
      <c r="JN108" s="6">
        <f t="shared" si="205"/>
        <v>0</v>
      </c>
      <c r="JO108" s="6">
        <f t="shared" si="205"/>
        <v>0</v>
      </c>
      <c r="JP108" s="6">
        <f t="shared" si="205"/>
        <v>0</v>
      </c>
      <c r="JQ108" s="6">
        <f t="shared" si="205"/>
        <v>0</v>
      </c>
      <c r="JR108" s="6">
        <f t="shared" si="205"/>
        <v>0</v>
      </c>
      <c r="JS108" s="6">
        <f t="shared" si="205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2" t="s">
        <v>64</v>
      </c>
      <c r="FD109" s="378" t="s">
        <v>64</v>
      </c>
      <c r="FE109" s="423" t="s">
        <v>64</v>
      </c>
      <c r="FF109" s="200" t="s">
        <v>64</v>
      </c>
      <c r="FG109" s="260" t="s">
        <v>54</v>
      </c>
      <c r="FH109" s="182" t="s">
        <v>40</v>
      </c>
      <c r="FI109" s="163" t="s">
        <v>40</v>
      </c>
      <c r="FJ109" s="123" t="s">
        <v>47</v>
      </c>
      <c r="FK109" s="182" t="s">
        <v>40</v>
      </c>
      <c r="FL109" s="142" t="s">
        <v>65</v>
      </c>
      <c r="FM109" s="117" t="s">
        <v>65</v>
      </c>
      <c r="FN109" s="186" t="s">
        <v>64</v>
      </c>
      <c r="FO109" s="163" t="s">
        <v>40</v>
      </c>
      <c r="FP109" s="123" t="s">
        <v>40</v>
      </c>
      <c r="FQ109" s="182" t="s">
        <v>40</v>
      </c>
      <c r="FR109" s="163" t="s">
        <v>47</v>
      </c>
      <c r="FS109" s="123" t="s">
        <v>47</v>
      </c>
      <c r="FT109" s="182" t="s">
        <v>47</v>
      </c>
      <c r="FU109" s="123" t="s">
        <v>47</v>
      </c>
      <c r="FV109" s="123" t="s">
        <v>47</v>
      </c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206">SUM(CX51, -CX53)</f>
        <v>7.51E-2</v>
      </c>
      <c r="CY110" s="179">
        <f t="shared" si="206"/>
        <v>6.6400000000000015E-2</v>
      </c>
      <c r="CZ110" s="148">
        <f t="shared" si="206"/>
        <v>5.7499999999999996E-2</v>
      </c>
      <c r="DA110" s="118">
        <f t="shared" si="206"/>
        <v>4.3099999999999986E-2</v>
      </c>
      <c r="DB110" s="176">
        <f t="shared" si="206"/>
        <v>5.4799999999999988E-2</v>
      </c>
      <c r="DC110" s="144">
        <f t="shared" si="206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207">SUM(EN54, -EN55)</f>
        <v>8.5300000000000001E-2</v>
      </c>
      <c r="EO110" s="120">
        <f t="shared" si="207"/>
        <v>9.2700000000000005E-2</v>
      </c>
      <c r="EP110" s="179">
        <f t="shared" si="207"/>
        <v>9.9199999999999997E-2</v>
      </c>
      <c r="EQ110" s="146">
        <f t="shared" si="207"/>
        <v>8.1199999999999994E-2</v>
      </c>
      <c r="ER110" s="120">
        <f t="shared" si="207"/>
        <v>6.25E-2</v>
      </c>
      <c r="ES110" s="179">
        <f t="shared" si="207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8">
        <f>SUM(FC52, -FC54)</f>
        <v>7.6100000000000001E-2</v>
      </c>
      <c r="FD110" s="376">
        <f>SUM(FD52, -FD54)</f>
        <v>7.1499999999999994E-2</v>
      </c>
      <c r="FE110" s="419">
        <f>SUM(FE52, -FE54)</f>
        <v>7.6899999999999996E-2</v>
      </c>
      <c r="FF110" s="146">
        <f>SUM(FF52, -FF54)</f>
        <v>9.4099999999999989E-2</v>
      </c>
      <c r="FG110" s="120">
        <f>SUM(FG51, -FG52)</f>
        <v>8.2200000000000023E-2</v>
      </c>
      <c r="FH110" s="179">
        <f>SUM(FH54, -FH55)</f>
        <v>8.4000000000000005E-2</v>
      </c>
      <c r="FI110" s="146">
        <f>SUM(FI54, -FI55)</f>
        <v>5.5400000000000005E-2</v>
      </c>
      <c r="FJ110" s="120">
        <f>SUM(FJ54, -FJ56)</f>
        <v>9.1499999999999998E-2</v>
      </c>
      <c r="FK110" s="179">
        <f>SUM(FK54, -FK55)</f>
        <v>0.10039999999999999</v>
      </c>
      <c r="FL110" s="146">
        <f>SUM(FL53, -FL54)</f>
        <v>7.6499999999999999E-2</v>
      </c>
      <c r="FM110" s="120">
        <f>SUM(FM53, -FM54)</f>
        <v>7.6899999999999996E-2</v>
      </c>
      <c r="FN110" s="179">
        <f>SUM(FN52, -FN54)</f>
        <v>7.350000000000001E-2</v>
      </c>
      <c r="FO110" s="146">
        <f>SUM(FO54, -FO55)</f>
        <v>9.4799999999999995E-2</v>
      </c>
      <c r="FP110" s="120">
        <f>SUM(FP54, -FP55)</f>
        <v>8.5999999999999993E-2</v>
      </c>
      <c r="FQ110" s="179">
        <f>SUM(FQ54, -FQ55)</f>
        <v>9.5299999999999996E-2</v>
      </c>
      <c r="FR110" s="146">
        <f>SUM(FR54, -FR55)</f>
        <v>0.12130000000000001</v>
      </c>
      <c r="FS110" s="120">
        <f>SUM(FS54, -FS55)</f>
        <v>9.8299999999999998E-2</v>
      </c>
      <c r="FT110" s="179">
        <f>SUM(FT54, -FT55)</f>
        <v>0.1055</v>
      </c>
      <c r="FU110" s="120">
        <f>SUM(FU54, -FU55)</f>
        <v>9.2599999999999988E-2</v>
      </c>
      <c r="FV110" s="120">
        <f>SUM(FV54, -FV55)</f>
        <v>8.3299999999999999E-2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2" t="s">
        <v>36</v>
      </c>
      <c r="FD111" s="383" t="s">
        <v>36</v>
      </c>
      <c r="FE111" s="430" t="s">
        <v>40</v>
      </c>
      <c r="FF111" s="163" t="s">
        <v>40</v>
      </c>
      <c r="FG111" s="168" t="s">
        <v>68</v>
      </c>
      <c r="FH111" s="263" t="s">
        <v>54</v>
      </c>
      <c r="FI111" s="161" t="s">
        <v>54</v>
      </c>
      <c r="FJ111" s="123" t="s">
        <v>40</v>
      </c>
      <c r="FK111" s="186" t="s">
        <v>64</v>
      </c>
      <c r="FL111" s="163" t="s">
        <v>47</v>
      </c>
      <c r="FM111" s="123" t="s">
        <v>47</v>
      </c>
      <c r="FN111" s="182" t="s">
        <v>40</v>
      </c>
      <c r="FO111" s="200" t="s">
        <v>64</v>
      </c>
      <c r="FP111" s="168" t="s">
        <v>64</v>
      </c>
      <c r="FQ111" s="186" t="s">
        <v>64</v>
      </c>
      <c r="FR111" s="200" t="s">
        <v>64</v>
      </c>
      <c r="FS111" s="168" t="s">
        <v>64</v>
      </c>
      <c r="FT111" s="186" t="s">
        <v>64</v>
      </c>
      <c r="FU111" s="168" t="s">
        <v>64</v>
      </c>
      <c r="FV111" s="168" t="s">
        <v>64</v>
      </c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8">
        <f>SUM(FC55, -FC56)</f>
        <v>6.9699999999999998E-2</v>
      </c>
      <c r="FD112" s="382">
        <f>SUM(FD55, -FD56)</f>
        <v>6.6600000000000006E-2</v>
      </c>
      <c r="FE112" s="419">
        <f>SUM(FE54, -FE55)</f>
        <v>7.3899999999999993E-2</v>
      </c>
      <c r="FF112" s="146">
        <f>SUM(FF54, -FF55)</f>
        <v>7.1099999999999997E-2</v>
      </c>
      <c r="FG112" s="116">
        <f>SUM(FG52, -FG53)</f>
        <v>7.3699999999999988E-2</v>
      </c>
      <c r="FH112" s="179">
        <f>SUM(FH51, -FH52)</f>
        <v>8.14E-2</v>
      </c>
      <c r="FI112" s="146">
        <f>SUM(FI51, -FI52)</f>
        <v>0.1192</v>
      </c>
      <c r="FJ112" s="120">
        <f>SUM(FJ54, -FJ55)</f>
        <v>6.3200000000000006E-2</v>
      </c>
      <c r="FK112" s="179">
        <f>SUM(FK52, -FK54)</f>
        <v>7.9000000000000015E-2</v>
      </c>
      <c r="FL112" s="146">
        <f>SUM(FL54, -FL56)</f>
        <v>7.17E-2</v>
      </c>
      <c r="FM112" s="120">
        <f>SUM(FM54, -FM56)</f>
        <v>7.5899999999999995E-2</v>
      </c>
      <c r="FN112" s="179">
        <f>SUM(FN54, -FN55)</f>
        <v>6.9000000000000006E-2</v>
      </c>
      <c r="FO112" s="146">
        <f>SUM(FO52, -FO54)</f>
        <v>7.8E-2</v>
      </c>
      <c r="FP112" s="120">
        <f>SUM(FP52, -FP54)</f>
        <v>7.8199999999999992E-2</v>
      </c>
      <c r="FQ112" s="179">
        <f>SUM(FQ52, -FQ54)</f>
        <v>7.6599999999999988E-2</v>
      </c>
      <c r="FR112" s="146">
        <f>SUM(FR52, -FR54)</f>
        <v>6.7400000000000002E-2</v>
      </c>
      <c r="FS112" s="120">
        <f>SUM(FS52, -FS54)</f>
        <v>7.4700000000000003E-2</v>
      </c>
      <c r="FT112" s="179">
        <f>SUM(FT52, -FT54)</f>
        <v>6.4599999999999991E-2</v>
      </c>
      <c r="FU112" s="120">
        <f>SUM(FU52, -FU54)</f>
        <v>7.619999999999999E-2</v>
      </c>
      <c r="FV112" s="120">
        <f>SUM(FV52, -FV54)</f>
        <v>8.0500000000000002E-2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2" t="s">
        <v>57</v>
      </c>
      <c r="FD113" s="388" t="s">
        <v>57</v>
      </c>
      <c r="FE113" s="443" t="s">
        <v>57</v>
      </c>
      <c r="FF113" s="200" t="s">
        <v>68</v>
      </c>
      <c r="FG113" s="123" t="s">
        <v>40</v>
      </c>
      <c r="FH113" s="186" t="s">
        <v>68</v>
      </c>
      <c r="FI113" s="200" t="s">
        <v>68</v>
      </c>
      <c r="FJ113" s="117" t="s">
        <v>65</v>
      </c>
      <c r="FK113" s="177" t="s">
        <v>65</v>
      </c>
      <c r="FL113" s="163" t="s">
        <v>40</v>
      </c>
      <c r="FM113" s="123" t="s">
        <v>40</v>
      </c>
      <c r="FN113" s="177" t="s">
        <v>65</v>
      </c>
      <c r="FO113" s="142" t="s">
        <v>65</v>
      </c>
      <c r="FP113" s="117" t="s">
        <v>65</v>
      </c>
      <c r="FQ113" s="186" t="s">
        <v>68</v>
      </c>
      <c r="FR113" s="200" t="s">
        <v>68</v>
      </c>
      <c r="FS113" s="168" t="s">
        <v>68</v>
      </c>
      <c r="FT113" s="186" t="s">
        <v>68</v>
      </c>
      <c r="FU113" s="168" t="s">
        <v>68</v>
      </c>
      <c r="FV113" s="168" t="s">
        <v>68</v>
      </c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208">SUM(BE55, -BE57)</f>
        <v>4.1400000000000006E-2</v>
      </c>
      <c r="BF114" s="144">
        <f t="shared" si="208"/>
        <v>3.209999999999999E-2</v>
      </c>
      <c r="BG114" s="116">
        <f t="shared" si="208"/>
        <v>3.8699999999999998E-2</v>
      </c>
      <c r="BH114" s="273">
        <f t="shared" si="208"/>
        <v>3.3799999999999997E-2</v>
      </c>
      <c r="BI114" s="246">
        <f t="shared" si="208"/>
        <v>3.5799999999999998E-2</v>
      </c>
      <c r="BJ114" s="247">
        <f t="shared" si="208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209">SUM(DF57, -DF58)</f>
        <v>3.1200000000000006E-2</v>
      </c>
      <c r="DG114" s="116">
        <f t="shared" si="209"/>
        <v>3.4299999999999997E-2</v>
      </c>
      <c r="DH114" s="176">
        <f t="shared" si="209"/>
        <v>2.9399999999999982E-2</v>
      </c>
      <c r="DI114" s="144">
        <f t="shared" si="209"/>
        <v>3.8200000000000012E-2</v>
      </c>
      <c r="DJ114" s="116">
        <f t="shared" si="209"/>
        <v>3.7900000000000017E-2</v>
      </c>
      <c r="DK114" s="176">
        <f t="shared" si="209"/>
        <v>4.4700000000000017E-2</v>
      </c>
      <c r="DL114" s="116">
        <f t="shared" si="209"/>
        <v>3.8000000000000006E-2</v>
      </c>
      <c r="DM114" s="116">
        <f t="shared" si="209"/>
        <v>3.4100000000000019E-2</v>
      </c>
      <c r="DN114" s="335">
        <f t="shared" si="209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8">
        <f>SUM(FC57, -FC58)</f>
        <v>5.62E-2</v>
      </c>
      <c r="FD114" s="382">
        <f>SUM(FD57, -FD58)</f>
        <v>6.0699999999999976E-2</v>
      </c>
      <c r="FE114" s="431">
        <f>SUM(FE57, -FE58)</f>
        <v>7.0499999999999979E-2</v>
      </c>
      <c r="FF114" s="144">
        <f>SUM(FF52, -FF53)</f>
        <v>7.0699999999999985E-2</v>
      </c>
      <c r="FG114" s="120">
        <f>SUM(FG54, -FG55)</f>
        <v>7.0099999999999996E-2</v>
      </c>
      <c r="FH114" s="176">
        <f>SUM(FH52, -FH53)</f>
        <v>6.83E-2</v>
      </c>
      <c r="FI114" s="144">
        <f>SUM(FI52, -FI53)</f>
        <v>4.7200000000000006E-2</v>
      </c>
      <c r="FJ114" s="120">
        <f>SUM(FJ53, -FJ54)</f>
        <v>5.3699999999999998E-2</v>
      </c>
      <c r="FK114" s="179">
        <f>SUM(FK53, -FK54)</f>
        <v>4.7300000000000002E-2</v>
      </c>
      <c r="FL114" s="146">
        <f>SUM(FL54, -FL55)</f>
        <v>6.4000000000000001E-2</v>
      </c>
      <c r="FM114" s="120">
        <f>SUM(FM54, -FM55)</f>
        <v>5.33E-2</v>
      </c>
      <c r="FN114" s="179">
        <f>SUM(FN53, -FN54)</f>
        <v>6.3500000000000001E-2</v>
      </c>
      <c r="FO114" s="146">
        <f>SUM(FO53, -FO54)</f>
        <v>5.7700000000000001E-2</v>
      </c>
      <c r="FP114" s="120">
        <f>SUM(FP53, -FP54)</f>
        <v>5.149999999999999E-2</v>
      </c>
      <c r="FQ114" s="176">
        <f>SUM(FQ52, -FQ53)</f>
        <v>4.7199999999999992E-2</v>
      </c>
      <c r="FR114" s="144">
        <f>SUM(FR52, -FR53)</f>
        <v>6.1700000000000005E-2</v>
      </c>
      <c r="FS114" s="116">
        <f>SUM(FS52, -FS53)</f>
        <v>6.5000000000000016E-2</v>
      </c>
      <c r="FT114" s="176">
        <f>SUM(FT52, -FT53)</f>
        <v>5.5299999999999988E-2</v>
      </c>
      <c r="FU114" s="116">
        <f>SUM(FU52, -FU53)</f>
        <v>6.4299999999999982E-2</v>
      </c>
      <c r="FV114" s="116">
        <f>SUM(FV52, -FV53)</f>
        <v>4.9299999999999997E-2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7" t="s">
        <v>40</v>
      </c>
      <c r="FD115" s="381" t="s">
        <v>40</v>
      </c>
      <c r="FE115" s="434" t="s">
        <v>36</v>
      </c>
      <c r="FF115" s="152" t="s">
        <v>57</v>
      </c>
      <c r="FG115" s="119" t="s">
        <v>36</v>
      </c>
      <c r="FH115" s="174" t="s">
        <v>57</v>
      </c>
      <c r="FI115" s="152" t="s">
        <v>57</v>
      </c>
      <c r="FJ115" s="168" t="s">
        <v>68</v>
      </c>
      <c r="FK115" s="186" t="s">
        <v>68</v>
      </c>
      <c r="FL115" s="200" t="s">
        <v>68</v>
      </c>
      <c r="FM115" s="119" t="s">
        <v>36</v>
      </c>
      <c r="FN115" s="184" t="s">
        <v>57</v>
      </c>
      <c r="FO115" s="156" t="s">
        <v>57</v>
      </c>
      <c r="FP115" s="168" t="s">
        <v>68</v>
      </c>
      <c r="FQ115" s="177" t="s">
        <v>65</v>
      </c>
      <c r="FR115" s="156" t="s">
        <v>57</v>
      </c>
      <c r="FS115" s="121" t="s">
        <v>57</v>
      </c>
      <c r="FT115" s="184" t="s">
        <v>57</v>
      </c>
      <c r="FU115" s="121" t="s">
        <v>57</v>
      </c>
      <c r="FV115" s="117" t="s">
        <v>65</v>
      </c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10">SUM(EC105, -EC112)</f>
        <v>0</v>
      </c>
      <c r="ED116" s="6">
        <f t="shared" si="210"/>
        <v>0</v>
      </c>
      <c r="EE116" s="6">
        <f t="shared" si="210"/>
        <v>0</v>
      </c>
      <c r="EF116" s="6">
        <f t="shared" si="210"/>
        <v>0</v>
      </c>
      <c r="EG116" s="6">
        <f t="shared" si="210"/>
        <v>0</v>
      </c>
      <c r="EH116" s="6">
        <f t="shared" si="210"/>
        <v>0</v>
      </c>
      <c r="EI116" s="6">
        <f t="shared" si="210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8">
        <f>SUM(FC54, -FC55)</f>
        <v>4.4600000000000001E-2</v>
      </c>
      <c r="FD116" s="376">
        <f>SUM(FD54, -FD55)</f>
        <v>4.9099999999999998E-2</v>
      </c>
      <c r="FE116" s="431">
        <f>SUM(FE55, -FE56)</f>
        <v>6.5700000000000008E-2</v>
      </c>
      <c r="FF116" s="144">
        <f>SUM(FF57, -FF58)</f>
        <v>6.6099999999999992E-2</v>
      </c>
      <c r="FG116" s="116">
        <f>SUM(FG55, -FG56)</f>
        <v>5.8399999999999994E-2</v>
      </c>
      <c r="FH116" s="176">
        <f>SUM(FH57, -FH58)</f>
        <v>3.8500000000000006E-2</v>
      </c>
      <c r="FI116" s="144">
        <f>SUM(FI57, -FI58)</f>
        <v>4.0400000000000019E-2</v>
      </c>
      <c r="FJ116" s="116">
        <f>SUM(FJ52, -FJ53)</f>
        <v>4.2799999999999991E-2</v>
      </c>
      <c r="FK116" s="176">
        <f>SUM(FK52, -FK53)</f>
        <v>3.1700000000000006E-2</v>
      </c>
      <c r="FL116" s="144">
        <f>SUM(FL52, -FL53)</f>
        <v>1.4399999999999996E-2</v>
      </c>
      <c r="FM116" s="116">
        <f>SUM(FM55, -FM56)</f>
        <v>2.2599999999999999E-2</v>
      </c>
      <c r="FN116" s="176">
        <f>SUM(FN57, -FN58)</f>
        <v>2.3500000000000021E-2</v>
      </c>
      <c r="FO116" s="144">
        <f>SUM(FO57, -FO58)</f>
        <v>3.2600000000000018E-2</v>
      </c>
      <c r="FP116" s="116">
        <f>SUM(FP52, -FP53)</f>
        <v>2.6700000000000002E-2</v>
      </c>
      <c r="FQ116" s="179">
        <f>SUM(FQ53, -FQ54)</f>
        <v>2.9399999999999996E-2</v>
      </c>
      <c r="FR116" s="144">
        <f>SUM(FR57, -FR58)</f>
        <v>3.2500000000000029E-2</v>
      </c>
      <c r="FS116" s="116">
        <f>SUM(FS57, -FS58)</f>
        <v>4.3499999999999983E-2</v>
      </c>
      <c r="FT116" s="176">
        <f>SUM(FT57, -FT58)</f>
        <v>3.0700000000000033E-2</v>
      </c>
      <c r="FU116" s="116">
        <f>SUM(FU57, -FU58)</f>
        <v>2.4799999999999961E-2</v>
      </c>
      <c r="FV116" s="120">
        <f>SUM(FV53, -FV54)</f>
        <v>3.1200000000000006E-2</v>
      </c>
      <c r="FW116" s="6">
        <f>SUM(FW105, -FW112)</f>
        <v>0</v>
      </c>
      <c r="FX116" s="6">
        <f>SUM(FX105, -FX112)</f>
        <v>0</v>
      </c>
      <c r="FY116" s="6">
        <f>SUM(FY105, -FY112)</f>
        <v>0</v>
      </c>
      <c r="FZ116" s="6">
        <f>SUM(FZ105, -FZ112)</f>
        <v>0</v>
      </c>
      <c r="GA116" s="6">
        <f>SUM(GA105, -GA112,)</f>
        <v>0</v>
      </c>
      <c r="GB116" s="6">
        <f>SUM(GB105, -GB112,)</f>
        <v>0</v>
      </c>
      <c r="GC116" s="6">
        <f>SUM(GC105, -GC112)</f>
        <v>0</v>
      </c>
      <c r="GD116" s="6">
        <f>SUM(GD105, -GD112)</f>
        <v>0</v>
      </c>
      <c r="GE116" s="6">
        <f>SUM(GE105, -GE112)</f>
        <v>0</v>
      </c>
      <c r="GF116" s="6">
        <f>SUM(GF105, -GF112)</f>
        <v>0</v>
      </c>
      <c r="GG116" s="6">
        <f>SUM(GG105, -GG112,)</f>
        <v>0</v>
      </c>
      <c r="GH116" s="6">
        <f>SUM(GH105, -GH112,)</f>
        <v>0</v>
      </c>
      <c r="GI116" s="6">
        <f>SUM(GI105, -GI112)</f>
        <v>0</v>
      </c>
      <c r="GJ116" s="6">
        <f>SUM(GJ105, -GJ112)</f>
        <v>0</v>
      </c>
      <c r="GK116" s="6">
        <f>SUM(GK105, -GK112)</f>
        <v>0</v>
      </c>
      <c r="GL116" s="6">
        <f>SUM(GL105, -GL112)</f>
        <v>0</v>
      </c>
      <c r="GM116" s="6">
        <f>SUM(GM105, -GM112,)</f>
        <v>0</v>
      </c>
      <c r="GN116" s="6">
        <f>SUM(GN105, -GN112,)</f>
        <v>0</v>
      </c>
      <c r="GO116" s="6">
        <f>SUM(GO105, -GO112)</f>
        <v>0</v>
      </c>
      <c r="GP116" s="6">
        <f>SUM(GP105, -GP112)</f>
        <v>0</v>
      </c>
      <c r="GQ116" s="6">
        <f>SUM(GQ105, -GQ112)</f>
        <v>0</v>
      </c>
      <c r="GR116" s="6">
        <f>SUM(GR105, -GR112)</f>
        <v>0</v>
      </c>
      <c r="GS116" s="6">
        <f>SUM(GS105, -GS112,)</f>
        <v>0</v>
      </c>
      <c r="GT116" s="6">
        <f>SUM(GT105, -GT112,)</f>
        <v>0</v>
      </c>
      <c r="GU116" s="6">
        <f t="shared" ref="GU116:HA116" si="211">SUM(GU105, -GU112)</f>
        <v>0</v>
      </c>
      <c r="GV116" s="6">
        <f t="shared" si="211"/>
        <v>0</v>
      </c>
      <c r="GW116" s="6">
        <f t="shared" si="211"/>
        <v>0</v>
      </c>
      <c r="GX116" s="6">
        <f t="shared" si="211"/>
        <v>0</v>
      </c>
      <c r="GY116" s="6">
        <f t="shared" si="211"/>
        <v>0</v>
      </c>
      <c r="GZ116" s="6">
        <f t="shared" si="211"/>
        <v>0</v>
      </c>
      <c r="HA116" s="6">
        <f t="shared" si="211"/>
        <v>0</v>
      </c>
      <c r="HC116" s="6">
        <f>SUM(HC105, -HC112,)</f>
        <v>0</v>
      </c>
      <c r="HD116" s="6">
        <f>SUM(HD105, -HD112,)</f>
        <v>0</v>
      </c>
      <c r="HE116" s="6">
        <f>SUM(HE105, -HE112)</f>
        <v>0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12">SUM(JM105, -JM112)</f>
        <v>0</v>
      </c>
      <c r="JN116" s="6">
        <f t="shared" si="212"/>
        <v>0</v>
      </c>
      <c r="JO116" s="6">
        <f t="shared" si="212"/>
        <v>0</v>
      </c>
      <c r="JP116" s="6">
        <f t="shared" si="212"/>
        <v>0</v>
      </c>
      <c r="JQ116" s="6">
        <f t="shared" si="212"/>
        <v>0</v>
      </c>
      <c r="JR116" s="6">
        <f t="shared" si="212"/>
        <v>0</v>
      </c>
      <c r="JS116" s="6">
        <f t="shared" si="212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2" t="s">
        <v>68</v>
      </c>
      <c r="FD117" s="378" t="s">
        <v>68</v>
      </c>
      <c r="FE117" s="423" t="s">
        <v>68</v>
      </c>
      <c r="FF117" s="158" t="s">
        <v>36</v>
      </c>
      <c r="FG117" s="114" t="s">
        <v>57</v>
      </c>
      <c r="FH117" s="180" t="s">
        <v>36</v>
      </c>
      <c r="FI117" s="158" t="s">
        <v>36</v>
      </c>
      <c r="FJ117" s="119" t="s">
        <v>36</v>
      </c>
      <c r="FK117" s="174" t="s">
        <v>57</v>
      </c>
      <c r="FL117" s="156" t="s">
        <v>57</v>
      </c>
      <c r="FM117" s="121" t="s">
        <v>57</v>
      </c>
      <c r="FN117" s="180" t="s">
        <v>36</v>
      </c>
      <c r="FO117" s="200" t="s">
        <v>68</v>
      </c>
      <c r="FP117" s="121" t="s">
        <v>57</v>
      </c>
      <c r="FQ117" s="184" t="s">
        <v>57</v>
      </c>
      <c r="FR117" s="154" t="s">
        <v>36</v>
      </c>
      <c r="FS117" s="122" t="s">
        <v>36</v>
      </c>
      <c r="FT117" s="183" t="s">
        <v>36</v>
      </c>
      <c r="FU117" s="122" t="s">
        <v>36</v>
      </c>
      <c r="FV117" s="121" t="s">
        <v>57</v>
      </c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8">
        <f>SUM(FC52, -FC53)</f>
        <v>4.0099999999999997E-2</v>
      </c>
      <c r="FD118" s="382">
        <f>SUM(FD52, -FD53)</f>
        <v>4.0099999999999997E-2</v>
      </c>
      <c r="FE118" s="431">
        <f>SUM(FE52, -FE53)</f>
        <v>5.3099999999999994E-2</v>
      </c>
      <c r="FF118" s="144">
        <f>SUM(FF55, -FF56)</f>
        <v>5.4400000000000004E-2</v>
      </c>
      <c r="FG118" s="116">
        <f>SUM(FG57, -FG58)</f>
        <v>5.5500000000000022E-2</v>
      </c>
      <c r="FH118" s="176">
        <f>SUM(FH55, -FH56)</f>
        <v>3.5099999999999999E-2</v>
      </c>
      <c r="FI118" s="144">
        <f>SUM(FI55, -FI56)</f>
        <v>3.5299999999999998E-2</v>
      </c>
      <c r="FJ118" s="116">
        <f>SUM(FJ55, -FJ56)</f>
        <v>2.8299999999999999E-2</v>
      </c>
      <c r="FK118" s="176">
        <f>SUM(FK57, -FK58)</f>
        <v>1.5000000000000013E-2</v>
      </c>
      <c r="FL118" s="144">
        <f>SUM(FL57, -FL58)</f>
        <v>8.5999999999999965E-3</v>
      </c>
      <c r="FM118" s="116">
        <f>SUM(FM57, -FM58)</f>
        <v>8.0999999999999961E-3</v>
      </c>
      <c r="FN118" s="176">
        <f>SUM(FN55, -FN56)</f>
        <v>1.78E-2</v>
      </c>
      <c r="FO118" s="144">
        <f>SUM(FO52, -FO53)</f>
        <v>2.0299999999999999E-2</v>
      </c>
      <c r="FP118" s="116">
        <f>SUM(FP57, -FP58)</f>
        <v>2.4600000000000011E-2</v>
      </c>
      <c r="FQ118" s="176">
        <f>SUM(FQ57, -FQ58)</f>
        <v>2.2399999999999975E-2</v>
      </c>
      <c r="FR118" s="144">
        <f>SUM(FR55, -FR56)</f>
        <v>1.2999999999999998E-2</v>
      </c>
      <c r="FS118" s="116">
        <f>SUM(FS55, -FS56)</f>
        <v>2.4899999999999999E-2</v>
      </c>
      <c r="FT118" s="176">
        <f>SUM(FT55, -FT56)</f>
        <v>1.2800000000000006E-2</v>
      </c>
      <c r="FU118" s="116">
        <f>SUM(FU55, -FU56)</f>
        <v>2.3300000000000001E-2</v>
      </c>
      <c r="FV118" s="116">
        <f>SUM(FV57, -FV58)</f>
        <v>2.9099999999999987E-2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4" t="s">
        <v>65</v>
      </c>
      <c r="FD119" s="379" t="s">
        <v>65</v>
      </c>
      <c r="FE119" s="425" t="s">
        <v>65</v>
      </c>
      <c r="FF119" s="142" t="s">
        <v>65</v>
      </c>
      <c r="FG119" s="117" t="s">
        <v>65</v>
      </c>
      <c r="FH119" s="177" t="s">
        <v>65</v>
      </c>
      <c r="FI119" s="142" t="s">
        <v>65</v>
      </c>
      <c r="FJ119" s="114" t="s">
        <v>57</v>
      </c>
      <c r="FK119" s="180" t="s">
        <v>36</v>
      </c>
      <c r="FL119" s="158" t="s">
        <v>36</v>
      </c>
      <c r="FM119" s="168" t="s">
        <v>68</v>
      </c>
      <c r="FN119" s="186" t="s">
        <v>68</v>
      </c>
      <c r="FO119" s="158" t="s">
        <v>36</v>
      </c>
      <c r="FP119" s="119" t="s">
        <v>36</v>
      </c>
      <c r="FQ119" s="180" t="s">
        <v>36</v>
      </c>
      <c r="FR119" s="142" t="s">
        <v>65</v>
      </c>
      <c r="FS119" s="117" t="s">
        <v>65</v>
      </c>
      <c r="FT119" s="177" t="s">
        <v>65</v>
      </c>
      <c r="FU119" s="117" t="s">
        <v>65</v>
      </c>
      <c r="FV119" s="122" t="s">
        <v>36</v>
      </c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213">SUM(AM56, -AM57)</f>
        <v>1.6199999999999992E-2</v>
      </c>
      <c r="AN120" s="246">
        <f t="shared" si="213"/>
        <v>1.1999999999999927E-3</v>
      </c>
      <c r="AO120" s="247">
        <f t="shared" si="213"/>
        <v>1.1200000000000002E-2</v>
      </c>
      <c r="AP120" s="273">
        <f t="shared" si="213"/>
        <v>5.3999999999999881E-3</v>
      </c>
      <c r="AQ120" s="246">
        <f t="shared" si="213"/>
        <v>8.3000000000000018E-3</v>
      </c>
      <c r="AR120" s="247">
        <f t="shared" si="213"/>
        <v>1.1000000000000038E-3</v>
      </c>
      <c r="AS120" s="273">
        <f t="shared" si="213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214">SUM(CR53, -CR54)</f>
        <v>6.6999999999999976E-3</v>
      </c>
      <c r="CS120" s="178">
        <f t="shared" si="214"/>
        <v>9.099999999999997E-3</v>
      </c>
      <c r="CT120" s="166">
        <f t="shared" si="214"/>
        <v>3.4000000000000002E-3</v>
      </c>
      <c r="CU120" s="208">
        <f t="shared" si="214"/>
        <v>1.0500000000000009E-2</v>
      </c>
      <c r="CV120" s="187">
        <f t="shared" si="214"/>
        <v>1.2800000000000006E-2</v>
      </c>
      <c r="CW120" s="166">
        <f t="shared" si="214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3">
        <f t="shared" ref="FC120:FI120" si="215">SUM(FC53, -FC54)</f>
        <v>3.6000000000000004E-2</v>
      </c>
      <c r="FD120" s="384">
        <f t="shared" si="215"/>
        <v>3.1399999999999997E-2</v>
      </c>
      <c r="FE120" s="435">
        <f t="shared" si="215"/>
        <v>2.3800000000000002E-2</v>
      </c>
      <c r="FF120" s="148">
        <f t="shared" si="215"/>
        <v>2.3400000000000004E-2</v>
      </c>
      <c r="FG120" s="118">
        <f t="shared" si="215"/>
        <v>1.8700000000000008E-2</v>
      </c>
      <c r="FH120" s="178">
        <f t="shared" si="215"/>
        <v>3.2399999999999998E-2</v>
      </c>
      <c r="FI120" s="148">
        <f t="shared" si="215"/>
        <v>5.5699999999999993E-2</v>
      </c>
      <c r="FJ120" s="208">
        <f>SUM(FJ57, -FJ58)</f>
        <v>2.4999999999999994E-2</v>
      </c>
      <c r="FK120" s="187">
        <f>SUM(FK55, -FK56)</f>
        <v>2.2000000000000006E-3</v>
      </c>
      <c r="FL120" s="166">
        <f>SUM(FL55, -FL56)</f>
        <v>7.6999999999999985E-3</v>
      </c>
      <c r="FM120" s="208">
        <f>SUM(FM52, -FM53)</f>
        <v>4.6000000000000069E-3</v>
      </c>
      <c r="FN120" s="187">
        <f>SUM(FN52, -FN53)</f>
        <v>1.0000000000000009E-2</v>
      </c>
      <c r="FO120" s="166">
        <f>SUM(FO55, -FO56)</f>
        <v>4.2000000000000023E-3</v>
      </c>
      <c r="FP120" s="208">
        <f>SUM(FP55, -FP56)</f>
        <v>3.7000000000000019E-3</v>
      </c>
      <c r="FQ120" s="187">
        <f>SUM(FQ55, -FQ56)</f>
        <v>1.9999999999999879E-4</v>
      </c>
      <c r="FR120" s="148">
        <f>SUM(FR53, -FR54)</f>
        <v>5.6999999999999967E-3</v>
      </c>
      <c r="FS120" s="118">
        <f>SUM(FS53, -FS54)</f>
        <v>9.6999999999999864E-3</v>
      </c>
      <c r="FT120" s="178">
        <f>SUM(FT53, -FT54)</f>
        <v>9.3000000000000027E-3</v>
      </c>
      <c r="FU120" s="120">
        <f>SUM(FU53, -FU54)</f>
        <v>1.1900000000000008E-2</v>
      </c>
      <c r="FV120" s="116">
        <f>SUM(FV55, -FV56)</f>
        <v>2.6200000000000001E-2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50"/>
      <c r="GH123" s="50"/>
      <c r="GI123" s="50"/>
      <c r="GJ123" s="50"/>
      <c r="GK123" s="50"/>
      <c r="GL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15" t="s">
        <v>62</v>
      </c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3" t="s">
        <v>32</v>
      </c>
      <c r="GK124" s="3" t="s">
        <v>33</v>
      </c>
      <c r="GL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6"/>
      <c r="FX125" s="6" t="s">
        <v>62</v>
      </c>
      <c r="FY125" s="6"/>
      <c r="FZ125" s="6" t="s">
        <v>62</v>
      </c>
      <c r="GA125" s="6"/>
      <c r="GB125" s="6" t="s">
        <v>62</v>
      </c>
      <c r="GC125" s="6"/>
      <c r="GD125" s="6"/>
      <c r="GE125" s="6" t="s">
        <v>62</v>
      </c>
      <c r="GF125" s="6"/>
      <c r="GG125" s="6" t="s">
        <v>62</v>
      </c>
      <c r="GH125" s="6"/>
      <c r="GI125" s="6" t="s">
        <v>62</v>
      </c>
      <c r="GJ125" s="52">
        <f>MIN(FR87:FR89,FR93:FR102,FR98:FR104,FR110:FR111,FR113:FR119,FR115:FR116,FR118)</f>
        <v>1.2999999999999998E-2</v>
      </c>
      <c r="GK125" s="52">
        <f>AVERAGE(FS87:FS93,FS95:FS98,FS102:FS106,FS108:FS111,FS113:FS115,FS117:FS118,FS120)</f>
        <v>0.14435384615384617</v>
      </c>
      <c r="GL125" s="52">
        <f>MAX(FT87:FT93,FT95:FT98,FT102:FT106,FT108:FT111,FT113:FT115,FT117:FT118,FT120)</f>
        <v>0.25209999999999999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2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6"/>
      <c r="FY126" s="6"/>
      <c r="GA126" s="6"/>
      <c r="GC126" s="6"/>
      <c r="GD126" s="6"/>
      <c r="GF126" s="6"/>
      <c r="GH126" s="6"/>
      <c r="GI126" s="53"/>
      <c r="GJ126" s="54"/>
      <c r="GK126" s="55" t="s">
        <v>73</v>
      </c>
      <c r="GL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2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6"/>
      <c r="FX127" s="6" t="s">
        <v>62</v>
      </c>
      <c r="FY127" s="6"/>
      <c r="FZ127" s="6" t="s">
        <v>62</v>
      </c>
      <c r="GA127" s="6"/>
      <c r="GB127" s="6" t="s">
        <v>62</v>
      </c>
      <c r="GC127" s="6"/>
      <c r="GD127" s="6"/>
      <c r="GE127" s="6" t="s">
        <v>62</v>
      </c>
      <c r="GF127" s="6"/>
      <c r="GG127" s="6" t="s">
        <v>62</v>
      </c>
      <c r="GH127" s="6"/>
      <c r="GI127" s="6" t="s">
        <v>62</v>
      </c>
      <c r="GJ127" s="55"/>
      <c r="GK127" s="55" t="s">
        <v>74</v>
      </c>
      <c r="GL127" s="55"/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2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6"/>
      <c r="FX128" t="s">
        <v>62</v>
      </c>
      <c r="FY128" s="6"/>
      <c r="FZ128" t="s">
        <v>62</v>
      </c>
      <c r="GA128" s="6"/>
      <c r="GB128" t="s">
        <v>62</v>
      </c>
      <c r="GC128" s="6"/>
      <c r="GD128" s="6"/>
      <c r="GE128" t="s">
        <v>62</v>
      </c>
      <c r="GF128" s="6"/>
      <c r="GG128" t="s">
        <v>62</v>
      </c>
      <c r="GH128" s="6"/>
      <c r="GI128" s="53" t="s">
        <v>62</v>
      </c>
      <c r="GJ128" s="3" t="s">
        <v>32</v>
      </c>
      <c r="GK128" s="3" t="s">
        <v>33</v>
      </c>
      <c r="GL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2">
        <v>-6.9999999999999999E-4</v>
      </c>
      <c r="FK129" s="92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2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52" t="e">
        <f>MIN(FR90,FR97,FR109,FR112,FR120,FR117,#REF!,#REF!)</f>
        <v>#REF!</v>
      </c>
      <c r="GK129" s="52" t="e">
        <f>AVERAGE(FS94,FS101,FS107,FS112,FS116,FS119,#REF!,#REF!)</f>
        <v>#REF!</v>
      </c>
      <c r="GL129" s="52" t="e">
        <f>MAX(FT94,FT101,FT107,FT112,FT116,FT119,#REF!,#REF!)</f>
        <v>#REF!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2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2">
        <v>-5.8900000000000001E-2</v>
      </c>
      <c r="FP130" s="22">
        <v>-6.5199999999999994E-2</v>
      </c>
      <c r="FQ130" s="92">
        <v>-4.5499999999999999E-2</v>
      </c>
      <c r="FR130" s="92">
        <v>-2.1499999999999998E-2</v>
      </c>
      <c r="FS130" s="92">
        <v>-2.3400000000000001E-2</v>
      </c>
      <c r="FT130" s="6"/>
      <c r="FU130" s="6"/>
      <c r="FV130" s="92">
        <v>-1.83E-2</v>
      </c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54"/>
      <c r="GK130" s="55" t="s">
        <v>75</v>
      </c>
      <c r="GL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10"/>
      <c r="FX131" s="6" t="s">
        <v>62</v>
      </c>
      <c r="FY131" s="6" t="s">
        <v>62</v>
      </c>
      <c r="FZ131" s="10" t="s">
        <v>62</v>
      </c>
      <c r="GA131" s="10"/>
      <c r="GB131" s="10" t="s">
        <v>62</v>
      </c>
      <c r="GC131" s="10"/>
      <c r="GD131" s="6"/>
      <c r="GE131" s="10" t="s">
        <v>62</v>
      </c>
      <c r="GF131" s="10"/>
      <c r="GG131" s="10" t="s">
        <v>62</v>
      </c>
      <c r="GH131" s="10"/>
      <c r="GI131" s="10" t="s">
        <v>62</v>
      </c>
      <c r="GJ131" s="63"/>
      <c r="GK131" s="63" t="s">
        <v>76</v>
      </c>
      <c r="GL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6" t="s">
        <v>77</v>
      </c>
      <c r="FC133" s="255"/>
      <c r="FD133" s="74">
        <v>43535</v>
      </c>
      <c r="FE133" s="256"/>
      <c r="FF133" s="255"/>
      <c r="FG133" s="74">
        <v>43536</v>
      </c>
      <c r="FH133" s="256"/>
      <c r="FI133" s="255"/>
      <c r="FJ133" s="74">
        <v>43537</v>
      </c>
      <c r="FK133" s="256"/>
      <c r="FL133" s="255"/>
      <c r="FM133" s="74">
        <v>43538</v>
      </c>
      <c r="FN133" s="256"/>
      <c r="FO133" s="255"/>
      <c r="FP133" s="74">
        <v>43539</v>
      </c>
      <c r="FQ133" s="256"/>
      <c r="FR133" s="275"/>
      <c r="FS133" s="77">
        <v>43542</v>
      </c>
      <c r="FT133" s="276"/>
      <c r="FU133" s="304"/>
      <c r="FV133" s="77">
        <v>43543</v>
      </c>
      <c r="FW133" s="78"/>
      <c r="FX133" s="76"/>
      <c r="FY133" s="77">
        <v>43544</v>
      </c>
      <c r="FZ133" s="78"/>
      <c r="GA133" s="76"/>
      <c r="GB133" s="77">
        <v>43545</v>
      </c>
      <c r="GC133" s="78"/>
      <c r="GD133" s="76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125" t="s">
        <v>78</v>
      </c>
      <c r="FG134" s="56" t="s">
        <v>79</v>
      </c>
      <c r="FH134" s="126" t="s">
        <v>80</v>
      </c>
      <c r="FI134" s="125" t="s">
        <v>78</v>
      </c>
      <c r="FJ134" s="56" t="s">
        <v>79</v>
      </c>
      <c r="FK134" s="126" t="s">
        <v>80</v>
      </c>
      <c r="FL134" s="125" t="s">
        <v>78</v>
      </c>
      <c r="FM134" s="56" t="s">
        <v>79</v>
      </c>
      <c r="FN134" s="126" t="s">
        <v>80</v>
      </c>
      <c r="FO134" s="125" t="s">
        <v>78</v>
      </c>
      <c r="FP134" s="56" t="s">
        <v>79</v>
      </c>
      <c r="FQ134" s="126" t="s">
        <v>80</v>
      </c>
      <c r="FR134" s="125" t="s">
        <v>78</v>
      </c>
      <c r="FS134" s="56" t="s">
        <v>79</v>
      </c>
      <c r="FT134" s="126" t="s">
        <v>80</v>
      </c>
      <c r="FU134" s="26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27" t="s">
        <v>81</v>
      </c>
      <c r="FG135" s="55" t="s">
        <v>82</v>
      </c>
      <c r="FH135" s="128" t="s">
        <v>83</v>
      </c>
      <c r="FI135" s="127" t="s">
        <v>81</v>
      </c>
      <c r="FJ135" s="55" t="s">
        <v>82</v>
      </c>
      <c r="FK135" s="128" t="s">
        <v>83</v>
      </c>
      <c r="FL135" s="127" t="s">
        <v>81</v>
      </c>
      <c r="FM135" s="55" t="s">
        <v>82</v>
      </c>
      <c r="FN135" s="128" t="s">
        <v>83</v>
      </c>
      <c r="FO135" s="127" t="s">
        <v>81</v>
      </c>
      <c r="FP135" s="55" t="s">
        <v>82</v>
      </c>
      <c r="FQ135" s="128" t="s">
        <v>83</v>
      </c>
      <c r="FR135" s="127" t="s">
        <v>81</v>
      </c>
      <c r="FS135" s="55" t="s">
        <v>82</v>
      </c>
      <c r="FT135" s="128" t="s">
        <v>83</v>
      </c>
      <c r="FU135" s="104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37">
        <v>9.3799999999999994E-2</v>
      </c>
      <c r="FG136" s="35">
        <v>0.1046</v>
      </c>
      <c r="FH136" s="89">
        <v>0.1123</v>
      </c>
      <c r="FI136" s="137">
        <v>9.1899999999999996E-2</v>
      </c>
      <c r="FJ136" s="35">
        <v>8.4699999999999998E-2</v>
      </c>
      <c r="FK136" s="89">
        <v>7.17E-2</v>
      </c>
      <c r="FL136" s="137">
        <v>6.6100000000000006E-2</v>
      </c>
      <c r="FM136" s="35">
        <v>5.62E-2</v>
      </c>
      <c r="FN136" s="89">
        <v>5.96E-2</v>
      </c>
      <c r="FO136" s="137">
        <v>7.6300000000000007E-2</v>
      </c>
      <c r="FP136" s="35">
        <v>7.2300000000000003E-2</v>
      </c>
      <c r="FQ136" s="89">
        <v>7.3599999999999999E-2</v>
      </c>
      <c r="FR136" s="137">
        <v>9.1600000000000001E-2</v>
      </c>
      <c r="FS136" s="35">
        <v>8.8300000000000003E-2</v>
      </c>
      <c r="FT136" s="89">
        <v>7.9399999999999998E-2</v>
      </c>
      <c r="FU136" s="111">
        <v>8.2699999999999996E-2</v>
      </c>
      <c r="FV136" s="35">
        <v>7.9299999999999995E-2</v>
      </c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33">
        <v>3.85E-2</v>
      </c>
      <c r="FG137" s="7">
        <v>5.1999999999999998E-2</v>
      </c>
      <c r="FH137" s="88">
        <v>3.7499999999999999E-2</v>
      </c>
      <c r="FI137" s="133">
        <v>4.3499999999999997E-2</v>
      </c>
      <c r="FJ137" s="7">
        <v>3.49E-2</v>
      </c>
      <c r="FK137" s="87">
        <v>6.3299999999999995E-2</v>
      </c>
      <c r="FL137" s="134">
        <v>4.2999999999999997E-2</v>
      </c>
      <c r="FM137" s="22">
        <v>3.2500000000000001E-2</v>
      </c>
      <c r="FN137" s="87">
        <v>2.8899999999999999E-2</v>
      </c>
      <c r="FO137" s="134">
        <v>2.1499999999999998E-2</v>
      </c>
      <c r="FP137" s="22">
        <v>3.4799999999999998E-2</v>
      </c>
      <c r="FQ137" s="87">
        <v>4.3099999999999999E-2</v>
      </c>
      <c r="FR137" s="135">
        <v>3.6499999999999998E-2</v>
      </c>
      <c r="FS137" s="31">
        <v>2.5899999999999999E-2</v>
      </c>
      <c r="FT137" s="91">
        <v>2.7099999999999999E-2</v>
      </c>
      <c r="FU137" s="112">
        <v>2.4E-2</v>
      </c>
      <c r="FV137" s="22">
        <v>2.4500000000000001E-2</v>
      </c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30">
        <v>3.1600000000000003E-2</v>
      </c>
      <c r="FG138" s="48">
        <v>4.6399999999999997E-2</v>
      </c>
      <c r="FH138" s="85">
        <v>2.7199999999999998E-2</v>
      </c>
      <c r="FI138" s="130">
        <v>3.4700000000000002E-2</v>
      </c>
      <c r="FJ138" s="48">
        <v>2.06E-2</v>
      </c>
      <c r="FK138" s="91">
        <v>5.0000000000000001E-3</v>
      </c>
      <c r="FL138" s="133">
        <v>2.1100000000000001E-2</v>
      </c>
      <c r="FM138" s="7">
        <v>3.1300000000000001E-2</v>
      </c>
      <c r="FN138" s="88">
        <v>2.7E-2</v>
      </c>
      <c r="FO138" s="133">
        <v>1.34E-2</v>
      </c>
      <c r="FP138" s="7">
        <v>1.7999999999999999E-2</v>
      </c>
      <c r="FQ138" s="88">
        <v>1.1599999999999999E-2</v>
      </c>
      <c r="FR138" s="134">
        <v>3.27E-2</v>
      </c>
      <c r="FS138" s="22">
        <v>2.35E-2</v>
      </c>
      <c r="FT138" s="87">
        <v>1.7299999999999999E-2</v>
      </c>
      <c r="FU138" s="110">
        <v>1.8800000000000001E-2</v>
      </c>
      <c r="FV138" s="16">
        <v>1.54E-2</v>
      </c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34">
        <v>2.2200000000000001E-2</v>
      </c>
      <c r="FG139" s="31">
        <v>2.4500000000000001E-2</v>
      </c>
      <c r="FH139" s="91">
        <v>2.3900000000000001E-2</v>
      </c>
      <c r="FI139" s="135">
        <v>1.2999999999999999E-3</v>
      </c>
      <c r="FJ139" s="31">
        <v>5.0000000000000001E-4</v>
      </c>
      <c r="FK139" s="88">
        <v>2.2000000000000001E-3</v>
      </c>
      <c r="FL139" s="131">
        <v>3.3999999999999998E-3</v>
      </c>
      <c r="FM139" s="16">
        <v>-1.2999999999999999E-3</v>
      </c>
      <c r="FN139" s="136">
        <v>-8.0000000000000004E-4</v>
      </c>
      <c r="FO139" s="135">
        <v>1.06E-2</v>
      </c>
      <c r="FP139" s="31">
        <v>6.4000000000000003E-3</v>
      </c>
      <c r="FQ139" s="91">
        <v>9.2999999999999992E-3</v>
      </c>
      <c r="FR139" s="131">
        <v>2.8E-3</v>
      </c>
      <c r="FS139" s="16">
        <v>1.52E-2</v>
      </c>
      <c r="FT139" s="136">
        <v>9.1999999999999998E-3</v>
      </c>
      <c r="FU139" s="109">
        <v>1.38E-2</v>
      </c>
      <c r="FV139" s="31">
        <v>1.11E-2</v>
      </c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35">
        <v>1.2E-2</v>
      </c>
      <c r="FG140" s="16">
        <v>-1.6400000000000001E-2</v>
      </c>
      <c r="FH140" s="136">
        <v>-7.6E-3</v>
      </c>
      <c r="FI140" s="131">
        <v>-1.8E-3</v>
      </c>
      <c r="FJ140" s="16">
        <v>-3.3999999999999998E-3</v>
      </c>
      <c r="FK140" s="85">
        <v>1.8E-3</v>
      </c>
      <c r="FL140" s="130">
        <v>-1.03E-2</v>
      </c>
      <c r="FM140" s="48">
        <v>-2.3E-3</v>
      </c>
      <c r="FN140" s="91">
        <v>-1.6000000000000001E-3</v>
      </c>
      <c r="FO140" s="131">
        <v>-8.0000000000000004E-4</v>
      </c>
      <c r="FP140" s="16">
        <v>4.3E-3</v>
      </c>
      <c r="FQ140" s="136">
        <v>1.4E-3</v>
      </c>
      <c r="FR140" s="133">
        <v>-2.0000000000000001E-4</v>
      </c>
      <c r="FS140" s="7">
        <v>2.9999999999999997E-4</v>
      </c>
      <c r="FT140" s="88">
        <v>6.4000000000000003E-3</v>
      </c>
      <c r="FU140" s="107">
        <v>5.0000000000000001E-4</v>
      </c>
      <c r="FV140" s="7">
        <v>-8.0000000000000004E-4</v>
      </c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31">
        <v>-2.5899999999999999E-2</v>
      </c>
      <c r="FG141" s="92">
        <v>-4.1399999999999999E-2</v>
      </c>
      <c r="FH141" s="86">
        <v>-4.36E-2</v>
      </c>
      <c r="FI141" s="132">
        <v>-3.7999999999999999E-2</v>
      </c>
      <c r="FJ141" s="22">
        <v>-1.4E-2</v>
      </c>
      <c r="FK141" s="136">
        <v>-0.01</v>
      </c>
      <c r="FL141" s="135">
        <v>-1.2500000000000001E-2</v>
      </c>
      <c r="FM141" s="31">
        <v>-1.2999999999999999E-2</v>
      </c>
      <c r="FN141" s="85">
        <v>-1.2699999999999999E-2</v>
      </c>
      <c r="FO141" s="132">
        <v>-2.41E-2</v>
      </c>
      <c r="FP141" s="48">
        <v>-2.2599999999999999E-2</v>
      </c>
      <c r="FQ141" s="85">
        <v>-1.35E-2</v>
      </c>
      <c r="FR141" s="132">
        <v>-3.2300000000000002E-2</v>
      </c>
      <c r="FS141" s="92">
        <v>-1.84E-2</v>
      </c>
      <c r="FT141" s="85">
        <v>-1.67E-2</v>
      </c>
      <c r="FU141" s="105">
        <v>-1.11E-2</v>
      </c>
      <c r="FV141" s="48">
        <v>-1.3899999999999999E-2</v>
      </c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32">
        <v>-6.6799999999999998E-2</v>
      </c>
      <c r="FG142" s="22">
        <v>-7.2099999999999997E-2</v>
      </c>
      <c r="FH142" s="87">
        <v>-6.5199999999999994E-2</v>
      </c>
      <c r="FI142" s="134">
        <v>-4.7800000000000002E-2</v>
      </c>
      <c r="FJ142" s="92">
        <v>-3.6700000000000003E-2</v>
      </c>
      <c r="FK142" s="86">
        <v>-4.5499999999999999E-2</v>
      </c>
      <c r="FL142" s="132">
        <v>-3.4000000000000002E-2</v>
      </c>
      <c r="FM142" s="92">
        <v>-2.6499999999999999E-2</v>
      </c>
      <c r="FN142" s="86">
        <v>-2.1499999999999998E-2</v>
      </c>
      <c r="FO142" s="130">
        <v>-2.4400000000000002E-2</v>
      </c>
      <c r="FP142" s="92">
        <v>-3.0300000000000001E-2</v>
      </c>
      <c r="FQ142" s="86">
        <v>-2.3400000000000001E-2</v>
      </c>
      <c r="FR142" s="130">
        <v>-3.2500000000000001E-2</v>
      </c>
      <c r="FS142" s="48">
        <v>-2.9600000000000001E-2</v>
      </c>
      <c r="FT142" s="86">
        <v>-1.83E-2</v>
      </c>
      <c r="FU142" s="108">
        <v>-1.8599999999999998E-2</v>
      </c>
      <c r="FV142" s="92">
        <v>-1.7100000000000001E-2</v>
      </c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29">
        <v>-0.10539999999999999</v>
      </c>
      <c r="FG143" s="41">
        <v>-9.7600000000000006E-2</v>
      </c>
      <c r="FH143" s="90">
        <v>-8.4500000000000006E-2</v>
      </c>
      <c r="FI143" s="129">
        <v>-8.3799999999999999E-2</v>
      </c>
      <c r="FJ143" s="41">
        <v>-8.6599999999999996E-2</v>
      </c>
      <c r="FK143" s="90">
        <v>-8.8499999999999995E-2</v>
      </c>
      <c r="FL143" s="129">
        <v>-7.6799999999999993E-2</v>
      </c>
      <c r="FM143" s="41">
        <v>-7.6899999999999996E-2</v>
      </c>
      <c r="FN143" s="90">
        <v>-7.8899999999999998E-2</v>
      </c>
      <c r="FO143" s="129">
        <v>-7.2499999999999995E-2</v>
      </c>
      <c r="FP143" s="41">
        <v>-8.2900000000000001E-2</v>
      </c>
      <c r="FQ143" s="90">
        <v>-0.1021</v>
      </c>
      <c r="FR143" s="129">
        <v>-9.8599999999999993E-2</v>
      </c>
      <c r="FS143" s="41">
        <v>-0.1052</v>
      </c>
      <c r="FT143" s="90">
        <v>-0.10440000000000001</v>
      </c>
      <c r="FU143" s="106">
        <v>-0.1101</v>
      </c>
      <c r="FV143" s="41">
        <v>-9.8500000000000004E-2</v>
      </c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11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67">
        <v>3.0499999999999999E-2</v>
      </c>
      <c r="FG145" s="241">
        <v>2.5399999999999999E-2</v>
      </c>
      <c r="FH145" s="448">
        <v>1.3100000000000001E-2</v>
      </c>
      <c r="FI145" s="411">
        <v>1.7399999999999999E-2</v>
      </c>
      <c r="FJ145" s="370">
        <v>3.3799999999999997E-2</v>
      </c>
      <c r="FK145" s="451">
        <v>7.7299999999999994E-2</v>
      </c>
      <c r="FL145" s="456">
        <v>1.89E-2</v>
      </c>
      <c r="FM145" s="453">
        <v>1.0200000000000001E-2</v>
      </c>
      <c r="FN145" s="455">
        <v>1.14E-2</v>
      </c>
      <c r="FO145" s="461">
        <v>1.67E-2</v>
      </c>
      <c r="FP145" s="370">
        <v>1.3299999999999999E-2</v>
      </c>
      <c r="FQ145" s="449">
        <v>9.1000000000000004E-3</v>
      </c>
      <c r="FR145" s="454">
        <v>2.7199999999999998E-2</v>
      </c>
      <c r="FS145" s="372">
        <v>1.3899999999999999E-2</v>
      </c>
      <c r="FT145" s="449">
        <v>1.29E-2</v>
      </c>
      <c r="FU145" s="370">
        <v>6.7000000000000002E-3</v>
      </c>
      <c r="FV145" s="457">
        <v>1.1599999999999999E-2</v>
      </c>
      <c r="FW145" t="s">
        <v>62</v>
      </c>
      <c r="HE145" t="s">
        <v>62</v>
      </c>
    </row>
    <row r="146" spans="71:279" ht="16.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15">
        <v>-1.23E-2</v>
      </c>
      <c r="FG146" s="209">
        <v>-9.4299999999999995E-2</v>
      </c>
      <c r="FH146" s="449">
        <v>-1.9199999999999998E-2</v>
      </c>
      <c r="FI146" s="454">
        <v>-2.2599999999999999E-2</v>
      </c>
      <c r="FJ146" s="450">
        <v>-1.41E-2</v>
      </c>
      <c r="FK146" s="452">
        <v>-3.27E-2</v>
      </c>
      <c r="FL146" s="411">
        <v>-2.0299999999999999E-2</v>
      </c>
      <c r="FM146" s="370">
        <v>-1.0500000000000001E-2</v>
      </c>
      <c r="FN146" s="449">
        <v>-1.04E-2</v>
      </c>
      <c r="FO146" s="456">
        <v>-1.3599999999999999E-2</v>
      </c>
      <c r="FP146" s="457">
        <v>-1.04E-2</v>
      </c>
      <c r="FQ146" s="448">
        <v>-1.9199999999999998E-2</v>
      </c>
      <c r="FR146" s="464">
        <v>-1.9E-2</v>
      </c>
      <c r="FS146" s="460">
        <v>-1.06E-2</v>
      </c>
      <c r="FT146" s="462">
        <v>-8.8999999999999999E-3</v>
      </c>
      <c r="FU146" s="460">
        <v>-8.3000000000000001E-3</v>
      </c>
      <c r="FV146" s="460">
        <v>-7.7000000000000002E-3</v>
      </c>
    </row>
    <row r="147" spans="71:279" ht="16.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FF147" s="138"/>
      <c r="FG147" s="139"/>
      <c r="FH147" s="446">
        <v>2.69E-2</v>
      </c>
      <c r="FI147" s="138"/>
      <c r="FJ147" s="139"/>
      <c r="FK147" s="371">
        <v>0.1285</v>
      </c>
      <c r="FL147" s="138"/>
      <c r="FM147" s="139" t="s">
        <v>62</v>
      </c>
      <c r="FN147" s="447">
        <v>2.4799999999999999E-2</v>
      </c>
      <c r="FO147" s="138"/>
      <c r="FP147" s="139"/>
      <c r="FQ147" s="371">
        <v>1.4200000000000001E-2</v>
      </c>
      <c r="FR147" s="138"/>
      <c r="FS147" s="139"/>
      <c r="FT147" s="463">
        <v>1.78E-2</v>
      </c>
      <c r="HE147" t="s">
        <v>62</v>
      </c>
    </row>
    <row r="148" spans="71:279" ht="16.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s="138" t="s">
        <v>62</v>
      </c>
      <c r="FG148" s="139" t="s">
        <v>62</v>
      </c>
      <c r="FH148" s="371">
        <v>-5.6899999999999999E-2</v>
      </c>
      <c r="FI148" s="138" t="s">
        <v>62</v>
      </c>
      <c r="FJ148" s="139" t="s">
        <v>62</v>
      </c>
      <c r="FK148" s="446">
        <v>-4.0599999999999997E-2</v>
      </c>
      <c r="FL148" s="138" t="s">
        <v>62</v>
      </c>
      <c r="FM148" s="139" t="s">
        <v>62</v>
      </c>
      <c r="FN148" s="371">
        <v>-3.44E-2</v>
      </c>
      <c r="FO148" s="138" t="s">
        <v>62</v>
      </c>
      <c r="FP148" s="139" t="s">
        <v>62</v>
      </c>
      <c r="FQ148" s="458">
        <v>-2.3199999999999998E-2</v>
      </c>
      <c r="FR148" s="138" t="s">
        <v>62</v>
      </c>
      <c r="FS148" s="139" t="s">
        <v>62</v>
      </c>
      <c r="FT148" s="371">
        <v>-2.58E-2</v>
      </c>
      <c r="FU148" t="s">
        <v>62</v>
      </c>
      <c r="FV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61">
        <v>0.91700000000000004</v>
      </c>
      <c r="FG149" s="257">
        <v>0.91700000000000004</v>
      </c>
      <c r="FH149" s="262">
        <v>0.91610000000000003</v>
      </c>
      <c r="FI149" s="261">
        <v>0.91369999999999996</v>
      </c>
      <c r="FJ149" s="257">
        <v>0.91359999999999997</v>
      </c>
      <c r="FK149" s="262">
        <v>0.91200000000000003</v>
      </c>
      <c r="FL149" s="261">
        <v>0.91</v>
      </c>
      <c r="FM149" s="257">
        <v>0.90939999999999999</v>
      </c>
      <c r="FN149" s="262">
        <v>0.91</v>
      </c>
      <c r="FO149" s="261">
        <v>0.91090000000000004</v>
      </c>
      <c r="FP149" s="257">
        <v>0.91200000000000003</v>
      </c>
      <c r="FQ149" s="262">
        <v>0.91290000000000004</v>
      </c>
      <c r="FR149" s="261">
        <v>0.9143</v>
      </c>
      <c r="FS149" s="257">
        <v>0.91459999999999997</v>
      </c>
      <c r="FT149" s="262">
        <v>0.91369999999999996</v>
      </c>
      <c r="FU149" s="257">
        <v>0.91449999999999998</v>
      </c>
      <c r="FV149" s="257">
        <v>0.91290000000000004</v>
      </c>
      <c r="FW149" s="191"/>
      <c r="FX149" s="50"/>
      <c r="FY149" s="50"/>
      <c r="FZ149" s="191"/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200" t="s">
        <v>68</v>
      </c>
      <c r="FG150" s="168" t="s">
        <v>68</v>
      </c>
      <c r="FH150" s="186" t="s">
        <v>68</v>
      </c>
      <c r="FI150" s="200" t="s">
        <v>68</v>
      </c>
      <c r="FJ150" s="168" t="s">
        <v>68</v>
      </c>
      <c r="FK150" s="186" t="s">
        <v>68</v>
      </c>
      <c r="FL150" s="200" t="s">
        <v>68</v>
      </c>
      <c r="FM150" s="168" t="s">
        <v>68</v>
      </c>
      <c r="FN150" s="186" t="s">
        <v>68</v>
      </c>
      <c r="FO150" s="200" t="s">
        <v>68</v>
      </c>
      <c r="FP150" s="168" t="s">
        <v>68</v>
      </c>
      <c r="FQ150" s="186" t="s">
        <v>68</v>
      </c>
      <c r="FR150" s="200" t="s">
        <v>68</v>
      </c>
      <c r="FS150" s="168" t="s">
        <v>68</v>
      </c>
      <c r="FT150" s="186" t="s">
        <v>68</v>
      </c>
      <c r="FU150" s="168" t="s">
        <v>68</v>
      </c>
      <c r="FV150" s="168" t="s">
        <v>68</v>
      </c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216">SUM(BS136, -BS143)</f>
        <v>3.2199999999999999E-2</v>
      </c>
      <c r="BT151" s="120">
        <f t="shared" si="216"/>
        <v>4.6799999999999994E-2</v>
      </c>
      <c r="BU151" s="179">
        <f t="shared" si="216"/>
        <v>6.4299999999999996E-2</v>
      </c>
      <c r="BV151" s="146">
        <f t="shared" si="216"/>
        <v>8.9200000000000002E-2</v>
      </c>
      <c r="BW151" s="120">
        <f t="shared" si="216"/>
        <v>8.8700000000000001E-2</v>
      </c>
      <c r="BX151" s="179">
        <f t="shared" si="216"/>
        <v>8.77E-2</v>
      </c>
      <c r="BY151" s="224">
        <f t="shared" si="216"/>
        <v>8.2400000000000001E-2</v>
      </c>
      <c r="BZ151" s="15">
        <f t="shared" si="216"/>
        <v>9.1600000000000001E-2</v>
      </c>
      <c r="CA151" s="151">
        <f t="shared" si="216"/>
        <v>9.0400000000000008E-2</v>
      </c>
      <c r="CB151" s="146">
        <f t="shared" si="216"/>
        <v>0.15129999999999999</v>
      </c>
      <c r="CC151" s="120">
        <f t="shared" si="216"/>
        <v>0.15250000000000002</v>
      </c>
      <c r="CD151" s="179">
        <f t="shared" si="216"/>
        <v>0.184</v>
      </c>
      <c r="CE151" s="146">
        <f t="shared" si="216"/>
        <v>0.1986</v>
      </c>
      <c r="CF151" s="120">
        <f t="shared" si="216"/>
        <v>0.18729999999999999</v>
      </c>
      <c r="CG151" s="179">
        <f t="shared" si="216"/>
        <v>0.19839999999999999</v>
      </c>
      <c r="CH151" s="146">
        <f t="shared" si="216"/>
        <v>0.20330000000000001</v>
      </c>
      <c r="CI151" s="120">
        <f t="shared" si="216"/>
        <v>0.2079</v>
      </c>
      <c r="CJ151" s="179">
        <f t="shared" si="216"/>
        <v>0.20080000000000001</v>
      </c>
      <c r="CK151" s="146">
        <f t="shared" si="216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217">SUM(CN136, -CN143)</f>
        <v>0.214</v>
      </c>
      <c r="CO151" s="120">
        <f t="shared" si="217"/>
        <v>0.21229999999999999</v>
      </c>
      <c r="CP151" s="179">
        <f t="shared" si="217"/>
        <v>0.2079</v>
      </c>
      <c r="CQ151" s="146">
        <f t="shared" si="217"/>
        <v>0.1575</v>
      </c>
      <c r="CR151" s="120">
        <f t="shared" si="217"/>
        <v>0.1694</v>
      </c>
      <c r="CS151" s="179">
        <f t="shared" si="217"/>
        <v>0.1953</v>
      </c>
      <c r="CT151" s="144">
        <f t="shared" si="217"/>
        <v>0.17520000000000002</v>
      </c>
      <c r="CU151" s="120">
        <f t="shared" si="217"/>
        <v>0.1759</v>
      </c>
      <c r="CV151" s="179">
        <f t="shared" si="217"/>
        <v>0.1782</v>
      </c>
      <c r="CW151" s="146">
        <f t="shared" si="217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218">SUM(CZ136, -CZ143)</f>
        <v>0.14529999999999998</v>
      </c>
      <c r="DA151" s="116">
        <f t="shared" si="218"/>
        <v>0.14479999999999998</v>
      </c>
      <c r="DB151" s="179">
        <f t="shared" si="218"/>
        <v>0.14679999999999999</v>
      </c>
      <c r="DC151" s="146">
        <f t="shared" si="218"/>
        <v>0.1696</v>
      </c>
      <c r="DD151" s="120">
        <f t="shared" si="218"/>
        <v>0.17349999999999999</v>
      </c>
      <c r="DE151" s="176">
        <f t="shared" si="218"/>
        <v>0.1449</v>
      </c>
      <c r="DF151" s="144">
        <f t="shared" si="218"/>
        <v>0.16470000000000001</v>
      </c>
      <c r="DG151" s="116">
        <f t="shared" si="218"/>
        <v>0.15709999999999999</v>
      </c>
      <c r="DH151" s="176">
        <f t="shared" si="218"/>
        <v>0.16420000000000001</v>
      </c>
      <c r="DI151" s="146">
        <f t="shared" si="218"/>
        <v>0.16120000000000001</v>
      </c>
      <c r="DJ151" s="116">
        <f t="shared" si="218"/>
        <v>0.17860000000000001</v>
      </c>
      <c r="DK151" s="179">
        <f t="shared" si="218"/>
        <v>0.19020000000000001</v>
      </c>
      <c r="DL151" s="120">
        <f t="shared" si="218"/>
        <v>0.1643</v>
      </c>
      <c r="DM151" s="116">
        <f t="shared" si="218"/>
        <v>0.1678</v>
      </c>
      <c r="DN151" s="335">
        <f t="shared" si="218"/>
        <v>0.1502</v>
      </c>
      <c r="DO151" s="346">
        <f>SUM(DO136, -DO143,)</f>
        <v>0</v>
      </c>
      <c r="DP151" s="115">
        <f t="shared" ref="DP151:DZ151" si="219">SUM(DP136, -DP143)</f>
        <v>0.17080000000000001</v>
      </c>
      <c r="DQ151" s="175">
        <f t="shared" si="219"/>
        <v>0.19900000000000001</v>
      </c>
      <c r="DR151" s="153">
        <f t="shared" si="219"/>
        <v>0.2175</v>
      </c>
      <c r="DS151" s="115">
        <f t="shared" si="219"/>
        <v>0.25130000000000002</v>
      </c>
      <c r="DT151" s="175">
        <f t="shared" si="219"/>
        <v>0.25900000000000001</v>
      </c>
      <c r="DU151" s="153">
        <f t="shared" si="219"/>
        <v>0.25219999999999998</v>
      </c>
      <c r="DV151" s="115">
        <f t="shared" si="219"/>
        <v>0.30459999999999998</v>
      </c>
      <c r="DW151" s="175">
        <f t="shared" si="219"/>
        <v>0.32619999999999999</v>
      </c>
      <c r="DX151" s="115">
        <f t="shared" si="219"/>
        <v>0.29630000000000001</v>
      </c>
      <c r="DY151" s="115">
        <f t="shared" si="219"/>
        <v>0.30780000000000002</v>
      </c>
      <c r="DZ151" s="115">
        <f t="shared" si="219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20">SUM(EC136, -EC143)</f>
        <v>0</v>
      </c>
      <c r="ED151" s="6">
        <f t="shared" si="220"/>
        <v>0</v>
      </c>
      <c r="EE151" s="6">
        <f t="shared" si="220"/>
        <v>0</v>
      </c>
      <c r="EF151" s="6">
        <f t="shared" si="220"/>
        <v>0</v>
      </c>
      <c r="EG151" s="6">
        <f t="shared" si="220"/>
        <v>0</v>
      </c>
      <c r="EH151" s="6">
        <f t="shared" si="220"/>
        <v>0</v>
      </c>
      <c r="EI151" s="6">
        <f t="shared" si="220"/>
        <v>0</v>
      </c>
      <c r="EK151" s="146">
        <f t="shared" ref="EK151:EX151" si="221">SUM(EK136, -EK143)</f>
        <v>5.45E-2</v>
      </c>
      <c r="EL151" s="208">
        <f t="shared" si="221"/>
        <v>6.4100000000000004E-2</v>
      </c>
      <c r="EM151" s="179">
        <f t="shared" si="221"/>
        <v>7.7100000000000002E-2</v>
      </c>
      <c r="EN151" s="144">
        <f t="shared" si="221"/>
        <v>7.7899999999999997E-2</v>
      </c>
      <c r="EO151" s="120">
        <f t="shared" si="221"/>
        <v>8.8499999999999995E-2</v>
      </c>
      <c r="EP151" s="176">
        <f t="shared" si="221"/>
        <v>0.10680000000000001</v>
      </c>
      <c r="EQ151" s="146">
        <f t="shared" si="221"/>
        <v>0.1021</v>
      </c>
      <c r="ER151" s="120">
        <f t="shared" si="221"/>
        <v>0.10980000000000001</v>
      </c>
      <c r="ES151" s="179">
        <f t="shared" si="221"/>
        <v>0.114</v>
      </c>
      <c r="ET151" s="146">
        <f t="shared" si="221"/>
        <v>0.1217</v>
      </c>
      <c r="EU151" s="120">
        <f t="shared" si="221"/>
        <v>0.13589999999999999</v>
      </c>
      <c r="EV151" s="179">
        <f t="shared" si="221"/>
        <v>0.16689999999999999</v>
      </c>
      <c r="EW151" s="146">
        <f t="shared" si="221"/>
        <v>0.1653</v>
      </c>
      <c r="EX151" s="120">
        <f t="shared" si="221"/>
        <v>0.15570000000000001</v>
      </c>
      <c r="EY151" s="179">
        <f t="shared" ref="EY151:FT151" si="222">SUM(EY136, -EY143)</f>
        <v>0.17480000000000001</v>
      </c>
      <c r="EZ151" s="146">
        <f t="shared" si="222"/>
        <v>0.19219999999999998</v>
      </c>
      <c r="FA151" s="120">
        <f t="shared" si="222"/>
        <v>0.18240000000000001</v>
      </c>
      <c r="FB151" s="176">
        <f t="shared" si="222"/>
        <v>0.16189999999999999</v>
      </c>
      <c r="FC151" s="144">
        <f t="shared" si="222"/>
        <v>0.1686</v>
      </c>
      <c r="FD151" s="116">
        <f t="shared" si="222"/>
        <v>0.1686</v>
      </c>
      <c r="FE151" s="176">
        <f t="shared" si="222"/>
        <v>0.18159999999999998</v>
      </c>
      <c r="FF151" s="144">
        <f t="shared" si="222"/>
        <v>0.19919999999999999</v>
      </c>
      <c r="FG151" s="116">
        <f t="shared" si="222"/>
        <v>0.20219999999999999</v>
      </c>
      <c r="FH151" s="176">
        <f t="shared" si="222"/>
        <v>0.1968</v>
      </c>
      <c r="FI151" s="144">
        <f t="shared" si="222"/>
        <v>0.1757</v>
      </c>
      <c r="FJ151" s="116">
        <f t="shared" si="222"/>
        <v>0.17130000000000001</v>
      </c>
      <c r="FK151" s="176">
        <f t="shared" si="222"/>
        <v>0.16020000000000001</v>
      </c>
      <c r="FL151" s="144">
        <f t="shared" si="222"/>
        <v>0.1429</v>
      </c>
      <c r="FM151" s="116">
        <f t="shared" si="222"/>
        <v>0.1331</v>
      </c>
      <c r="FN151" s="176">
        <f t="shared" si="222"/>
        <v>0.13850000000000001</v>
      </c>
      <c r="FO151" s="144">
        <f t="shared" si="222"/>
        <v>0.14879999999999999</v>
      </c>
      <c r="FP151" s="116">
        <f t="shared" si="222"/>
        <v>0.1552</v>
      </c>
      <c r="FQ151" s="176">
        <f t="shared" si="222"/>
        <v>0.1757</v>
      </c>
      <c r="FR151" s="144">
        <f t="shared" ref="FR151:FS151" si="223">SUM(FR136, -FR143)</f>
        <v>0.19019999999999998</v>
      </c>
      <c r="FS151" s="116">
        <f t="shared" ref="FS151:FT151" si="224">SUM(FS136, -FS143)</f>
        <v>0.19350000000000001</v>
      </c>
      <c r="FT151" s="176">
        <f t="shared" ref="FT151:FU151" si="225">SUM(FT136, -FT143)</f>
        <v>0.18380000000000002</v>
      </c>
      <c r="FU151" s="116">
        <f t="shared" ref="FU151:FV151" si="226">SUM(FU136, -FU143)</f>
        <v>0.1928</v>
      </c>
      <c r="FV151" s="116">
        <f t="shared" ref="FV151" si="227">SUM(FV136, -FV143)</f>
        <v>0.17780000000000001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228">SUM(GU136, -GU143)</f>
        <v>0</v>
      </c>
      <c r="GV151" s="6">
        <f t="shared" si="228"/>
        <v>0</v>
      </c>
      <c r="GW151" s="6">
        <f t="shared" si="228"/>
        <v>0</v>
      </c>
      <c r="GX151" s="6">
        <f t="shared" si="228"/>
        <v>0</v>
      </c>
      <c r="GY151" s="6">
        <f t="shared" si="228"/>
        <v>0</v>
      </c>
      <c r="GZ151" s="6">
        <f t="shared" si="228"/>
        <v>0</v>
      </c>
      <c r="HA151" s="6">
        <f t="shared" si="228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29">SUM(JM136, -JM143)</f>
        <v>0</v>
      </c>
      <c r="JN151" s="6">
        <f t="shared" si="229"/>
        <v>0</v>
      </c>
      <c r="JO151" s="6">
        <f t="shared" si="229"/>
        <v>0</v>
      </c>
      <c r="JP151" s="6">
        <f t="shared" si="229"/>
        <v>0</v>
      </c>
      <c r="JQ151" s="6">
        <f t="shared" si="229"/>
        <v>0</v>
      </c>
      <c r="JR151" s="6">
        <f t="shared" si="229"/>
        <v>0</v>
      </c>
      <c r="JS151" s="6">
        <f t="shared" si="229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200" t="s">
        <v>59</v>
      </c>
      <c r="FG152" s="124" t="s">
        <v>54</v>
      </c>
      <c r="FH152" s="181" t="s">
        <v>54</v>
      </c>
      <c r="FI152" s="185" t="s">
        <v>54</v>
      </c>
      <c r="FJ152" s="119" t="s">
        <v>42</v>
      </c>
      <c r="FK152" s="199" t="s">
        <v>55</v>
      </c>
      <c r="FL152" s="164" t="s">
        <v>55</v>
      </c>
      <c r="FM152" s="188" t="s">
        <v>55</v>
      </c>
      <c r="FN152" s="199" t="s">
        <v>55</v>
      </c>
      <c r="FO152" s="200" t="s">
        <v>67</v>
      </c>
      <c r="FP152" s="188" t="s">
        <v>55</v>
      </c>
      <c r="FQ152" s="199" t="s">
        <v>55</v>
      </c>
      <c r="FR152" s="163" t="s">
        <v>65</v>
      </c>
      <c r="FS152" s="123" t="s">
        <v>65</v>
      </c>
      <c r="FT152" s="182" t="s">
        <v>65</v>
      </c>
      <c r="FU152" s="188" t="s">
        <v>55</v>
      </c>
      <c r="FV152" s="188" t="s">
        <v>55</v>
      </c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30">SUM(BS137, -BS143)</f>
        <v>3.0700000000000002E-2</v>
      </c>
      <c r="BT153" s="120">
        <f t="shared" si="230"/>
        <v>0.04</v>
      </c>
      <c r="BU153" s="273">
        <f t="shared" si="230"/>
        <v>5.1200000000000002E-2</v>
      </c>
      <c r="BV153" s="144">
        <f t="shared" si="230"/>
        <v>7.3599999999999999E-2</v>
      </c>
      <c r="BW153" s="116">
        <f t="shared" si="230"/>
        <v>7.8399999999999997E-2</v>
      </c>
      <c r="BX153" s="176">
        <f t="shared" si="230"/>
        <v>7.8899999999999998E-2</v>
      </c>
      <c r="BY153" s="226">
        <f t="shared" si="230"/>
        <v>7.8299999999999995E-2</v>
      </c>
      <c r="BZ153" s="93">
        <f t="shared" si="230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31">SUM(CD136, -CD142)</f>
        <v>0.16889999999999999</v>
      </c>
      <c r="CE153" s="146">
        <f t="shared" si="231"/>
        <v>0.192</v>
      </c>
      <c r="CF153" s="120">
        <f t="shared" si="231"/>
        <v>0.17859999999999998</v>
      </c>
      <c r="CG153" s="179">
        <f t="shared" si="231"/>
        <v>0.18529999999999999</v>
      </c>
      <c r="CH153" s="146">
        <f t="shared" si="231"/>
        <v>0.18770000000000001</v>
      </c>
      <c r="CI153" s="120">
        <f t="shared" si="231"/>
        <v>0.20629999999999998</v>
      </c>
      <c r="CJ153" s="179">
        <f t="shared" si="231"/>
        <v>0.2006</v>
      </c>
      <c r="CK153" s="146">
        <f t="shared" si="231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32">SUM(CN136, -CN142)</f>
        <v>0.20479999999999998</v>
      </c>
      <c r="CO153" s="120">
        <f t="shared" si="232"/>
        <v>0.1968</v>
      </c>
      <c r="CP153" s="179">
        <f t="shared" si="232"/>
        <v>0.1893</v>
      </c>
      <c r="CQ153" s="144">
        <f t="shared" si="232"/>
        <v>0.1474</v>
      </c>
      <c r="CR153" s="116">
        <f t="shared" si="232"/>
        <v>0.15039999999999998</v>
      </c>
      <c r="CS153" s="176">
        <f t="shared" si="232"/>
        <v>0.1711</v>
      </c>
      <c r="CT153" s="146">
        <f t="shared" si="232"/>
        <v>0.15210000000000001</v>
      </c>
      <c r="CU153" s="116">
        <f t="shared" si="232"/>
        <v>0.1754</v>
      </c>
      <c r="CV153" s="179">
        <f t="shared" si="232"/>
        <v>0.16689999999999999</v>
      </c>
      <c r="CW153" s="146">
        <f t="shared" si="232"/>
        <v>0.1678</v>
      </c>
      <c r="CX153" s="120">
        <f>SUM(CX136, -CX142)</f>
        <v>0.1532</v>
      </c>
      <c r="CY153" s="176">
        <f t="shared" ref="CY153:DD153" si="233">SUM(CY136, -CY142)</f>
        <v>0.13570000000000002</v>
      </c>
      <c r="CZ153" s="146">
        <f t="shared" si="233"/>
        <v>0.12609999999999999</v>
      </c>
      <c r="DA153" s="120">
        <f t="shared" si="233"/>
        <v>0.1173</v>
      </c>
      <c r="DB153" s="176">
        <f t="shared" si="233"/>
        <v>0.14629999999999999</v>
      </c>
      <c r="DC153" s="144">
        <f t="shared" si="233"/>
        <v>0.15229999999999999</v>
      </c>
      <c r="DD153" s="116">
        <f t="shared" si="233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34">SUM(DR136, -DR142)</f>
        <v>0.16519999999999999</v>
      </c>
      <c r="DS153" s="116">
        <f t="shared" si="234"/>
        <v>0.20350000000000001</v>
      </c>
      <c r="DT153" s="176">
        <f t="shared" si="234"/>
        <v>0.1923</v>
      </c>
      <c r="DU153" s="144">
        <f t="shared" si="234"/>
        <v>0.2001</v>
      </c>
      <c r="DV153" s="116">
        <f t="shared" si="234"/>
        <v>0.2747</v>
      </c>
      <c r="DW153" s="176">
        <f t="shared" si="234"/>
        <v>0.27759999999999996</v>
      </c>
      <c r="DX153" s="116">
        <f t="shared" si="234"/>
        <v>0.26690000000000003</v>
      </c>
      <c r="DY153" s="116">
        <f t="shared" si="234"/>
        <v>0.26800000000000002</v>
      </c>
      <c r="DZ153" s="116">
        <f t="shared" si="234"/>
        <v>0.29530000000000001</v>
      </c>
      <c r="EA153" s="6">
        <f t="shared" si="234"/>
        <v>0</v>
      </c>
      <c r="EB153" s="6">
        <f t="shared" si="234"/>
        <v>0</v>
      </c>
      <c r="EC153" s="6">
        <f t="shared" si="234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35">SUM(EK137, -EK143)</f>
        <v>4.36E-2</v>
      </c>
      <c r="EL153" s="116">
        <f t="shared" si="235"/>
        <v>5.7700000000000001E-2</v>
      </c>
      <c r="EM153" s="179">
        <f t="shared" si="235"/>
        <v>7.2899999999999993E-2</v>
      </c>
      <c r="EN153" s="146">
        <f t="shared" si="235"/>
        <v>7.4400000000000008E-2</v>
      </c>
      <c r="EO153" s="116">
        <f t="shared" si="235"/>
        <v>8.5499999999999993E-2</v>
      </c>
      <c r="EP153" s="179">
        <f t="shared" si="235"/>
        <v>8.4000000000000005E-2</v>
      </c>
      <c r="EQ153" s="144">
        <f t="shared" si="235"/>
        <v>9.01E-2</v>
      </c>
      <c r="ER153" s="116">
        <f t="shared" si="235"/>
        <v>9.9900000000000003E-2</v>
      </c>
      <c r="ES153" s="176">
        <f t="shared" si="235"/>
        <v>0.112</v>
      </c>
      <c r="ET153" s="144">
        <f t="shared" si="235"/>
        <v>9.5000000000000001E-2</v>
      </c>
      <c r="EU153" s="116">
        <f t="shared" si="235"/>
        <v>0.1108</v>
      </c>
      <c r="EV153" s="179">
        <f t="shared" si="235"/>
        <v>0.13300000000000001</v>
      </c>
      <c r="EW153" s="144">
        <f t="shared" si="235"/>
        <v>0.14560000000000001</v>
      </c>
      <c r="EX153" s="116">
        <f t="shared" si="235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53">
        <f>SUM(FF136, -FF142)</f>
        <v>0.16059999999999999</v>
      </c>
      <c r="FG153" s="118">
        <f>SUM(FG136, -FG142)</f>
        <v>0.1767</v>
      </c>
      <c r="FH153" s="178">
        <f>SUM(FH136, -FH142)</f>
        <v>0.17749999999999999</v>
      </c>
      <c r="FI153" s="148">
        <f>SUM(FI136, -FI142)</f>
        <v>0.13969999999999999</v>
      </c>
      <c r="FJ153" s="120">
        <f>SUM(FJ137, -FJ143)</f>
        <v>0.1215</v>
      </c>
      <c r="FK153" s="178">
        <f>SUM(FK137, -FK143)</f>
        <v>0.15179999999999999</v>
      </c>
      <c r="FL153" s="148">
        <f>SUM(FL137, -FL143)</f>
        <v>0.11979999999999999</v>
      </c>
      <c r="FM153" s="118">
        <f>SUM(FM137, -FM143)</f>
        <v>0.1094</v>
      </c>
      <c r="FN153" s="178">
        <f>SUM(FN137, -FN143)</f>
        <v>0.10779999999999999</v>
      </c>
      <c r="FO153" s="166">
        <f>SUM(FO136, -FO142)</f>
        <v>0.10070000000000001</v>
      </c>
      <c r="FP153" s="118">
        <f>SUM(FP137, -FP143)</f>
        <v>0.1177</v>
      </c>
      <c r="FQ153" s="178">
        <f>SUM(FQ137, -FQ143)</f>
        <v>0.1452</v>
      </c>
      <c r="FR153" s="146">
        <f>SUM(FR137, -FR143)</f>
        <v>0.1351</v>
      </c>
      <c r="FS153" s="120">
        <f>SUM(FS137, -FS143)</f>
        <v>0.13109999999999999</v>
      </c>
      <c r="FT153" s="179">
        <f>SUM(FT137, -FT143)</f>
        <v>0.13150000000000001</v>
      </c>
      <c r="FU153" s="118">
        <f>SUM(FU137, -FU143)</f>
        <v>0.1341</v>
      </c>
      <c r="FV153" s="118">
        <f>SUM(FV137, -FV143)</f>
        <v>0.123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58" t="s">
        <v>42</v>
      </c>
      <c r="FG154" s="119" t="s">
        <v>42</v>
      </c>
      <c r="FH154" s="186" t="s">
        <v>59</v>
      </c>
      <c r="FI154" s="200" t="s">
        <v>59</v>
      </c>
      <c r="FJ154" s="168" t="s">
        <v>59</v>
      </c>
      <c r="FK154" s="186" t="s">
        <v>59</v>
      </c>
      <c r="FL154" s="200" t="s">
        <v>59</v>
      </c>
      <c r="FM154" s="119" t="s">
        <v>42</v>
      </c>
      <c r="FN154" s="180" t="s">
        <v>42</v>
      </c>
      <c r="FO154" s="200" t="s">
        <v>59</v>
      </c>
      <c r="FP154" s="168" t="s">
        <v>59</v>
      </c>
      <c r="FQ154" s="180" t="s">
        <v>42</v>
      </c>
      <c r="FR154" s="164" t="s">
        <v>55</v>
      </c>
      <c r="FS154" s="188" t="s">
        <v>55</v>
      </c>
      <c r="FT154" s="199" t="s">
        <v>55</v>
      </c>
      <c r="FU154" s="123" t="s">
        <v>65</v>
      </c>
      <c r="FV154" s="122" t="s">
        <v>49</v>
      </c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36">SUM(CD137, -CD143)</f>
        <v>0.1298</v>
      </c>
      <c r="CE155" s="146">
        <f t="shared" si="236"/>
        <v>0.1429</v>
      </c>
      <c r="CF155" s="115">
        <f t="shared" si="236"/>
        <v>0.126</v>
      </c>
      <c r="CG155" s="175">
        <f t="shared" si="236"/>
        <v>0.12959999999999999</v>
      </c>
      <c r="CH155" s="144">
        <f t="shared" si="236"/>
        <v>0.1366</v>
      </c>
      <c r="CI155" s="120">
        <f t="shared" si="236"/>
        <v>0.14180000000000001</v>
      </c>
      <c r="CJ155" s="176">
        <f t="shared" si="236"/>
        <v>0.14780000000000001</v>
      </c>
      <c r="CK155" s="144">
        <f t="shared" si="236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37">SUM(CR136, -CR141)</f>
        <v>0.11309999999999999</v>
      </c>
      <c r="CS155" s="179">
        <f t="shared" si="237"/>
        <v>0.1384</v>
      </c>
      <c r="CT155" s="146">
        <f t="shared" si="237"/>
        <v>0.1246</v>
      </c>
      <c r="CU155" s="120">
        <f t="shared" si="237"/>
        <v>0.1623</v>
      </c>
      <c r="CV155" s="176">
        <f t="shared" si="237"/>
        <v>0.13750000000000001</v>
      </c>
      <c r="CW155" s="144">
        <f t="shared" si="237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38">SUM(DT136, -DT141)</f>
        <v>0.1739</v>
      </c>
      <c r="DU155" s="146">
        <f t="shared" si="238"/>
        <v>0.17580000000000001</v>
      </c>
      <c r="DV155" s="118">
        <f t="shared" si="238"/>
        <v>0.21129999999999999</v>
      </c>
      <c r="DW155" s="179">
        <f t="shared" si="238"/>
        <v>0.22099999999999997</v>
      </c>
      <c r="DX155" s="118">
        <f t="shared" si="238"/>
        <v>0.20910000000000001</v>
      </c>
      <c r="DY155" s="118">
        <f t="shared" si="238"/>
        <v>0.21890000000000001</v>
      </c>
      <c r="DZ155" s="118">
        <f t="shared" si="238"/>
        <v>0.2334</v>
      </c>
      <c r="EA155" s="6">
        <f t="shared" si="238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39">SUM(EK138, -EK143)</f>
        <v>3.4200000000000001E-2</v>
      </c>
      <c r="EL155" s="120">
        <f t="shared" si="239"/>
        <v>5.4199999999999998E-2</v>
      </c>
      <c r="EM155" s="179">
        <f t="shared" si="239"/>
        <v>6.9499999999999992E-2</v>
      </c>
      <c r="EN155" s="148">
        <f t="shared" si="239"/>
        <v>7.0900000000000005E-2</v>
      </c>
      <c r="EO155" s="120">
        <f t="shared" si="239"/>
        <v>8.3599999999999994E-2</v>
      </c>
      <c r="EP155" s="179">
        <f t="shared" si="239"/>
        <v>8.2400000000000001E-2</v>
      </c>
      <c r="EQ155" s="146">
        <f t="shared" si="239"/>
        <v>8.5699999999999998E-2</v>
      </c>
      <c r="ER155" s="120">
        <f t="shared" si="239"/>
        <v>8.8999999999999996E-2</v>
      </c>
      <c r="ES155" s="179">
        <f t="shared" si="239"/>
        <v>0.10600000000000001</v>
      </c>
      <c r="ET155" s="146">
        <f t="shared" si="239"/>
        <v>8.6499999999999994E-2</v>
      </c>
      <c r="EU155" s="120">
        <f t="shared" si="239"/>
        <v>9.8500000000000004E-2</v>
      </c>
      <c r="EV155" s="176">
        <f t="shared" si="239"/>
        <v>0.13159999999999999</v>
      </c>
      <c r="EW155" s="146">
        <f t="shared" si="239"/>
        <v>0.13169999999999998</v>
      </c>
      <c r="EX155" s="120">
        <f t="shared" si="239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46">
        <f>SUM(FF137, -FF143)</f>
        <v>0.1439</v>
      </c>
      <c r="FG155" s="120">
        <f>SUM(FG137, -FG143)</f>
        <v>0.14960000000000001</v>
      </c>
      <c r="FH155" s="175">
        <f>SUM(FH136, -FH141)</f>
        <v>0.15589999999999998</v>
      </c>
      <c r="FI155" s="153">
        <f>SUM(FI136, -FI141)</f>
        <v>0.12989999999999999</v>
      </c>
      <c r="FJ155" s="115">
        <f>SUM(FJ136, -FJ142)</f>
        <v>0.12140000000000001</v>
      </c>
      <c r="FK155" s="175">
        <f>SUM(FK136, -FK142)</f>
        <v>0.1172</v>
      </c>
      <c r="FL155" s="153">
        <f>SUM(FL136, -FL142)</f>
        <v>0.10010000000000001</v>
      </c>
      <c r="FM155" s="120">
        <f>SUM(FM138, -FM143)</f>
        <v>0.10819999999999999</v>
      </c>
      <c r="FN155" s="179">
        <f>SUM(FN138, -FN143)</f>
        <v>0.10589999999999999</v>
      </c>
      <c r="FO155" s="153">
        <f>SUM(FO136, -FO141)</f>
        <v>0.1004</v>
      </c>
      <c r="FP155" s="115">
        <f>SUM(FP136, -FP142)</f>
        <v>0.1026</v>
      </c>
      <c r="FQ155" s="179">
        <f>SUM(FQ138, -FQ143)</f>
        <v>0.1137</v>
      </c>
      <c r="FR155" s="148">
        <f>SUM(FR138, -FR143)</f>
        <v>0.1313</v>
      </c>
      <c r="FS155" s="118">
        <f>SUM(FS138, -FS143)</f>
        <v>0.12870000000000001</v>
      </c>
      <c r="FT155" s="178">
        <f>SUM(FT138, -FT143)</f>
        <v>0.1217</v>
      </c>
      <c r="FU155" s="120">
        <f>SUM(FU138, -FU143)</f>
        <v>0.12890000000000001</v>
      </c>
      <c r="FV155" s="120">
        <f>SUM(FV138, -FV143)</f>
        <v>0.1139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52" t="s">
        <v>70</v>
      </c>
      <c r="FG156" s="168" t="s">
        <v>59</v>
      </c>
      <c r="FH156" s="180" t="s">
        <v>42</v>
      </c>
      <c r="FI156" s="158" t="s">
        <v>42</v>
      </c>
      <c r="FJ156" s="114" t="s">
        <v>70</v>
      </c>
      <c r="FK156" s="199" t="s">
        <v>51</v>
      </c>
      <c r="FL156" s="158" t="s">
        <v>42</v>
      </c>
      <c r="FM156" s="168" t="s">
        <v>59</v>
      </c>
      <c r="FN156" s="186" t="s">
        <v>59</v>
      </c>
      <c r="FO156" s="164" t="s">
        <v>55</v>
      </c>
      <c r="FP156" s="119" t="s">
        <v>42</v>
      </c>
      <c r="FQ156" s="182" t="s">
        <v>65</v>
      </c>
      <c r="FR156" s="200" t="s">
        <v>67</v>
      </c>
      <c r="FS156" s="122" t="s">
        <v>49</v>
      </c>
      <c r="FT156" s="183" t="s">
        <v>49</v>
      </c>
      <c r="FU156" s="122" t="s">
        <v>49</v>
      </c>
      <c r="FV156" s="123" t="s">
        <v>65</v>
      </c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40">SUM(CS136, -CS140)</f>
        <v>0.1366</v>
      </c>
      <c r="CT157" s="148">
        <f t="shared" si="240"/>
        <v>0.11610000000000001</v>
      </c>
      <c r="CU157" s="118">
        <f t="shared" si="240"/>
        <v>0.1227</v>
      </c>
      <c r="CV157" s="179">
        <f t="shared" si="240"/>
        <v>0.10390000000000001</v>
      </c>
      <c r="CW157" s="146">
        <f t="shared" si="240"/>
        <v>0.1137</v>
      </c>
      <c r="CX157" s="116">
        <f t="shared" si="240"/>
        <v>0.10830000000000001</v>
      </c>
      <c r="CY157" s="178">
        <f t="shared" si="240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41">SUM(DT136, -DT140)</f>
        <v>0.15329999999999999</v>
      </c>
      <c r="DU157" s="148">
        <f t="shared" si="241"/>
        <v>0.15840000000000001</v>
      </c>
      <c r="DV157" s="120">
        <f t="shared" si="241"/>
        <v>0.20019999999999999</v>
      </c>
      <c r="DW157" s="178">
        <f t="shared" si="241"/>
        <v>0.21889999999999998</v>
      </c>
      <c r="DX157" s="118">
        <f t="shared" si="241"/>
        <v>0.17419999999999999</v>
      </c>
      <c r="DY157" s="118">
        <f t="shared" si="241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42">SUM(EC142, -EC153)</f>
        <v>0</v>
      </c>
      <c r="ED157" s="6">
        <f t="shared" si="242"/>
        <v>0</v>
      </c>
      <c r="EE157" s="6">
        <f t="shared" si="242"/>
        <v>0</v>
      </c>
      <c r="EF157" s="6">
        <f t="shared" si="242"/>
        <v>0</v>
      </c>
      <c r="EG157" s="6">
        <f t="shared" si="242"/>
        <v>0</v>
      </c>
      <c r="EH157" s="6">
        <f t="shared" si="242"/>
        <v>0</v>
      </c>
      <c r="EI157" s="6">
        <f t="shared" si="242"/>
        <v>0</v>
      </c>
      <c r="EK157" s="246">
        <f t="shared" ref="EK157:EX157" si="243">SUM(EK139, -EK143)</f>
        <v>3.3999999999999996E-2</v>
      </c>
      <c r="EL157" s="247">
        <f t="shared" si="243"/>
        <v>4.0599999999999997E-2</v>
      </c>
      <c r="EM157" s="176">
        <f t="shared" si="243"/>
        <v>6.6900000000000001E-2</v>
      </c>
      <c r="EN157" s="146">
        <f t="shared" si="243"/>
        <v>6.8200000000000011E-2</v>
      </c>
      <c r="EO157" s="120">
        <f t="shared" si="243"/>
        <v>6.6400000000000001E-2</v>
      </c>
      <c r="EP157" s="179">
        <f t="shared" si="243"/>
        <v>7.690000000000001E-2</v>
      </c>
      <c r="EQ157" s="146">
        <f t="shared" si="243"/>
        <v>8.4999999999999992E-2</v>
      </c>
      <c r="ER157" s="120">
        <f t="shared" si="243"/>
        <v>8.5699999999999998E-2</v>
      </c>
      <c r="ES157" s="178">
        <f t="shared" si="243"/>
        <v>7.6100000000000001E-2</v>
      </c>
      <c r="ET157" s="146">
        <f t="shared" si="243"/>
        <v>7.8099999999999989E-2</v>
      </c>
      <c r="EU157" s="120">
        <f t="shared" si="243"/>
        <v>9.3700000000000006E-2</v>
      </c>
      <c r="EV157" s="179">
        <f t="shared" si="243"/>
        <v>0.12759999999999999</v>
      </c>
      <c r="EW157" s="146">
        <f t="shared" si="243"/>
        <v>0.12789999999999999</v>
      </c>
      <c r="EX157" s="120">
        <f t="shared" si="243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46">
        <f>SUM(FF138, -FF143)</f>
        <v>0.13700000000000001</v>
      </c>
      <c r="FG157" s="115">
        <f>SUM(FG136, -FG141)</f>
        <v>0.14599999999999999</v>
      </c>
      <c r="FH157" s="179">
        <f>SUM(FH137, -FH143)</f>
        <v>0.122</v>
      </c>
      <c r="FI157" s="146">
        <f>SUM(FI137, -FI143)</f>
        <v>0.1273</v>
      </c>
      <c r="FJ157" s="120">
        <f>SUM(FJ138, -FJ143)</f>
        <v>0.10719999999999999</v>
      </c>
      <c r="FK157" s="179">
        <f>SUM(FK137, -FK142)</f>
        <v>0.10879999999999999</v>
      </c>
      <c r="FL157" s="146">
        <f>SUM(FL138, -FL143)</f>
        <v>9.7899999999999987E-2</v>
      </c>
      <c r="FM157" s="115">
        <f>SUM(FM136, -FM142)</f>
        <v>8.2699999999999996E-2</v>
      </c>
      <c r="FN157" s="175">
        <f>SUM(FN136, -FN142)</f>
        <v>8.1100000000000005E-2</v>
      </c>
      <c r="FO157" s="148">
        <f>SUM(FO137, -FO143)</f>
        <v>9.4E-2</v>
      </c>
      <c r="FP157" s="120">
        <f>SUM(FP138, -FP143)</f>
        <v>0.1009</v>
      </c>
      <c r="FQ157" s="179">
        <f>SUM(FQ139, -FQ143)</f>
        <v>0.1114</v>
      </c>
      <c r="FR157" s="166">
        <f>SUM(FR136, -FR142)</f>
        <v>0.1241</v>
      </c>
      <c r="FS157" s="120">
        <f>SUM(FS139, -FS143)</f>
        <v>0.12040000000000001</v>
      </c>
      <c r="FT157" s="179">
        <f>SUM(FT139, -FT143)</f>
        <v>0.11360000000000001</v>
      </c>
      <c r="FU157" s="120">
        <f>SUM(FU139, -FU143)</f>
        <v>0.12390000000000001</v>
      </c>
      <c r="FV157" s="120">
        <f>SUM(FV139, -FV143)</f>
        <v>0.1096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244">SUM(GU142, -GU153)</f>
        <v>0</v>
      </c>
      <c r="GV157" s="6">
        <f t="shared" si="244"/>
        <v>0</v>
      </c>
      <c r="GW157" s="6">
        <f t="shared" si="244"/>
        <v>0</v>
      </c>
      <c r="GX157" s="6">
        <f t="shared" si="244"/>
        <v>0</v>
      </c>
      <c r="GY157" s="6">
        <f t="shared" si="244"/>
        <v>0</v>
      </c>
      <c r="GZ157" s="6">
        <f t="shared" si="244"/>
        <v>0</v>
      </c>
      <c r="HA157" s="6">
        <f t="shared" si="244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245">SUM(JM142, -JM153)</f>
        <v>0</v>
      </c>
      <c r="JN157" s="6">
        <f t="shared" si="245"/>
        <v>0</v>
      </c>
      <c r="JO157" s="6">
        <f t="shared" si="245"/>
        <v>0</v>
      </c>
      <c r="JP157" s="6">
        <f t="shared" si="245"/>
        <v>0</v>
      </c>
      <c r="JQ157" s="6">
        <f t="shared" si="245"/>
        <v>0</v>
      </c>
      <c r="JR157" s="6">
        <f t="shared" si="245"/>
        <v>0</v>
      </c>
      <c r="JS157" s="6">
        <f t="shared" si="245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64" t="s">
        <v>55</v>
      </c>
      <c r="FG158" s="114" t="s">
        <v>70</v>
      </c>
      <c r="FH158" s="186" t="s">
        <v>48</v>
      </c>
      <c r="FI158" s="152" t="s">
        <v>70</v>
      </c>
      <c r="FJ158" s="124" t="s">
        <v>54</v>
      </c>
      <c r="FK158" s="182" t="s">
        <v>65</v>
      </c>
      <c r="FL158" s="154" t="s">
        <v>49</v>
      </c>
      <c r="FM158" s="122" t="s">
        <v>49</v>
      </c>
      <c r="FN158" s="183" t="s">
        <v>49</v>
      </c>
      <c r="FO158" s="158" t="s">
        <v>42</v>
      </c>
      <c r="FP158" s="168" t="s">
        <v>67</v>
      </c>
      <c r="FQ158" s="183" t="s">
        <v>49</v>
      </c>
      <c r="FR158" s="200" t="s">
        <v>59</v>
      </c>
      <c r="FS158" s="168" t="s">
        <v>67</v>
      </c>
      <c r="FT158" s="180" t="s">
        <v>42</v>
      </c>
      <c r="FU158" s="119" t="s">
        <v>42</v>
      </c>
      <c r="FV158" s="119" t="s">
        <v>42</v>
      </c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246">SUM(EM140, -EM143)</f>
        <v>6.1199999999999997E-2</v>
      </c>
      <c r="EN159" s="146">
        <f t="shared" si="246"/>
        <v>6.59E-2</v>
      </c>
      <c r="EO159" s="120">
        <f t="shared" si="246"/>
        <v>6.0899999999999996E-2</v>
      </c>
      <c r="EP159" s="179">
        <f t="shared" si="246"/>
        <v>6.5100000000000005E-2</v>
      </c>
      <c r="EQ159" s="146">
        <f t="shared" si="246"/>
        <v>7.3899999999999993E-2</v>
      </c>
      <c r="ER159" s="120">
        <f t="shared" si="246"/>
        <v>8.3799999999999999E-2</v>
      </c>
      <c r="ES159" s="179">
        <f t="shared" si="246"/>
        <v>7.3900000000000007E-2</v>
      </c>
      <c r="ET159" s="146">
        <f t="shared" si="246"/>
        <v>6.54E-2</v>
      </c>
      <c r="EU159" s="120">
        <f t="shared" si="246"/>
        <v>8.0799999999999997E-2</v>
      </c>
      <c r="EV159" s="178">
        <f t="shared" si="246"/>
        <v>0.12440000000000001</v>
      </c>
      <c r="EW159" s="148">
        <f t="shared" si="246"/>
        <v>0.1201</v>
      </c>
      <c r="EX159" s="120">
        <f t="shared" si="246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48">
        <f>SUM(FF139, -FF143)</f>
        <v>0.12759999999999999</v>
      </c>
      <c r="FG159" s="120">
        <f>SUM(FG138, -FG143)</f>
        <v>0.14400000000000002</v>
      </c>
      <c r="FH159" s="179">
        <f>SUM(FH136, -FH140)</f>
        <v>0.11989999999999999</v>
      </c>
      <c r="FI159" s="146">
        <f>SUM(FI138, -FI143)</f>
        <v>0.11849999999999999</v>
      </c>
      <c r="FJ159" s="118">
        <f>SUM(FJ136, -FJ141)</f>
        <v>9.8699999999999996E-2</v>
      </c>
      <c r="FK159" s="179">
        <f>SUM(FK138, -FK143)</f>
        <v>9.35E-2</v>
      </c>
      <c r="FL159" s="146">
        <f>SUM(FL139, -FL143)</f>
        <v>8.0199999999999994E-2</v>
      </c>
      <c r="FM159" s="120">
        <f>SUM(FM139, -FM143)</f>
        <v>7.5600000000000001E-2</v>
      </c>
      <c r="FN159" s="179">
        <f>SUM(FN139, -FN143)</f>
        <v>7.8100000000000003E-2</v>
      </c>
      <c r="FO159" s="146">
        <f>SUM(FO138, -FO143)</f>
        <v>8.589999999999999E-2</v>
      </c>
      <c r="FP159" s="208">
        <f>SUM(FP136, -FP141)</f>
        <v>9.4899999999999998E-2</v>
      </c>
      <c r="FQ159" s="179">
        <f>SUM(FQ140, -FQ143)</f>
        <v>0.10349999999999999</v>
      </c>
      <c r="FR159" s="153">
        <f>SUM(FR136, -FR141)</f>
        <v>0.12390000000000001</v>
      </c>
      <c r="FS159" s="208">
        <f>SUM(FS136, -FS142)</f>
        <v>0.1179</v>
      </c>
      <c r="FT159" s="179">
        <f>SUM(FT140, -FT143)</f>
        <v>0.11080000000000001</v>
      </c>
      <c r="FU159" s="120">
        <f>SUM(FU140, -FU143)</f>
        <v>0.1106</v>
      </c>
      <c r="FV159" s="120">
        <f>SUM(FV140, -FV143)</f>
        <v>9.7700000000000009E-2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200" t="s">
        <v>48</v>
      </c>
      <c r="FG160" s="119" t="s">
        <v>37</v>
      </c>
      <c r="FH160" s="174" t="s">
        <v>70</v>
      </c>
      <c r="FI160" s="200" t="s">
        <v>48</v>
      </c>
      <c r="FJ160" s="168" t="s">
        <v>48</v>
      </c>
      <c r="FK160" s="180" t="s">
        <v>42</v>
      </c>
      <c r="FL160" s="200" t="s">
        <v>64</v>
      </c>
      <c r="FM160" s="114" t="s">
        <v>70</v>
      </c>
      <c r="FN160" s="182" t="s">
        <v>65</v>
      </c>
      <c r="FO160" s="163" t="s">
        <v>65</v>
      </c>
      <c r="FP160" s="123" t="s">
        <v>65</v>
      </c>
      <c r="FQ160" s="186" t="s">
        <v>59</v>
      </c>
      <c r="FR160" s="154" t="s">
        <v>49</v>
      </c>
      <c r="FS160" s="168" t="s">
        <v>59</v>
      </c>
      <c r="FT160" s="186" t="s">
        <v>59</v>
      </c>
      <c r="FU160" s="168" t="s">
        <v>59</v>
      </c>
      <c r="FV160" s="168" t="s">
        <v>59</v>
      </c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52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46">
        <f>SUM(FF136, -FF141)</f>
        <v>0.1197</v>
      </c>
      <c r="FG161" s="120">
        <f>SUM(FG137, -FG142)</f>
        <v>0.12409999999999999</v>
      </c>
      <c r="FH161" s="179">
        <f>SUM(FH138, -FH143)</f>
        <v>0.11170000000000001</v>
      </c>
      <c r="FI161" s="146">
        <f>SUM(FI136, -FI140)</f>
        <v>9.3699999999999992E-2</v>
      </c>
      <c r="FJ161" s="120">
        <f>SUM(FJ136, -FJ140)</f>
        <v>8.8099999999999998E-2</v>
      </c>
      <c r="FK161" s="179">
        <f>SUM(FK139, -FK143)</f>
        <v>9.0699999999999989E-2</v>
      </c>
      <c r="FL161" s="146">
        <f>SUM(FL136, -FL141)</f>
        <v>7.8600000000000003E-2</v>
      </c>
      <c r="FM161" s="120">
        <f>SUM(FM140, -FM143)</f>
        <v>7.46E-2</v>
      </c>
      <c r="FN161" s="179">
        <f>SUM(FN140, -FN143)</f>
        <v>7.7299999999999994E-2</v>
      </c>
      <c r="FO161" s="146">
        <f>SUM(FO139, -FO143)</f>
        <v>8.3099999999999993E-2</v>
      </c>
      <c r="FP161" s="120">
        <f>SUM(FP139, -FP143)</f>
        <v>8.9300000000000004E-2</v>
      </c>
      <c r="FQ161" s="175">
        <f>SUM(FQ136, -FQ142)</f>
        <v>9.7000000000000003E-2</v>
      </c>
      <c r="FR161" s="146">
        <f>SUM(FR139, -FR143)</f>
        <v>0.10139999999999999</v>
      </c>
      <c r="FS161" s="115">
        <f>SUM(FS136, -FS141)</f>
        <v>0.1067</v>
      </c>
      <c r="FT161" s="175">
        <f>SUM(FT136, -FT142)</f>
        <v>9.7699999999999995E-2</v>
      </c>
      <c r="FU161" s="115">
        <f>SUM(FU136, -FU142)</f>
        <v>0.1013</v>
      </c>
      <c r="FV161" s="115">
        <f>SUM(FV136, -FV142)</f>
        <v>9.64E-2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52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63" t="s">
        <v>65</v>
      </c>
      <c r="FG162" s="123" t="s">
        <v>65</v>
      </c>
      <c r="FH162" s="182" t="s">
        <v>65</v>
      </c>
      <c r="FI162" s="158" t="s">
        <v>37</v>
      </c>
      <c r="FJ162" s="123" t="s">
        <v>65</v>
      </c>
      <c r="FK162" s="174" t="s">
        <v>70</v>
      </c>
      <c r="FL162" s="164" t="s">
        <v>51</v>
      </c>
      <c r="FM162" s="168" t="s">
        <v>64</v>
      </c>
      <c r="FN162" s="186" t="s">
        <v>67</v>
      </c>
      <c r="FO162" s="200" t="s">
        <v>48</v>
      </c>
      <c r="FP162" s="122" t="s">
        <v>49</v>
      </c>
      <c r="FQ162" s="174" t="s">
        <v>70</v>
      </c>
      <c r="FR162" s="158" t="s">
        <v>42</v>
      </c>
      <c r="FS162" s="119" t="s">
        <v>42</v>
      </c>
      <c r="FT162" s="186" t="s">
        <v>67</v>
      </c>
      <c r="FU162" s="114" t="s">
        <v>70</v>
      </c>
      <c r="FV162" s="168" t="s">
        <v>67</v>
      </c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52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247">SUM(EC152, -EC159)</f>
        <v>0</v>
      </c>
      <c r="ED163" s="6">
        <f t="shared" si="247"/>
        <v>0</v>
      </c>
      <c r="EE163" s="6">
        <f t="shared" si="247"/>
        <v>0</v>
      </c>
      <c r="EF163" s="6">
        <f t="shared" si="247"/>
        <v>0</v>
      </c>
      <c r="EG163" s="6">
        <f t="shared" si="247"/>
        <v>0</v>
      </c>
      <c r="EH163" s="6">
        <f t="shared" si="247"/>
        <v>0</v>
      </c>
      <c r="EI163" s="6">
        <f t="shared" si="247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46">
        <f>SUM(FF140, -FF143)</f>
        <v>0.11739999999999999</v>
      </c>
      <c r="FG163" s="120">
        <f>SUM(FG139, -FG143)</f>
        <v>0.12210000000000001</v>
      </c>
      <c r="FH163" s="179">
        <f>SUM(FH139, -FH143)</f>
        <v>0.10840000000000001</v>
      </c>
      <c r="FI163" s="146">
        <f>SUM(FI137, -FI142)</f>
        <v>9.1299999999999992E-2</v>
      </c>
      <c r="FJ163" s="120">
        <f>SUM(FJ139, -FJ143)</f>
        <v>8.7099999999999997E-2</v>
      </c>
      <c r="FK163" s="179">
        <f>SUM(FK140, -FK143)</f>
        <v>9.0299999999999991E-2</v>
      </c>
      <c r="FL163" s="146">
        <f>SUM(FL137, -FL142)</f>
        <v>7.6999999999999999E-2</v>
      </c>
      <c r="FM163" s="120">
        <f>SUM(FM136, -FM141)</f>
        <v>6.9199999999999998E-2</v>
      </c>
      <c r="FN163" s="187">
        <f>SUM(FN136, -FN141)</f>
        <v>7.2300000000000003E-2</v>
      </c>
      <c r="FO163" s="146">
        <f>SUM(FO136, -FO140)</f>
        <v>7.7100000000000002E-2</v>
      </c>
      <c r="FP163" s="120">
        <f>SUM(FP140, -FP143)</f>
        <v>8.72E-2</v>
      </c>
      <c r="FQ163" s="179">
        <f>SUM(FQ141, -FQ143)</f>
        <v>8.8599999999999998E-2</v>
      </c>
      <c r="FR163" s="146">
        <f>SUM(FR140, -FR143)</f>
        <v>9.8399999999999987E-2</v>
      </c>
      <c r="FS163" s="120">
        <f>SUM(FS140, -FS143)</f>
        <v>0.1055</v>
      </c>
      <c r="FT163" s="187">
        <f>SUM(FT136, -FT141)</f>
        <v>9.6099999999999991E-2</v>
      </c>
      <c r="FU163" s="120">
        <f>SUM(FU141, -FU143)</f>
        <v>9.9000000000000005E-2</v>
      </c>
      <c r="FV163" s="208">
        <f>SUM(FV136, -FV141)</f>
        <v>9.3199999999999991E-2</v>
      </c>
      <c r="FW163" s="6">
        <f>SUM(FW152, -FW159)</f>
        <v>0</v>
      </c>
      <c r="FX163" s="6">
        <f>SUM(FX152, -FX159)</f>
        <v>0</v>
      </c>
      <c r="FY163" s="6">
        <f>SUM(FY152, -FY159)</f>
        <v>0</v>
      </c>
      <c r="FZ163" s="6">
        <f>SUM(FZ152, -FZ159)</f>
        <v>0</v>
      </c>
      <c r="GA163" s="6">
        <f>SUM(GA152, -GA159,)</f>
        <v>0</v>
      </c>
      <c r="GB163" s="6">
        <f>SUM(GB152, -GB159,)</f>
        <v>0</v>
      </c>
      <c r="GC163" s="6">
        <f>SUM(GC152, -GC159)</f>
        <v>0</v>
      </c>
      <c r="GD163" s="6">
        <f>SUM(GD152, -GD159)</f>
        <v>0</v>
      </c>
      <c r="GE163" s="6">
        <f>SUM(GE152, -GE159)</f>
        <v>0</v>
      </c>
      <c r="GF163" s="6">
        <f>SUM(GF152, -GF159)</f>
        <v>0</v>
      </c>
      <c r="GG163" s="6">
        <f>SUM(GG152, -GG159,)</f>
        <v>0</v>
      </c>
      <c r="GH163" s="6">
        <f>SUM(GH152, -GH159,)</f>
        <v>0</v>
      </c>
      <c r="GI163" s="6">
        <f>SUM(GI152, -GI159)</f>
        <v>0</v>
      </c>
      <c r="GJ163" s="6">
        <f>SUM(GJ152, -GJ159)</f>
        <v>0</v>
      </c>
      <c r="GK163" s="6">
        <f>SUM(GK152, -GK159)</f>
        <v>0</v>
      </c>
      <c r="GL163" s="6">
        <f>SUM(GL152, -GL159)</f>
        <v>0</v>
      </c>
      <c r="GM163" s="6">
        <f>SUM(GM152, -GM159,)</f>
        <v>0</v>
      </c>
      <c r="GN163" s="6">
        <f>SUM(GN152, -GN159,)</f>
        <v>0</v>
      </c>
      <c r="GO163" s="6">
        <f>SUM(GO152, -GO159)</f>
        <v>0</v>
      </c>
      <c r="GP163" s="6">
        <f>SUM(GP152, -GP159)</f>
        <v>0</v>
      </c>
      <c r="GQ163" s="6">
        <f>SUM(GQ152, -GQ159)</f>
        <v>0</v>
      </c>
      <c r="GR163" s="6">
        <f>SUM(GR152, -GR159)</f>
        <v>0</v>
      </c>
      <c r="GS163" s="6">
        <f>SUM(GS152, -GS159,)</f>
        <v>0</v>
      </c>
      <c r="GT163" s="6">
        <f>SUM(GT152, -GT159,)</f>
        <v>0</v>
      </c>
      <c r="GU163" s="6">
        <f t="shared" ref="GU163:HA163" si="248">SUM(GU152, -GU159)</f>
        <v>0</v>
      </c>
      <c r="GV163" s="6">
        <f t="shared" si="248"/>
        <v>0</v>
      </c>
      <c r="GW163" s="6">
        <f t="shared" si="248"/>
        <v>0</v>
      </c>
      <c r="GX163" s="6">
        <f t="shared" si="248"/>
        <v>0</v>
      </c>
      <c r="GY163" s="6">
        <f t="shared" si="248"/>
        <v>0</v>
      </c>
      <c r="GZ163" s="6">
        <f t="shared" si="248"/>
        <v>0</v>
      </c>
      <c r="HA163" s="6">
        <f t="shared" si="248"/>
        <v>0</v>
      </c>
      <c r="HC163" s="6">
        <f t="shared" ref="HC163:HH163" si="249">SUM(HC152, -HC159)</f>
        <v>0</v>
      </c>
      <c r="HD163" s="6">
        <f t="shared" si="249"/>
        <v>0</v>
      </c>
      <c r="HE163" s="6">
        <f t="shared" si="249"/>
        <v>0</v>
      </c>
      <c r="HF163" s="6">
        <f t="shared" si="249"/>
        <v>0</v>
      </c>
      <c r="HG163" s="6">
        <f t="shared" si="249"/>
        <v>0</v>
      </c>
      <c r="HH163" s="6">
        <f t="shared" si="249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250">SUM(JM152, -JM159)</f>
        <v>0</v>
      </c>
      <c r="JN163" s="6">
        <f t="shared" si="250"/>
        <v>0</v>
      </c>
      <c r="JO163" s="6">
        <f t="shared" si="250"/>
        <v>0</v>
      </c>
      <c r="JP163" s="6">
        <f t="shared" si="250"/>
        <v>0</v>
      </c>
      <c r="JQ163" s="6">
        <f t="shared" si="250"/>
        <v>0</v>
      </c>
      <c r="JR163" s="6">
        <f t="shared" si="250"/>
        <v>0</v>
      </c>
      <c r="JS163" s="6">
        <f t="shared" si="250"/>
        <v>0</v>
      </c>
    </row>
    <row r="164" spans="52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58" t="s">
        <v>38</v>
      </c>
      <c r="FG164" s="168" t="s">
        <v>48</v>
      </c>
      <c r="FH164" s="180" t="s">
        <v>37</v>
      </c>
      <c r="FI164" s="200" t="s">
        <v>64</v>
      </c>
      <c r="FJ164" s="168" t="s">
        <v>64</v>
      </c>
      <c r="FK164" s="186" t="s">
        <v>48</v>
      </c>
      <c r="FL164" s="200" t="s">
        <v>67</v>
      </c>
      <c r="FM164" s="123" t="s">
        <v>65</v>
      </c>
      <c r="FN164" s="174" t="s">
        <v>70</v>
      </c>
      <c r="FO164" s="154" t="s">
        <v>49</v>
      </c>
      <c r="FP164" s="168" t="s">
        <v>48</v>
      </c>
      <c r="FQ164" s="186" t="s">
        <v>67</v>
      </c>
      <c r="FR164" s="200" t="s">
        <v>41</v>
      </c>
      <c r="FS164" s="168" t="s">
        <v>41</v>
      </c>
      <c r="FT164" s="174" t="s">
        <v>70</v>
      </c>
      <c r="FU164" s="168" t="s">
        <v>67</v>
      </c>
      <c r="FV164" s="114" t="s">
        <v>70</v>
      </c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52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48">
        <f>SUM(FF137, -FF142)</f>
        <v>0.1053</v>
      </c>
      <c r="FG165" s="120">
        <f>SUM(FG136, -FG140)</f>
        <v>0.121</v>
      </c>
      <c r="FH165" s="179">
        <f>SUM(FH137, -FH142)</f>
        <v>0.10269999999999999</v>
      </c>
      <c r="FI165" s="146">
        <f>SUM(FI136, -FI139)</f>
        <v>9.06E-2</v>
      </c>
      <c r="FJ165" s="120">
        <f>SUM(FJ136, -FJ139)</f>
        <v>8.4199999999999997E-2</v>
      </c>
      <c r="FK165" s="179">
        <f>SUM(FK136, -FK141)</f>
        <v>8.1699999999999995E-2</v>
      </c>
      <c r="FL165" s="166">
        <f>SUM(FL136, -FL140)</f>
        <v>7.640000000000001E-2</v>
      </c>
      <c r="FM165" s="120">
        <f>SUM(FM141, -FM143)</f>
        <v>6.3899999999999998E-2</v>
      </c>
      <c r="FN165" s="179">
        <f>SUM(FN141, -FN143)</f>
        <v>6.6199999999999995E-2</v>
      </c>
      <c r="FO165" s="146">
        <f>SUM(FO140, -FO143)</f>
        <v>7.17E-2</v>
      </c>
      <c r="FP165" s="120">
        <f>SUM(FP136, -FP140)</f>
        <v>6.8000000000000005E-2</v>
      </c>
      <c r="FQ165" s="187">
        <f>SUM(FQ136, -FQ141)</f>
        <v>8.7099999999999997E-2</v>
      </c>
      <c r="FR165" s="146">
        <f>SUM(FR136, -FR140)</f>
        <v>9.1800000000000007E-2</v>
      </c>
      <c r="FS165" s="120">
        <f>SUM(FS136, -FS140)</f>
        <v>8.8000000000000009E-2</v>
      </c>
      <c r="FT165" s="179">
        <f>SUM(FT141, -FT143)</f>
        <v>8.77E-2</v>
      </c>
      <c r="FU165" s="208">
        <f>SUM(FU136, -FU141)</f>
        <v>9.3799999999999994E-2</v>
      </c>
      <c r="FV165" s="120">
        <f>SUM(FV141, -FV143)</f>
        <v>8.4600000000000009E-2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52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52" t="s">
        <v>57</v>
      </c>
      <c r="FG166" s="114" t="s">
        <v>52</v>
      </c>
      <c r="FH166" s="174" t="s">
        <v>52</v>
      </c>
      <c r="FI166" s="163" t="s">
        <v>65</v>
      </c>
      <c r="FJ166" s="122" t="s">
        <v>49</v>
      </c>
      <c r="FK166" s="183" t="s">
        <v>49</v>
      </c>
      <c r="FL166" s="152" t="s">
        <v>70</v>
      </c>
      <c r="FM166" s="188" t="s">
        <v>51</v>
      </c>
      <c r="FN166" s="186" t="s">
        <v>64</v>
      </c>
      <c r="FO166" s="200" t="s">
        <v>64</v>
      </c>
      <c r="FP166" s="168" t="s">
        <v>64</v>
      </c>
      <c r="FQ166" s="184" t="s">
        <v>60</v>
      </c>
      <c r="FR166" s="200" t="s">
        <v>48</v>
      </c>
      <c r="FS166" s="121" t="s">
        <v>60</v>
      </c>
      <c r="FT166" s="184" t="s">
        <v>60</v>
      </c>
      <c r="FU166" s="121" t="s">
        <v>60</v>
      </c>
      <c r="FV166" s="121" t="s">
        <v>60</v>
      </c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52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44">
        <f>SUM(FF138, -FF142)</f>
        <v>9.8400000000000001E-2</v>
      </c>
      <c r="FG167" s="115">
        <f>SUM(FG138, -FG142)</f>
        <v>0.11849999999999999</v>
      </c>
      <c r="FH167" s="175">
        <f>SUM(FH138, -FH142)</f>
        <v>9.2399999999999996E-2</v>
      </c>
      <c r="FI167" s="146">
        <f>SUM(FI139, -FI143)</f>
        <v>8.5099999999999995E-2</v>
      </c>
      <c r="FJ167" s="120">
        <f>SUM(FJ140, -FJ143)</f>
        <v>8.3199999999999996E-2</v>
      </c>
      <c r="FK167" s="179">
        <f>SUM(FK141, -FK143)</f>
        <v>7.85E-2</v>
      </c>
      <c r="FL167" s="146">
        <f>SUM(FL140, -FL143)</f>
        <v>6.649999999999999E-2</v>
      </c>
      <c r="FM167" s="120">
        <f>SUM(FM137, -FM142)</f>
        <v>5.8999999999999997E-2</v>
      </c>
      <c r="FN167" s="179">
        <f>SUM(FN136, -FN140)</f>
        <v>6.1199999999999997E-2</v>
      </c>
      <c r="FO167" s="146">
        <f>SUM(FO136, -FO139)</f>
        <v>6.5700000000000008E-2</v>
      </c>
      <c r="FP167" s="120">
        <f>SUM(FP136, -FP139)</f>
        <v>6.59E-2</v>
      </c>
      <c r="FQ167" s="179">
        <f>SUM(FQ142, -FQ143)</f>
        <v>7.8699999999999992E-2</v>
      </c>
      <c r="FR167" s="146">
        <f>SUM(FR136, -FR139)</f>
        <v>8.8800000000000004E-2</v>
      </c>
      <c r="FS167" s="120">
        <f>SUM(FS141, -FS143)</f>
        <v>8.6800000000000002E-2</v>
      </c>
      <c r="FT167" s="179">
        <f>SUM(FT142, -FT143)</f>
        <v>8.610000000000001E-2</v>
      </c>
      <c r="FU167" s="120">
        <f>SUM(FU142, -FU143)</f>
        <v>9.1499999999999998E-2</v>
      </c>
      <c r="FV167" s="120">
        <f>SUM(FV142, -FV143)</f>
        <v>8.14E-2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52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64" t="s">
        <v>51</v>
      </c>
      <c r="FG168" s="123" t="s">
        <v>53</v>
      </c>
      <c r="FH168" s="182" t="s">
        <v>53</v>
      </c>
      <c r="FI168" s="152" t="s">
        <v>52</v>
      </c>
      <c r="FJ168" s="188" t="s">
        <v>55</v>
      </c>
      <c r="FK168" s="199" t="s">
        <v>44</v>
      </c>
      <c r="FL168" s="163" t="s">
        <v>65</v>
      </c>
      <c r="FM168" s="168" t="s">
        <v>67</v>
      </c>
      <c r="FN168" s="186" t="s">
        <v>48</v>
      </c>
      <c r="FO168" s="200" t="s">
        <v>41</v>
      </c>
      <c r="FP168" s="188" t="s">
        <v>51</v>
      </c>
      <c r="FQ168" s="186" t="s">
        <v>48</v>
      </c>
      <c r="FR168" s="163" t="s">
        <v>63</v>
      </c>
      <c r="FS168" s="114" t="s">
        <v>70</v>
      </c>
      <c r="FT168" s="186" t="s">
        <v>41</v>
      </c>
      <c r="FU168" s="168" t="s">
        <v>41</v>
      </c>
      <c r="FV168" s="168" t="s">
        <v>41</v>
      </c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52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251">SUM(EC158, -EC165)</f>
        <v>0</v>
      </c>
      <c r="ED169" s="6">
        <f t="shared" si="251"/>
        <v>0</v>
      </c>
      <c r="EE169" s="6">
        <f t="shared" si="251"/>
        <v>0</v>
      </c>
      <c r="EF169" s="6">
        <f t="shared" si="251"/>
        <v>0</v>
      </c>
      <c r="EG169" s="6">
        <f t="shared" si="251"/>
        <v>0</v>
      </c>
      <c r="EH169" s="6">
        <f t="shared" si="251"/>
        <v>0</v>
      </c>
      <c r="EI169" s="6">
        <f t="shared" si="251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46">
        <f>SUM(FF139, -FF142)</f>
        <v>8.8999999999999996E-2</v>
      </c>
      <c r="FG169" s="116">
        <f>SUM(FG139, -FG142)</f>
        <v>9.6599999999999991E-2</v>
      </c>
      <c r="FH169" s="176">
        <f>SUM(FH139, -FH142)</f>
        <v>8.9099999999999999E-2</v>
      </c>
      <c r="FI169" s="153">
        <f>SUM(FI138, -FI142)</f>
        <v>8.2500000000000004E-2</v>
      </c>
      <c r="FJ169" s="118">
        <f>SUM(FJ141, -FJ143)</f>
        <v>7.2599999999999998E-2</v>
      </c>
      <c r="FK169" s="179">
        <f>SUM(FK137, -FK141)</f>
        <v>7.329999999999999E-2</v>
      </c>
      <c r="FL169" s="146">
        <f>SUM(FL141, -FL143)</f>
        <v>6.4299999999999996E-2</v>
      </c>
      <c r="FM169" s="208">
        <f>SUM(FM136, -FM140)</f>
        <v>5.8499999999999996E-2</v>
      </c>
      <c r="FN169" s="179">
        <f>SUM(FN136, -FN139)</f>
        <v>6.0400000000000002E-2</v>
      </c>
      <c r="FO169" s="146">
        <f>SUM(FO136, -FO138)</f>
        <v>6.2900000000000011E-2</v>
      </c>
      <c r="FP169" s="120">
        <f>SUM(FP137, -FP142)</f>
        <v>6.5099999999999991E-2</v>
      </c>
      <c r="FQ169" s="179">
        <f>SUM(FQ136, -FQ140)</f>
        <v>7.22E-2</v>
      </c>
      <c r="FR169" s="144">
        <f>SUM(FR137, -FR142)</f>
        <v>6.9000000000000006E-2</v>
      </c>
      <c r="FS169" s="120">
        <f>SUM(FS142, -FS143)</f>
        <v>7.5600000000000001E-2</v>
      </c>
      <c r="FT169" s="179">
        <f>SUM(FT136, -FT140)</f>
        <v>7.2999999999999995E-2</v>
      </c>
      <c r="FU169" s="120">
        <f>SUM(FU136, -FU140)</f>
        <v>8.2199999999999995E-2</v>
      </c>
      <c r="FV169" s="120">
        <f>SUM(FV136, -FV140)</f>
        <v>8.0099999999999991E-2</v>
      </c>
      <c r="FW169" s="6">
        <f>SUM(FW158, -FW165)</f>
        <v>0</v>
      </c>
      <c r="FX169" s="6">
        <f>SUM(FX158, -FX165)</f>
        <v>0</v>
      </c>
      <c r="FY169" s="6">
        <f>SUM(FY158, -FY165)</f>
        <v>0</v>
      </c>
      <c r="FZ169" s="6">
        <f>SUM(FZ158, -FZ165)</f>
        <v>0</v>
      </c>
      <c r="GA169" s="6">
        <f>SUM(GA158, -GA165,)</f>
        <v>0</v>
      </c>
      <c r="GB169" s="6">
        <f>SUM(GB158, -GB165,)</f>
        <v>0</v>
      </c>
      <c r="GC169" s="6">
        <f>SUM(GC158, -GC165)</f>
        <v>0</v>
      </c>
      <c r="GD169" s="6">
        <f>SUM(GD158, -GD165)</f>
        <v>0</v>
      </c>
      <c r="GE169" s="6">
        <f>SUM(GE158, -GE165)</f>
        <v>0</v>
      </c>
      <c r="GF169" s="6">
        <f>SUM(GF158, -GF165)</f>
        <v>0</v>
      </c>
      <c r="GG169" s="6">
        <f>SUM(GG158, -GG165,)</f>
        <v>0</v>
      </c>
      <c r="GH169" s="6">
        <f>SUM(GH158, -GH165,)</f>
        <v>0</v>
      </c>
      <c r="GI169" s="6">
        <f>SUM(GI158, -GI165)</f>
        <v>0</v>
      </c>
      <c r="GJ169" s="6">
        <f>SUM(GJ158, -GJ165)</f>
        <v>0</v>
      </c>
      <c r="GK169" s="6">
        <f>SUM(GK158, -GK165)</f>
        <v>0</v>
      </c>
      <c r="GL169" s="6">
        <f>SUM(GL158, -GL165)</f>
        <v>0</v>
      </c>
      <c r="GM169" s="6">
        <f>SUM(GM158, -GM165,)</f>
        <v>0</v>
      </c>
      <c r="GN169" s="6">
        <f>SUM(GN158, -GN165,)</f>
        <v>0</v>
      </c>
      <c r="GO169" s="6">
        <f>SUM(GO158, -GO165)</f>
        <v>0</v>
      </c>
      <c r="GP169" s="6">
        <f>SUM(GP158, -GP165)</f>
        <v>0</v>
      </c>
      <c r="GQ169" s="6">
        <f>SUM(GQ158, -GQ165)</f>
        <v>0</v>
      </c>
      <c r="GR169" s="6">
        <f>SUM(GR158, -GR165)</f>
        <v>0</v>
      </c>
      <c r="GS169" s="6">
        <f>SUM(GS158, -GS165,)</f>
        <v>0</v>
      </c>
      <c r="GT169" s="6">
        <f>SUM(GT158, -GT165,)</f>
        <v>0</v>
      </c>
      <c r="GU169" s="6">
        <f t="shared" ref="GU169:HA169" si="252">SUM(GU158, -GU165)</f>
        <v>0</v>
      </c>
      <c r="GV169" s="6">
        <f t="shared" si="252"/>
        <v>0</v>
      </c>
      <c r="GW169" s="6">
        <f t="shared" si="252"/>
        <v>0</v>
      </c>
      <c r="GX169" s="6">
        <f t="shared" si="252"/>
        <v>0</v>
      </c>
      <c r="GY169" s="6">
        <f t="shared" si="252"/>
        <v>0</v>
      </c>
      <c r="GZ169" s="6">
        <f t="shared" si="252"/>
        <v>0</v>
      </c>
      <c r="HA169" s="6">
        <f t="shared" si="252"/>
        <v>0</v>
      </c>
      <c r="HC169" s="6">
        <f t="shared" ref="HC169:HH169" si="253">SUM(HC158, -HC165)</f>
        <v>0</v>
      </c>
      <c r="HD169" s="6">
        <f t="shared" si="253"/>
        <v>0</v>
      </c>
      <c r="HE169" s="6">
        <f t="shared" si="253"/>
        <v>0</v>
      </c>
      <c r="HF169" s="6">
        <f t="shared" si="253"/>
        <v>0</v>
      </c>
      <c r="HG169" s="6">
        <f t="shared" si="253"/>
        <v>0</v>
      </c>
      <c r="HH169" s="6">
        <f t="shared" si="253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254">SUM(JM158, -JM165)</f>
        <v>0</v>
      </c>
      <c r="JN169" s="6">
        <f t="shared" si="254"/>
        <v>0</v>
      </c>
      <c r="JO169" s="6">
        <f t="shared" si="254"/>
        <v>0</v>
      </c>
      <c r="JP169" s="6">
        <f t="shared" si="254"/>
        <v>0</v>
      </c>
      <c r="JQ169" s="6">
        <f t="shared" si="254"/>
        <v>0</v>
      </c>
      <c r="JR169" s="6">
        <f t="shared" si="254"/>
        <v>0</v>
      </c>
      <c r="JS169" s="6">
        <f t="shared" si="254"/>
        <v>0</v>
      </c>
    </row>
    <row r="170" spans="52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200" t="s">
        <v>64</v>
      </c>
      <c r="FG170" s="119" t="s">
        <v>38</v>
      </c>
      <c r="FH170" s="186" t="s">
        <v>64</v>
      </c>
      <c r="FI170" s="154" t="s">
        <v>49</v>
      </c>
      <c r="FJ170" s="119" t="s">
        <v>38</v>
      </c>
      <c r="FK170" s="186" t="s">
        <v>67</v>
      </c>
      <c r="FL170" s="200" t="s">
        <v>48</v>
      </c>
      <c r="FM170" s="119" t="s">
        <v>38</v>
      </c>
      <c r="FN170" s="184" t="s">
        <v>60</v>
      </c>
      <c r="FO170" s="185" t="s">
        <v>54</v>
      </c>
      <c r="FP170" s="114" t="s">
        <v>70</v>
      </c>
      <c r="FQ170" s="199" t="s">
        <v>51</v>
      </c>
      <c r="FR170" s="163" t="s">
        <v>84</v>
      </c>
      <c r="FS170" s="168" t="s">
        <v>48</v>
      </c>
      <c r="FT170" s="186" t="s">
        <v>48</v>
      </c>
      <c r="FU170" s="168" t="s">
        <v>48</v>
      </c>
      <c r="FV170" s="168" t="s">
        <v>64</v>
      </c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52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46">
        <f>SUM(FF136, -FF140)</f>
        <v>8.1799999999999998E-2</v>
      </c>
      <c r="FG171" s="118">
        <f>SUM(FG137, -FG141)</f>
        <v>9.3399999999999997E-2</v>
      </c>
      <c r="FH171" s="179">
        <f>SUM(FH136, -FH139)</f>
        <v>8.8399999999999992E-2</v>
      </c>
      <c r="FI171" s="146">
        <f>SUM(FI140, -FI143)</f>
        <v>8.2000000000000003E-2</v>
      </c>
      <c r="FJ171" s="118">
        <f>SUM(FJ137, -FJ142)</f>
        <v>7.1599999999999997E-2</v>
      </c>
      <c r="FK171" s="187">
        <f>SUM(FK136, -FK140)</f>
        <v>6.9900000000000004E-2</v>
      </c>
      <c r="FL171" s="146">
        <f>SUM(FL136, -FL139)</f>
        <v>6.2700000000000006E-2</v>
      </c>
      <c r="FM171" s="118">
        <f>SUM(FM138, -FM142)</f>
        <v>5.7800000000000004E-2</v>
      </c>
      <c r="FN171" s="179">
        <f>SUM(FN142, -FN143)</f>
        <v>5.74E-2</v>
      </c>
      <c r="FO171" s="148">
        <f>SUM(FO136, -FO137)</f>
        <v>5.4800000000000008E-2</v>
      </c>
      <c r="FP171" s="120">
        <f>SUM(FP141, -FP143)</f>
        <v>6.0300000000000006E-2</v>
      </c>
      <c r="FQ171" s="179">
        <f>SUM(FQ137, -FQ142)</f>
        <v>6.6500000000000004E-2</v>
      </c>
      <c r="FR171" s="144">
        <f>SUM(FR137, -FR141)</f>
        <v>6.88E-2</v>
      </c>
      <c r="FS171" s="120">
        <f>SUM(FS136, -FS139)</f>
        <v>7.3099999999999998E-2</v>
      </c>
      <c r="FT171" s="179">
        <f>SUM(FT136, -FT139)</f>
        <v>7.0199999999999999E-2</v>
      </c>
      <c r="FU171" s="120">
        <f>SUM(FU136, -FU139)</f>
        <v>6.8899999999999989E-2</v>
      </c>
      <c r="FV171" s="120">
        <f>SUM(FV136, -FV139)</f>
        <v>6.8199999999999997E-2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52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54" t="s">
        <v>49</v>
      </c>
      <c r="FG172" s="114" t="s">
        <v>57</v>
      </c>
      <c r="FH172" s="186" t="s">
        <v>67</v>
      </c>
      <c r="FI172" s="158" t="s">
        <v>38</v>
      </c>
      <c r="FJ172" s="168" t="s">
        <v>67</v>
      </c>
      <c r="FK172" s="186" t="s">
        <v>41</v>
      </c>
      <c r="FL172" s="164" t="s">
        <v>53</v>
      </c>
      <c r="FM172" s="168" t="s">
        <v>48</v>
      </c>
      <c r="FN172" s="199" t="s">
        <v>51</v>
      </c>
      <c r="FO172" s="156" t="s">
        <v>60</v>
      </c>
      <c r="FP172" s="188" t="s">
        <v>52</v>
      </c>
      <c r="FQ172" s="186" t="s">
        <v>64</v>
      </c>
      <c r="FR172" s="156" t="s">
        <v>60</v>
      </c>
      <c r="FS172" s="124" t="s">
        <v>54</v>
      </c>
      <c r="FT172" s="181" t="s">
        <v>54</v>
      </c>
      <c r="FU172" s="168" t="s">
        <v>64</v>
      </c>
      <c r="FV172" s="168" t="s">
        <v>48</v>
      </c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52:279" ht="15.75" thickBot="1" x14ac:dyDescent="0.3">
      <c r="BA173" t="s">
        <v>62</v>
      </c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46">
        <f>SUM(FF141, -FF143)</f>
        <v>7.9499999999999987E-2</v>
      </c>
      <c r="FG173" s="116">
        <f>SUM(FG138, -FG141)</f>
        <v>8.7799999999999989E-2</v>
      </c>
      <c r="FH173" s="187">
        <f>SUM(FH136, -FH138)</f>
        <v>8.5099999999999995E-2</v>
      </c>
      <c r="FI173" s="148">
        <f>SUM(FI137, -FI141)</f>
        <v>8.1499999999999989E-2</v>
      </c>
      <c r="FJ173" s="208">
        <f>SUM(FJ136, -FJ138)</f>
        <v>6.409999999999999E-2</v>
      </c>
      <c r="FK173" s="179">
        <f>SUM(FK136, -FK139)</f>
        <v>6.9500000000000006E-2</v>
      </c>
      <c r="FL173" s="144">
        <f>SUM(FL137, -FL141)</f>
        <v>5.5499999999999994E-2</v>
      </c>
      <c r="FM173" s="120">
        <f>SUM(FM136, -FM139)</f>
        <v>5.7500000000000002E-2</v>
      </c>
      <c r="FN173" s="179">
        <f>SUM(FN137, -FN142)</f>
        <v>5.04E-2</v>
      </c>
      <c r="FO173" s="146">
        <f>SUM(FO141, -FO143)</f>
        <v>4.8399999999999999E-2</v>
      </c>
      <c r="FP173" s="115">
        <f>SUM(FP137, -FP141)</f>
        <v>5.7399999999999993E-2</v>
      </c>
      <c r="FQ173" s="179">
        <f>SUM(FQ136, -FQ139)</f>
        <v>6.4299999999999996E-2</v>
      </c>
      <c r="FR173" s="146">
        <f>SUM(FR141, -FR143)</f>
        <v>6.6299999999999998E-2</v>
      </c>
      <c r="FS173" s="118">
        <f>SUM(FS136, -FS138)</f>
        <v>6.4799999999999996E-2</v>
      </c>
      <c r="FT173" s="178">
        <f>SUM(FT136, -FT138)</f>
        <v>6.2100000000000002E-2</v>
      </c>
      <c r="FU173" s="120">
        <f>SUM(FU136, -FU138)</f>
        <v>6.3899999999999998E-2</v>
      </c>
      <c r="FV173" s="120">
        <f>SUM(FV136, -FV138)</f>
        <v>6.3899999999999998E-2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52:279" ht="15.75" thickBot="1" x14ac:dyDescent="0.3">
      <c r="AZ174" s="352" t="s">
        <v>98</v>
      </c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63" t="s">
        <v>84</v>
      </c>
      <c r="FG174" s="122" t="s">
        <v>49</v>
      </c>
      <c r="FH174" s="180" t="s">
        <v>38</v>
      </c>
      <c r="FI174" s="152" t="s">
        <v>57</v>
      </c>
      <c r="FJ174" s="114" t="s">
        <v>57</v>
      </c>
      <c r="FK174" s="186" t="s">
        <v>64</v>
      </c>
      <c r="FL174" s="158" t="s">
        <v>38</v>
      </c>
      <c r="FM174" s="121" t="s">
        <v>60</v>
      </c>
      <c r="FN174" s="180" t="s">
        <v>38</v>
      </c>
      <c r="FO174" s="152" t="s">
        <v>70</v>
      </c>
      <c r="FP174" s="168" t="s">
        <v>41</v>
      </c>
      <c r="FQ174" s="186" t="s">
        <v>41</v>
      </c>
      <c r="FR174" s="152" t="s">
        <v>70</v>
      </c>
      <c r="FS174" s="168" t="s">
        <v>64</v>
      </c>
      <c r="FT174" s="186" t="s">
        <v>64</v>
      </c>
      <c r="FU174" s="124" t="s">
        <v>54</v>
      </c>
      <c r="FV174" s="124" t="s">
        <v>54</v>
      </c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52:279" ht="15.75" thickBot="1" x14ac:dyDescent="0.3">
      <c r="AZ175" s="352" t="s">
        <v>98</v>
      </c>
      <c r="BE175" s="352" t="s">
        <v>106</v>
      </c>
      <c r="BJ175" s="352" t="s">
        <v>101</v>
      </c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255">SUM(EC164, -EC171)</f>
        <v>0</v>
      </c>
      <c r="ED175" s="6">
        <f t="shared" si="255"/>
        <v>0</v>
      </c>
      <c r="EE175" s="6">
        <f t="shared" si="255"/>
        <v>0</v>
      </c>
      <c r="EF175" s="6">
        <f t="shared" si="255"/>
        <v>0</v>
      </c>
      <c r="EG175" s="6">
        <f t="shared" si="255"/>
        <v>0</v>
      </c>
      <c r="EH175" s="6">
        <f t="shared" si="255"/>
        <v>0</v>
      </c>
      <c r="EI175" s="6">
        <f t="shared" si="255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44">
        <f>SUM(FF140, -FF142)</f>
        <v>7.8799999999999995E-2</v>
      </c>
      <c r="FG175" s="120">
        <f>SUM(FG140, -FG143)</f>
        <v>8.1200000000000008E-2</v>
      </c>
      <c r="FH175" s="178">
        <f>SUM(FH137, -FH141)</f>
        <v>8.1100000000000005E-2</v>
      </c>
      <c r="FI175" s="144">
        <f>SUM(FI138, -FI141)</f>
        <v>7.2700000000000001E-2</v>
      </c>
      <c r="FJ175" s="116">
        <f>SUM(FJ138, -FJ142)</f>
        <v>5.7300000000000004E-2</v>
      </c>
      <c r="FK175" s="179">
        <f>SUM(FK136, -FK138)</f>
        <v>6.6699999999999995E-2</v>
      </c>
      <c r="FL175" s="148">
        <f>SUM(FL138, -FL142)</f>
        <v>5.5100000000000003E-2</v>
      </c>
      <c r="FM175" s="120">
        <f>SUM(FM142, -FM143)</f>
        <v>5.04E-2</v>
      </c>
      <c r="FN175" s="178">
        <f>SUM(FN138, -FN142)</f>
        <v>4.8500000000000001E-2</v>
      </c>
      <c r="FO175" s="146">
        <f>SUM(FO142, -FO143)</f>
        <v>4.809999999999999E-2</v>
      </c>
      <c r="FP175" s="120">
        <f>SUM(FP136, -FP138)</f>
        <v>5.4300000000000001E-2</v>
      </c>
      <c r="FQ175" s="179">
        <f>SUM(FQ136, -FQ138)</f>
        <v>6.2E-2</v>
      </c>
      <c r="FR175" s="146">
        <f>SUM(FR142, -FR143)</f>
        <v>6.6099999999999992E-2</v>
      </c>
      <c r="FS175" s="120">
        <f>SUM(FS136, -FS137)</f>
        <v>6.2400000000000004E-2</v>
      </c>
      <c r="FT175" s="179">
        <f>SUM(FT136, -FT137)</f>
        <v>5.2299999999999999E-2</v>
      </c>
      <c r="FU175" s="118">
        <f>SUM(FU136, -FU137)</f>
        <v>5.8699999999999995E-2</v>
      </c>
      <c r="FV175" s="118">
        <f>SUM(FV136, -FV137)</f>
        <v>5.4799999999999995E-2</v>
      </c>
      <c r="FW175" s="6">
        <f>SUM(FW164, -FW171)</f>
        <v>0</v>
      </c>
      <c r="FX175" s="6">
        <f>SUM(FX164, -FX171)</f>
        <v>0</v>
      </c>
      <c r="FY175" s="6">
        <f>SUM(FY164, -FY171)</f>
        <v>0</v>
      </c>
      <c r="FZ175" s="6">
        <f>SUM(FZ164, -FZ171)</f>
        <v>0</v>
      </c>
      <c r="GA175" s="6">
        <f>SUM(GA164, -GA171,)</f>
        <v>0</v>
      </c>
      <c r="GB175" s="6">
        <f>SUM(GB164, -GB171,)</f>
        <v>0</v>
      </c>
      <c r="GC175" s="6">
        <f>SUM(GC164, -GC171)</f>
        <v>0</v>
      </c>
      <c r="GD175" s="6">
        <f>SUM(GD164, -GD171)</f>
        <v>0</v>
      </c>
      <c r="GE175" s="6">
        <f>SUM(GE164, -GE171)</f>
        <v>0</v>
      </c>
      <c r="GF175" s="6">
        <f>SUM(GF164, -GF171)</f>
        <v>0</v>
      </c>
      <c r="GG175" s="6">
        <f>SUM(GG164, -GG171,)</f>
        <v>0</v>
      </c>
      <c r="GH175" s="6">
        <f>SUM(GH164, -GH171,)</f>
        <v>0</v>
      </c>
      <c r="GI175" s="6">
        <f>SUM(GI164, -GI171)</f>
        <v>0</v>
      </c>
      <c r="GJ175" s="6">
        <f>SUM(GJ164, -GJ171)</f>
        <v>0</v>
      </c>
      <c r="GK175" s="6">
        <f>SUM(GK164, -GK171)</f>
        <v>0</v>
      </c>
      <c r="GL175" s="6">
        <f>SUM(GL164, -GL171)</f>
        <v>0</v>
      </c>
      <c r="GM175" s="6">
        <f>SUM(GM164, -GM171,)</f>
        <v>0</v>
      </c>
      <c r="GN175" s="6">
        <f>SUM(GN164, -GN171,)</f>
        <v>0</v>
      </c>
      <c r="GO175" s="6">
        <f>SUM(GO164, -GO171)</f>
        <v>0</v>
      </c>
      <c r="GP175" s="6">
        <f>SUM(GP164, -GP171)</f>
        <v>0</v>
      </c>
      <c r="GQ175" s="6">
        <f>SUM(GQ164, -GQ171)</f>
        <v>0</v>
      </c>
      <c r="GR175" s="6">
        <f>SUM(GR164, -GR171)</f>
        <v>0</v>
      </c>
      <c r="GS175" s="6">
        <f>SUM(GS164, -GS171,)</f>
        <v>0</v>
      </c>
      <c r="GT175" s="6">
        <f>SUM(GT164, -GT171,)</f>
        <v>0</v>
      </c>
      <c r="GU175" s="6">
        <f t="shared" ref="GU175:HA175" si="256">SUM(GU164, -GU171)</f>
        <v>0</v>
      </c>
      <c r="GV175" s="6">
        <f t="shared" si="256"/>
        <v>0</v>
      </c>
      <c r="GW175" s="6">
        <f t="shared" si="256"/>
        <v>0</v>
      </c>
      <c r="GX175" s="6">
        <f t="shared" si="256"/>
        <v>0</v>
      </c>
      <c r="GY175" s="6">
        <f t="shared" si="256"/>
        <v>0</v>
      </c>
      <c r="GZ175" s="6">
        <f t="shared" si="256"/>
        <v>0</v>
      </c>
      <c r="HA175" s="6">
        <f t="shared" si="256"/>
        <v>0</v>
      </c>
      <c r="HC175" s="6">
        <f t="shared" ref="HC175:HH175" si="257">SUM(HC164, -HC171)</f>
        <v>0</v>
      </c>
      <c r="HD175" s="6">
        <f t="shared" si="257"/>
        <v>0</v>
      </c>
      <c r="HE175" s="6">
        <f t="shared" si="257"/>
        <v>0</v>
      </c>
      <c r="HF175" s="6">
        <f t="shared" si="257"/>
        <v>0</v>
      </c>
      <c r="HG175" s="6">
        <f t="shared" si="257"/>
        <v>0</v>
      </c>
      <c r="HH175" s="6">
        <f t="shared" si="257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258">SUM(JM164, -JM171)</f>
        <v>0</v>
      </c>
      <c r="JN175" s="6">
        <f t="shared" si="258"/>
        <v>0</v>
      </c>
      <c r="JO175" s="6">
        <f t="shared" si="258"/>
        <v>0</v>
      </c>
      <c r="JP175" s="6">
        <f t="shared" si="258"/>
        <v>0</v>
      </c>
      <c r="JQ175" s="6">
        <f t="shared" si="258"/>
        <v>0</v>
      </c>
      <c r="JR175" s="6">
        <f t="shared" si="258"/>
        <v>0</v>
      </c>
      <c r="JS175" s="6">
        <f t="shared" si="258"/>
        <v>0</v>
      </c>
    </row>
    <row r="176" spans="52:279" ht="15.75" thickBot="1" x14ac:dyDescent="0.3">
      <c r="AZ176" s="352" t="s">
        <v>100</v>
      </c>
      <c r="BA176" s="349">
        <v>43750</v>
      </c>
      <c r="BB176" s="349">
        <v>43757</v>
      </c>
      <c r="BC176" s="349">
        <v>43764</v>
      </c>
      <c r="BD176" s="349">
        <v>43769</v>
      </c>
      <c r="BE176" s="352" t="s">
        <v>100</v>
      </c>
      <c r="BF176" s="349">
        <v>43778</v>
      </c>
      <c r="BG176" s="349">
        <v>43785</v>
      </c>
      <c r="BH176" s="349">
        <v>43792</v>
      </c>
      <c r="BI176" s="349">
        <v>43799</v>
      </c>
      <c r="BJ176" s="351" t="s">
        <v>100</v>
      </c>
      <c r="BK176" s="349">
        <v>43813</v>
      </c>
      <c r="BL176" s="349">
        <v>43820</v>
      </c>
      <c r="BM176" s="349">
        <v>43827</v>
      </c>
      <c r="BN176" s="349">
        <v>43830</v>
      </c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3" t="s">
        <v>54</v>
      </c>
      <c r="FG176" s="168" t="s">
        <v>64</v>
      </c>
      <c r="FH176" s="183" t="s">
        <v>49</v>
      </c>
      <c r="FI176" s="200" t="s">
        <v>67</v>
      </c>
      <c r="FJ176" s="121" t="s">
        <v>60</v>
      </c>
      <c r="FK176" s="199" t="s">
        <v>52</v>
      </c>
      <c r="FL176" s="164" t="s">
        <v>52</v>
      </c>
      <c r="FM176" s="188" t="s">
        <v>53</v>
      </c>
      <c r="FN176" s="199" t="s">
        <v>52</v>
      </c>
      <c r="FO176" s="164" t="s">
        <v>52</v>
      </c>
      <c r="FP176" s="121" t="s">
        <v>60</v>
      </c>
      <c r="FQ176" s="199" t="s">
        <v>52</v>
      </c>
      <c r="FR176" s="164" t="s">
        <v>52</v>
      </c>
      <c r="FS176" s="123" t="s">
        <v>63</v>
      </c>
      <c r="FT176" s="182" t="s">
        <v>84</v>
      </c>
      <c r="FU176" s="188" t="s">
        <v>51</v>
      </c>
      <c r="FV176" s="188" t="s">
        <v>51</v>
      </c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Z177" s="315">
        <v>0.1176</v>
      </c>
      <c r="BA177" s="316">
        <v>0.13980000000000001</v>
      </c>
      <c r="BB177" s="316">
        <v>0.1237</v>
      </c>
      <c r="BC177" s="316">
        <v>0.193</v>
      </c>
      <c r="BD177" s="316">
        <v>0.15870000000000001</v>
      </c>
      <c r="BE177" s="317">
        <v>8.8599999999999998E-2</v>
      </c>
      <c r="BF177" s="317">
        <v>0.1983</v>
      </c>
      <c r="BG177" s="317">
        <v>0.30890000000000001</v>
      </c>
      <c r="BH177" s="317">
        <v>0.23419999999999999</v>
      </c>
      <c r="BI177" s="317">
        <v>0.34379999999999999</v>
      </c>
      <c r="BJ177" s="318">
        <v>0.315</v>
      </c>
      <c r="BK177" s="318">
        <v>0.28899999999999998</v>
      </c>
      <c r="BL177" s="318">
        <v>0.2114</v>
      </c>
      <c r="BM177" s="319">
        <v>0.2432</v>
      </c>
      <c r="BN177" s="319">
        <v>0.27250000000000002</v>
      </c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48">
        <f>SUM(FF136, -FF139)</f>
        <v>7.1599999999999997E-2</v>
      </c>
      <c r="FG177" s="120">
        <f>SUM(FG136, -FG139)</f>
        <v>8.0100000000000005E-2</v>
      </c>
      <c r="FH177" s="179">
        <f>SUM(FH140, -FH143)</f>
        <v>7.690000000000001E-2</v>
      </c>
      <c r="FI177" s="166">
        <f>SUM(FI136, -FI138)</f>
        <v>5.7199999999999994E-2</v>
      </c>
      <c r="FJ177" s="120">
        <f>SUM(FJ142, -FJ143)</f>
        <v>4.9899999999999993E-2</v>
      </c>
      <c r="FK177" s="175">
        <f>SUM(FK137, -FK140)</f>
        <v>6.1499999999999992E-2</v>
      </c>
      <c r="FL177" s="153">
        <f>SUM(FL137, -FL140)</f>
        <v>5.33E-2</v>
      </c>
      <c r="FM177" s="116">
        <f>SUM(FM137, -FM141)</f>
        <v>4.5499999999999999E-2</v>
      </c>
      <c r="FN177" s="175">
        <f>SUM(FN137, -FN141)</f>
        <v>4.1599999999999998E-2</v>
      </c>
      <c r="FO177" s="153">
        <f>SUM(FO137, -FO142)</f>
        <v>4.5899999999999996E-2</v>
      </c>
      <c r="FP177" s="120">
        <f>SUM(FP142, -FP143)</f>
        <v>5.2600000000000001E-2</v>
      </c>
      <c r="FQ177" s="175">
        <f>SUM(FQ137, -FQ141)</f>
        <v>5.6599999999999998E-2</v>
      </c>
      <c r="FR177" s="153">
        <f>SUM(FR138, -FR142)</f>
        <v>6.5200000000000008E-2</v>
      </c>
      <c r="FS177" s="116">
        <f>SUM(FS137, -FS142)</f>
        <v>5.5500000000000001E-2</v>
      </c>
      <c r="FT177" s="176">
        <f>SUM(FT137, -FT142)</f>
        <v>4.5399999999999996E-2</v>
      </c>
      <c r="FU177" s="120">
        <f>SUM(FU137, -FU142)</f>
        <v>4.2599999999999999E-2</v>
      </c>
      <c r="FV177" s="120">
        <f>SUM(FV137, -FV142)</f>
        <v>4.1599999999999998E-2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Z178" s="7">
        <v>6.4899999999999999E-2</v>
      </c>
      <c r="BA178" s="22">
        <v>0.10539999999999999</v>
      </c>
      <c r="BB178" s="22">
        <v>6.6100000000000006E-2</v>
      </c>
      <c r="BC178" s="7">
        <v>8.0500000000000002E-2</v>
      </c>
      <c r="BD178" s="7">
        <v>0.11890000000000001</v>
      </c>
      <c r="BE178" s="48">
        <v>7.4399999999999994E-2</v>
      </c>
      <c r="BF178" s="22">
        <v>8.6499999999999994E-2</v>
      </c>
      <c r="BG178" s="31">
        <v>0.15049999999999999</v>
      </c>
      <c r="BH178" s="31">
        <v>9.3200000000000005E-2</v>
      </c>
      <c r="BI178" s="31">
        <v>0.18110000000000001</v>
      </c>
      <c r="BJ178" s="85">
        <v>5.0299999999999997E-2</v>
      </c>
      <c r="BK178" s="88">
        <v>8.0199999999999994E-2</v>
      </c>
      <c r="BL178" s="85">
        <v>0.20630000000000001</v>
      </c>
      <c r="BM178" s="89">
        <v>0.1966</v>
      </c>
      <c r="BN178" s="89">
        <v>0.1895</v>
      </c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58" t="s">
        <v>36</v>
      </c>
      <c r="FG178" s="119" t="s">
        <v>36</v>
      </c>
      <c r="FH178" s="186" t="s">
        <v>41</v>
      </c>
      <c r="FI178" s="163" t="s">
        <v>53</v>
      </c>
      <c r="FJ178" s="168" t="s">
        <v>41</v>
      </c>
      <c r="FK178" s="199" t="s">
        <v>37</v>
      </c>
      <c r="FL178" s="200" t="s">
        <v>41</v>
      </c>
      <c r="FM178" s="119" t="s">
        <v>40</v>
      </c>
      <c r="FN178" s="180" t="s">
        <v>39</v>
      </c>
      <c r="FO178" s="164" t="s">
        <v>51</v>
      </c>
      <c r="FP178" s="119" t="s">
        <v>38</v>
      </c>
      <c r="FQ178" s="199" t="s">
        <v>44</v>
      </c>
      <c r="FR178" s="164" t="s">
        <v>51</v>
      </c>
      <c r="FS178" s="188" t="s">
        <v>52</v>
      </c>
      <c r="FT178" s="182" t="s">
        <v>63</v>
      </c>
      <c r="FU178" s="123" t="s">
        <v>84</v>
      </c>
      <c r="FV178" s="188" t="s">
        <v>52</v>
      </c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Z179" s="48">
        <v>6.4000000000000001E-2</v>
      </c>
      <c r="BA179" s="7">
        <v>3.2399999999999998E-2</v>
      </c>
      <c r="BB179" s="7">
        <v>4.2000000000000003E-2</v>
      </c>
      <c r="BC179" s="41">
        <v>-3.5400000000000001E-2</v>
      </c>
      <c r="BD179" s="22">
        <v>1.0800000000000001E-2</v>
      </c>
      <c r="BE179" s="22">
        <v>6.8699999999999997E-2</v>
      </c>
      <c r="BF179" s="31">
        <v>7.9299999999999995E-2</v>
      </c>
      <c r="BG179" s="48">
        <v>2.76E-2</v>
      </c>
      <c r="BH179" s="48">
        <v>5.8599999999999999E-2</v>
      </c>
      <c r="BI179" s="7">
        <v>3.27E-2</v>
      </c>
      <c r="BJ179" s="305">
        <v>3.8600000000000002E-2</v>
      </c>
      <c r="BK179" s="305">
        <v>5.5899999999999998E-2</v>
      </c>
      <c r="BL179" s="88">
        <v>8.1600000000000006E-2</v>
      </c>
      <c r="BM179" s="88">
        <v>5.6000000000000001E-2</v>
      </c>
      <c r="BN179" s="88">
        <v>3.6900000000000002E-2</v>
      </c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44">
        <f>SUM(FF137, -FF141)</f>
        <v>6.4399999999999999E-2</v>
      </c>
      <c r="FG179" s="116">
        <f>SUM(FG137, -FG140)</f>
        <v>6.8400000000000002E-2</v>
      </c>
      <c r="FH179" s="179">
        <f>SUM(FH136, -FH137)</f>
        <v>7.4800000000000005E-2</v>
      </c>
      <c r="FI179" s="144">
        <f>SUM(FI139, -FI142)</f>
        <v>4.9100000000000005E-2</v>
      </c>
      <c r="FJ179" s="120">
        <f>SUM(FJ136, -FJ137)</f>
        <v>4.9799999999999997E-2</v>
      </c>
      <c r="FK179" s="179">
        <f>SUM(FK137, -FK139)</f>
        <v>6.1099999999999995E-2</v>
      </c>
      <c r="FL179" s="146">
        <f>SUM(FL136, -FL138)</f>
        <v>4.5000000000000005E-2</v>
      </c>
      <c r="FM179" s="120">
        <f>SUM(FM138, -FM141)</f>
        <v>4.4299999999999999E-2</v>
      </c>
      <c r="FN179" s="176">
        <f>SUM(FN138, -FN141)</f>
        <v>3.9699999999999999E-2</v>
      </c>
      <c r="FO179" s="146">
        <f>SUM(FO137, -FO141)</f>
        <v>4.5600000000000002E-2</v>
      </c>
      <c r="FP179" s="118">
        <f>SUM(FP138, -FP142)</f>
        <v>4.8299999999999996E-2</v>
      </c>
      <c r="FQ179" s="179">
        <f>SUM(FQ137, -FQ140)</f>
        <v>4.1700000000000001E-2</v>
      </c>
      <c r="FR179" s="146">
        <f>SUM(FR138, -FR141)</f>
        <v>6.5000000000000002E-2</v>
      </c>
      <c r="FS179" s="115">
        <f>SUM(FS138, -FS142)</f>
        <v>5.3100000000000001E-2</v>
      </c>
      <c r="FT179" s="176">
        <f>SUM(FT137, -FT141)</f>
        <v>4.3799999999999999E-2</v>
      </c>
      <c r="FU179" s="116">
        <f>SUM(FU138, -FU142)</f>
        <v>3.7400000000000003E-2</v>
      </c>
      <c r="FV179" s="115">
        <f>SUM(FV137, -FV141)</f>
        <v>3.8400000000000004E-2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Z180" s="41">
        <v>4.7600000000000003E-2</v>
      </c>
      <c r="BA180" s="16">
        <v>2.3999999999999998E-3</v>
      </c>
      <c r="BB180" s="35">
        <v>5.1999999999999998E-3</v>
      </c>
      <c r="BC180" s="35">
        <v>-3.9899999999999998E-2</v>
      </c>
      <c r="BD180" s="35">
        <v>-6.0000000000000001E-3</v>
      </c>
      <c r="BE180" s="7">
        <v>5.0900000000000001E-2</v>
      </c>
      <c r="BF180" s="7">
        <v>4.87E-2</v>
      </c>
      <c r="BG180" s="7">
        <v>-3.0000000000000001E-3</v>
      </c>
      <c r="BH180" s="7">
        <v>3.8899999999999997E-2</v>
      </c>
      <c r="BI180" s="48">
        <v>7.0000000000000001E-3</v>
      </c>
      <c r="BJ180" s="88">
        <v>2.98E-2</v>
      </c>
      <c r="BK180" s="85">
        <v>4.36E-2</v>
      </c>
      <c r="BL180" s="306">
        <v>3.9199999999999999E-2</v>
      </c>
      <c r="BM180" s="306">
        <v>3.9600000000000003E-2</v>
      </c>
      <c r="BN180" s="306">
        <v>3.6700000000000003E-2</v>
      </c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200" t="s">
        <v>67</v>
      </c>
      <c r="FG180" s="123" t="s">
        <v>84</v>
      </c>
      <c r="FH180" s="174" t="s">
        <v>57</v>
      </c>
      <c r="FI180" s="200" t="s">
        <v>41</v>
      </c>
      <c r="FJ180" s="119" t="s">
        <v>37</v>
      </c>
      <c r="FK180" s="199" t="s">
        <v>53</v>
      </c>
      <c r="FL180" s="156" t="s">
        <v>60</v>
      </c>
      <c r="FM180" s="188" t="s">
        <v>52</v>
      </c>
      <c r="FN180" s="186" t="s">
        <v>41</v>
      </c>
      <c r="FO180" s="158" t="s">
        <v>39</v>
      </c>
      <c r="FP180" s="119" t="s">
        <v>39</v>
      </c>
      <c r="FQ180" s="180" t="s">
        <v>38</v>
      </c>
      <c r="FR180" s="185" t="s">
        <v>54</v>
      </c>
      <c r="FS180" s="122" t="s">
        <v>46</v>
      </c>
      <c r="FT180" s="199" t="s">
        <v>51</v>
      </c>
      <c r="FU180" s="188" t="s">
        <v>52</v>
      </c>
      <c r="FV180" s="122" t="s">
        <v>45</v>
      </c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Z181" s="16">
        <v>8.3000000000000001E-3</v>
      </c>
      <c r="BA181" s="41">
        <v>-3.56E-2</v>
      </c>
      <c r="BB181" s="16">
        <v>-1.5599999999999999E-2</v>
      </c>
      <c r="BC181" s="92">
        <v>-4.3900000000000002E-2</v>
      </c>
      <c r="BD181" s="41">
        <v>-3.1099999999999999E-2</v>
      </c>
      <c r="BE181" s="31">
        <v>4.1700000000000001E-2</v>
      </c>
      <c r="BF181" s="48">
        <v>2.2700000000000001E-2</v>
      </c>
      <c r="BG181" s="22">
        <v>-4.3299999999999998E-2</v>
      </c>
      <c r="BH181" s="22">
        <v>-1.2800000000000001E-2</v>
      </c>
      <c r="BI181" s="22">
        <v>-6.4500000000000002E-2</v>
      </c>
      <c r="BJ181" s="136">
        <v>-4.4699999999999997E-2</v>
      </c>
      <c r="BK181" s="306">
        <v>-3.1800000000000002E-2</v>
      </c>
      <c r="BL181" s="87">
        <v>-5.21E-2</v>
      </c>
      <c r="BM181" s="86">
        <v>-9.2999999999999992E-3</v>
      </c>
      <c r="BN181" s="86">
        <v>-5.3E-3</v>
      </c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259">SUM(EC170, -EC177)</f>
        <v>0</v>
      </c>
      <c r="ED181" s="6">
        <f t="shared" si="259"/>
        <v>0</v>
      </c>
      <c r="EE181" s="6">
        <f t="shared" si="259"/>
        <v>0</v>
      </c>
      <c r="EF181" s="6">
        <f t="shared" si="259"/>
        <v>0</v>
      </c>
      <c r="EG181" s="6">
        <f t="shared" si="259"/>
        <v>0</v>
      </c>
      <c r="EH181" s="6">
        <f t="shared" si="259"/>
        <v>0</v>
      </c>
      <c r="EI181" s="6">
        <f t="shared" si="259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166">
        <f>SUM(FF136, -FF138)</f>
        <v>6.2199999999999991E-2</v>
      </c>
      <c r="FG181" s="116">
        <f>SUM(FG139, -FG141)</f>
        <v>6.59E-2</v>
      </c>
      <c r="FH181" s="176">
        <f>SUM(FH138, -FH141)</f>
        <v>7.0800000000000002E-2</v>
      </c>
      <c r="FI181" s="146">
        <f>SUM(FI136, -FI137)</f>
        <v>4.8399999999999999E-2</v>
      </c>
      <c r="FJ181" s="120">
        <f>SUM(FJ137, -FJ141)</f>
        <v>4.8899999999999999E-2</v>
      </c>
      <c r="FK181" s="176">
        <f>SUM(FK137, -FK138)</f>
        <v>5.8299999999999998E-2</v>
      </c>
      <c r="FL181" s="146">
        <f>SUM(FL142, -FL143)</f>
        <v>4.2799999999999991E-2</v>
      </c>
      <c r="FM181" s="115">
        <f>SUM(FM137, -FM140)</f>
        <v>3.4799999999999998E-2</v>
      </c>
      <c r="FN181" s="179">
        <f>SUM(FN136, -FN138)</f>
        <v>3.2600000000000004E-2</v>
      </c>
      <c r="FO181" s="144">
        <f>SUM(FO138, -FO142)</f>
        <v>3.78E-2</v>
      </c>
      <c r="FP181" s="116">
        <f>SUM(FP138, -FP141)</f>
        <v>4.0599999999999997E-2</v>
      </c>
      <c r="FQ181" s="178">
        <f>SUM(FQ138, -FQ142)</f>
        <v>3.5000000000000003E-2</v>
      </c>
      <c r="FR181" s="148">
        <f>SUM(FR136, -FR138)</f>
        <v>5.8900000000000001E-2</v>
      </c>
      <c r="FS181" s="247">
        <f>SUM(FS139, -FS142)</f>
        <v>4.48E-2</v>
      </c>
      <c r="FT181" s="179">
        <f>SUM(FT138, -FT142)</f>
        <v>3.56E-2</v>
      </c>
      <c r="FU181" s="115">
        <f>SUM(FU137, -FU141)</f>
        <v>3.5099999999999999E-2</v>
      </c>
      <c r="FV181" s="208">
        <f>SUM(FV138, -FV142)</f>
        <v>3.2500000000000001E-2</v>
      </c>
      <c r="FW181" s="6">
        <f>SUM(FW170, -FW177)</f>
        <v>0</v>
      </c>
      <c r="FX181" s="6">
        <f>SUM(FX170, -FX177)</f>
        <v>0</v>
      </c>
      <c r="FY181" s="6">
        <f>SUM(FY170, -FY177)</f>
        <v>0</v>
      </c>
      <c r="FZ181" s="6">
        <f>SUM(FZ170, -FZ177)</f>
        <v>0</v>
      </c>
      <c r="GA181" s="6">
        <f>SUM(GA170, -GA177,)</f>
        <v>0</v>
      </c>
      <c r="GB181" s="6">
        <f>SUM(GB170, -GB177,)</f>
        <v>0</v>
      </c>
      <c r="GC181" s="6">
        <f>SUM(GC170, -GC177)</f>
        <v>0</v>
      </c>
      <c r="GD181" s="6">
        <f>SUM(GD170, -GD177)</f>
        <v>0</v>
      </c>
      <c r="GE181" s="6">
        <f>SUM(GE170, -GE177)</f>
        <v>0</v>
      </c>
      <c r="GF181" s="6">
        <f>SUM(GF170, -GF177)</f>
        <v>0</v>
      </c>
      <c r="GG181" s="6">
        <f>SUM(GG170, -GG177,)</f>
        <v>0</v>
      </c>
      <c r="GH181" s="6">
        <f>SUM(GH170, -GH177,)</f>
        <v>0</v>
      </c>
      <c r="GI181" s="6">
        <f>SUM(GI170, -GI177)</f>
        <v>0</v>
      </c>
      <c r="GJ181" s="6">
        <f>SUM(GJ170, -GJ177)</f>
        <v>0</v>
      </c>
      <c r="GK181" s="6">
        <f>SUM(GK170, -GK177)</f>
        <v>0</v>
      </c>
      <c r="GL181" s="6">
        <f>SUM(GL170, -GL177)</f>
        <v>0</v>
      </c>
      <c r="GM181" s="6">
        <f>SUM(GM170, -GM177,)</f>
        <v>0</v>
      </c>
      <c r="GN181" s="6">
        <f>SUM(GN170, -GN177,)</f>
        <v>0</v>
      </c>
      <c r="GO181" s="6">
        <f>SUM(GO170, -GO177)</f>
        <v>0</v>
      </c>
      <c r="GP181" s="6">
        <f>SUM(GP170, -GP177)</f>
        <v>0</v>
      </c>
      <c r="GQ181" s="6">
        <f>SUM(GQ170, -GQ177)</f>
        <v>0</v>
      </c>
      <c r="GR181" s="6">
        <f>SUM(GR170, -GR177)</f>
        <v>0</v>
      </c>
      <c r="GS181" s="6">
        <f>SUM(GS170, -GS177,)</f>
        <v>0</v>
      </c>
      <c r="GT181" s="6">
        <f>SUM(GT170, -GT177,)</f>
        <v>0</v>
      </c>
      <c r="GU181" s="6">
        <f t="shared" ref="GU181:HA181" si="260">SUM(GU170, -GU177)</f>
        <v>0</v>
      </c>
      <c r="GV181" s="6">
        <f t="shared" si="260"/>
        <v>0</v>
      </c>
      <c r="GW181" s="6">
        <f t="shared" si="260"/>
        <v>0</v>
      </c>
      <c r="GX181" s="6">
        <f t="shared" si="260"/>
        <v>0</v>
      </c>
      <c r="GY181" s="6">
        <f t="shared" si="260"/>
        <v>0</v>
      </c>
      <c r="GZ181" s="6">
        <f t="shared" si="260"/>
        <v>0</v>
      </c>
      <c r="HA181" s="6">
        <f t="shared" si="260"/>
        <v>0</v>
      </c>
      <c r="HC181" s="6">
        <f t="shared" ref="HC181:HH181" si="261">SUM(HC170, -HC177)</f>
        <v>0</v>
      </c>
      <c r="HD181" s="6">
        <f t="shared" si="261"/>
        <v>0</v>
      </c>
      <c r="HE181" s="6">
        <f t="shared" si="261"/>
        <v>0</v>
      </c>
      <c r="HF181" s="6">
        <f t="shared" si="261"/>
        <v>0</v>
      </c>
      <c r="HG181" s="6">
        <f t="shared" si="261"/>
        <v>0</v>
      </c>
      <c r="HH181" s="6">
        <f t="shared" si="261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262">SUM(JM170, -JM177)</f>
        <v>0</v>
      </c>
      <c r="JN181" s="6">
        <f t="shared" si="262"/>
        <v>0</v>
      </c>
      <c r="JO181" s="6">
        <f t="shared" si="262"/>
        <v>0</v>
      </c>
      <c r="JP181" s="6">
        <f t="shared" si="262"/>
        <v>0</v>
      </c>
      <c r="JQ181" s="6">
        <f t="shared" si="262"/>
        <v>0</v>
      </c>
      <c r="JR181" s="6">
        <f t="shared" si="262"/>
        <v>0</v>
      </c>
      <c r="JS181" s="6">
        <f t="shared" si="262"/>
        <v>0</v>
      </c>
    </row>
    <row r="182" spans="7:279" ht="15.75" thickBot="1" x14ac:dyDescent="0.3">
      <c r="AZ182" s="92">
        <v>-1.6500000000000001E-2</v>
      </c>
      <c r="BA182" s="92">
        <v>-4.7600000000000003E-2</v>
      </c>
      <c r="BB182" s="31">
        <v>-7.3700000000000002E-2</v>
      </c>
      <c r="BC182" s="22">
        <v>-4.4400000000000002E-2</v>
      </c>
      <c r="BD182" s="31">
        <v>-3.1699999999999999E-2</v>
      </c>
      <c r="BE182" s="41">
        <v>-6.2700000000000006E-2</v>
      </c>
      <c r="BF182" s="16">
        <v>-0.1162</v>
      </c>
      <c r="BG182" s="16">
        <v>-9.2899999999999996E-2</v>
      </c>
      <c r="BH182" s="16">
        <v>-0.1091</v>
      </c>
      <c r="BI182" s="16">
        <v>-0.11849999999999999</v>
      </c>
      <c r="BJ182" s="87">
        <v>-6.9900000000000004E-2</v>
      </c>
      <c r="BK182" s="86">
        <v>-8.5599999999999996E-2</v>
      </c>
      <c r="BL182" s="86">
        <v>-6.4100000000000004E-2</v>
      </c>
      <c r="BM182" s="87">
        <v>-5.0799999999999998E-2</v>
      </c>
      <c r="BN182" s="87">
        <v>-3.4200000000000001E-2</v>
      </c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52" t="s">
        <v>46</v>
      </c>
      <c r="FG182" s="114" t="s">
        <v>46</v>
      </c>
      <c r="FH182" s="182" t="s">
        <v>84</v>
      </c>
      <c r="FI182" s="154" t="s">
        <v>44</v>
      </c>
      <c r="FJ182" s="119" t="s">
        <v>36</v>
      </c>
      <c r="FK182" s="182" t="s">
        <v>84</v>
      </c>
      <c r="FL182" s="164" t="s">
        <v>44</v>
      </c>
      <c r="FM182" s="188" t="s">
        <v>44</v>
      </c>
      <c r="FN182" s="181" t="s">
        <v>54</v>
      </c>
      <c r="FO182" s="158" t="s">
        <v>38</v>
      </c>
      <c r="FP182" s="124" t="s">
        <v>54</v>
      </c>
      <c r="FQ182" s="199" t="s">
        <v>53</v>
      </c>
      <c r="FR182" s="200" t="s">
        <v>64</v>
      </c>
      <c r="FS182" s="123" t="s">
        <v>84</v>
      </c>
      <c r="FT182" s="199" t="s">
        <v>52</v>
      </c>
      <c r="FU182" s="122" t="s">
        <v>45</v>
      </c>
      <c r="FV182" s="122" t="s">
        <v>46</v>
      </c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U183" t="s">
        <v>62</v>
      </c>
      <c r="AZ183" s="31">
        <v>-0.12839999999999999</v>
      </c>
      <c r="BA183" s="31">
        <v>-9.1200000000000003E-2</v>
      </c>
      <c r="BB183" s="92">
        <v>-7.3800000000000004E-2</v>
      </c>
      <c r="BC183" s="16">
        <v>-5.45E-2</v>
      </c>
      <c r="BD183" s="16">
        <v>-7.51E-2</v>
      </c>
      <c r="BE183" s="16">
        <v>-8.5900000000000004E-2</v>
      </c>
      <c r="BF183" s="41">
        <v>-0.1177</v>
      </c>
      <c r="BG183" s="41">
        <v>-0.1353</v>
      </c>
      <c r="BH183" s="92">
        <v>-0.1106</v>
      </c>
      <c r="BI183" s="92">
        <v>-0.13500000000000001</v>
      </c>
      <c r="BJ183" s="86">
        <v>-7.3899999999999993E-2</v>
      </c>
      <c r="BK183" s="87">
        <v>-0.1045</v>
      </c>
      <c r="BL183" s="91">
        <v>-7.1599999999999997E-2</v>
      </c>
      <c r="BM183" s="91">
        <v>-8.5400000000000004E-2</v>
      </c>
      <c r="BN183" s="91">
        <v>-8.48E-2</v>
      </c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263">SUM(CD136, -CD137)</f>
        <v>5.4199999999999998E-2</v>
      </c>
      <c r="CE183" s="144">
        <f t="shared" si="263"/>
        <v>5.57E-2</v>
      </c>
      <c r="CF183" s="118">
        <f t="shared" si="263"/>
        <v>6.1299999999999993E-2</v>
      </c>
      <c r="CG183" s="178">
        <f t="shared" si="263"/>
        <v>6.88E-2</v>
      </c>
      <c r="CH183" s="148">
        <f t="shared" si="263"/>
        <v>6.6700000000000009E-2</v>
      </c>
      <c r="CI183" s="116">
        <f t="shared" si="263"/>
        <v>6.6099999999999992E-2</v>
      </c>
      <c r="CJ183" s="178">
        <f t="shared" si="263"/>
        <v>5.2999999999999999E-2</v>
      </c>
      <c r="CK183" s="148">
        <f t="shared" si="263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6">
        <f>SUM(FF138, -FF141)</f>
        <v>5.7500000000000002E-2</v>
      </c>
      <c r="FG183" s="247">
        <f>SUM(FG138, -FG140)</f>
        <v>6.2799999999999995E-2</v>
      </c>
      <c r="FH183" s="176">
        <f>SUM(FH139, -FH141)</f>
        <v>6.7500000000000004E-2</v>
      </c>
      <c r="FI183" s="146">
        <f>SUM(FI140, -FI142)</f>
        <v>4.5999999999999999E-2</v>
      </c>
      <c r="FJ183" s="116">
        <f>SUM(FJ137, -FJ140)</f>
        <v>3.8300000000000001E-2</v>
      </c>
      <c r="FK183" s="176">
        <f>SUM(FK138, -FK142)</f>
        <v>5.0499999999999996E-2</v>
      </c>
      <c r="FL183" s="146">
        <f>SUM(FL137, -FL139)</f>
        <v>3.9599999999999996E-2</v>
      </c>
      <c r="FM183" s="120">
        <f>SUM(FM137, -FM139)</f>
        <v>3.3800000000000004E-2</v>
      </c>
      <c r="FN183" s="178">
        <f>SUM(FN136, -FN137)</f>
        <v>3.0700000000000002E-2</v>
      </c>
      <c r="FO183" s="148">
        <f>SUM(FO138, -FO141)</f>
        <v>3.7499999999999999E-2</v>
      </c>
      <c r="FP183" s="118">
        <f>SUM(FP136, -FP137)</f>
        <v>3.7500000000000006E-2</v>
      </c>
      <c r="FQ183" s="176">
        <f>SUM(FQ137, -FQ139)</f>
        <v>3.3799999999999997E-2</v>
      </c>
      <c r="FR183" s="146">
        <f>SUM(FR136, -FR137)</f>
        <v>5.5100000000000003E-2</v>
      </c>
      <c r="FS183" s="116">
        <f>SUM(FS137, -FS141)</f>
        <v>4.4299999999999999E-2</v>
      </c>
      <c r="FT183" s="175">
        <f>SUM(FT138, -FT141)</f>
        <v>3.4000000000000002E-2</v>
      </c>
      <c r="FU183" s="208">
        <f>SUM(FU139, -FU142)</f>
        <v>3.2399999999999998E-2</v>
      </c>
      <c r="FV183" s="247">
        <f>SUM(FV138, -FV141)</f>
        <v>2.93E-2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AZ184" s="35">
        <v>-0.1575</v>
      </c>
      <c r="BA184" s="35">
        <v>-0.1056</v>
      </c>
      <c r="BB184" s="41">
        <v>-7.3899999999999993E-2</v>
      </c>
      <c r="BC184" s="31">
        <v>-5.5399999999999998E-2</v>
      </c>
      <c r="BD184" s="92">
        <v>-9.5899999999999999E-2</v>
      </c>
      <c r="BE184" s="92">
        <v>-0.12709999999999999</v>
      </c>
      <c r="BF184" s="92">
        <v>-0.153</v>
      </c>
      <c r="BG184" s="92">
        <v>-0.16389999999999999</v>
      </c>
      <c r="BH184" s="41">
        <v>-0.14380000000000001</v>
      </c>
      <c r="BI184" s="41">
        <v>-0.19800000000000001</v>
      </c>
      <c r="BJ184" s="90">
        <v>-0.21940000000000001</v>
      </c>
      <c r="BK184" s="90">
        <v>-0.221</v>
      </c>
      <c r="BL184" s="90">
        <v>-0.33160000000000001</v>
      </c>
      <c r="BM184" s="90">
        <v>-0.37080000000000002</v>
      </c>
      <c r="BN184" s="90">
        <v>-0.39219999999999999</v>
      </c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200" t="s">
        <v>41</v>
      </c>
      <c r="FG184" s="168" t="s">
        <v>67</v>
      </c>
      <c r="FH184" s="183" t="s">
        <v>44</v>
      </c>
      <c r="FI184" s="156" t="s">
        <v>60</v>
      </c>
      <c r="FJ184" s="123" t="s">
        <v>84</v>
      </c>
      <c r="FK184" s="180" t="s">
        <v>38</v>
      </c>
      <c r="FL184" s="154" t="s">
        <v>45</v>
      </c>
      <c r="FM184" s="119" t="s">
        <v>39</v>
      </c>
      <c r="FN184" s="199" t="s">
        <v>53</v>
      </c>
      <c r="FO184" s="163" t="s">
        <v>63</v>
      </c>
      <c r="FP184" s="123" t="s">
        <v>84</v>
      </c>
      <c r="FQ184" s="182" t="s">
        <v>84</v>
      </c>
      <c r="FR184" s="163" t="s">
        <v>40</v>
      </c>
      <c r="FS184" s="188" t="s">
        <v>51</v>
      </c>
      <c r="FT184" s="183" t="s">
        <v>45</v>
      </c>
      <c r="FU184" s="123" t="s">
        <v>63</v>
      </c>
      <c r="FV184" s="123" t="s">
        <v>84</v>
      </c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1" t="s">
        <v>86</v>
      </c>
      <c r="AU185" s="351" t="s">
        <v>86</v>
      </c>
      <c r="AV185" t="s">
        <v>62</v>
      </c>
      <c r="AY185" t="s">
        <v>62</v>
      </c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264">SUM(CC137, -CC141)</f>
        <v>3.7400000000000003E-2</v>
      </c>
      <c r="CD185" s="179">
        <f t="shared" si="264"/>
        <v>3.95E-2</v>
      </c>
      <c r="CE185" s="146">
        <f t="shared" si="264"/>
        <v>3.9199999999999999E-2</v>
      </c>
      <c r="CF185" s="120">
        <f t="shared" si="264"/>
        <v>5.1799999999999999E-2</v>
      </c>
      <c r="CG185" s="179">
        <f t="shared" si="264"/>
        <v>4.3900000000000002E-2</v>
      </c>
      <c r="CH185" s="146">
        <f t="shared" si="264"/>
        <v>5.2000000000000005E-2</v>
      </c>
      <c r="CI185" s="120">
        <f t="shared" si="264"/>
        <v>4.9000000000000002E-2</v>
      </c>
      <c r="CJ185" s="179">
        <f t="shared" si="264"/>
        <v>3.6900000000000002E-2</v>
      </c>
      <c r="CK185" s="146">
        <f t="shared" si="264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46">
        <f>SUM(FF136, -FF137)</f>
        <v>5.5299999999999995E-2</v>
      </c>
      <c r="FG185" s="208">
        <f>SUM(FG136, -FG138)</f>
        <v>5.8200000000000002E-2</v>
      </c>
      <c r="FH185" s="179">
        <f>SUM(FH140, -FH142)</f>
        <v>5.7599999999999991E-2</v>
      </c>
      <c r="FI185" s="146">
        <f>SUM(FI141, -FI143)</f>
        <v>4.58E-2</v>
      </c>
      <c r="FJ185" s="116">
        <f>SUM(FJ139, -FJ142)</f>
        <v>3.7200000000000004E-2</v>
      </c>
      <c r="FK185" s="178">
        <f>SUM(FK139, -FK142)</f>
        <v>4.7699999999999999E-2</v>
      </c>
      <c r="FL185" s="166">
        <f>SUM(FL139, -FL142)</f>
        <v>3.7400000000000003E-2</v>
      </c>
      <c r="FM185" s="116">
        <f>SUM(FM138, -FM140)</f>
        <v>3.3600000000000005E-2</v>
      </c>
      <c r="FN185" s="176">
        <f>SUM(FN137, -FN140)</f>
        <v>3.0499999999999999E-2</v>
      </c>
      <c r="FO185" s="144">
        <f>SUM(FO139, -FO142)</f>
        <v>3.5000000000000003E-2</v>
      </c>
      <c r="FP185" s="116">
        <f>SUM(FP139, -FP142)</f>
        <v>3.6700000000000003E-2</v>
      </c>
      <c r="FQ185" s="176">
        <f>SUM(FQ139, -FQ142)</f>
        <v>3.27E-2</v>
      </c>
      <c r="FR185" s="146">
        <f>SUM(FR137, -FR140)</f>
        <v>3.6699999999999997E-2</v>
      </c>
      <c r="FS185" s="120">
        <f>SUM(FS138, -FS141)</f>
        <v>4.19E-2</v>
      </c>
      <c r="FT185" s="187">
        <f>SUM(FT139, -FT142)</f>
        <v>2.75E-2</v>
      </c>
      <c r="FU185" s="116">
        <f>SUM(FU138, -FU141)</f>
        <v>2.9900000000000003E-2</v>
      </c>
      <c r="FV185" s="116">
        <f>SUM(FV139, -FV142)</f>
        <v>2.8200000000000003E-2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1" t="s">
        <v>107</v>
      </c>
      <c r="AU186" s="351" t="s">
        <v>107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64" t="s">
        <v>44</v>
      </c>
      <c r="FG186" s="121" t="s">
        <v>60</v>
      </c>
      <c r="FH186" s="180" t="s">
        <v>36</v>
      </c>
      <c r="FI186" s="158" t="s">
        <v>36</v>
      </c>
      <c r="FJ186" s="114" t="s">
        <v>52</v>
      </c>
      <c r="FK186" s="174" t="s">
        <v>57</v>
      </c>
      <c r="FL186" s="158" t="s">
        <v>40</v>
      </c>
      <c r="FM186" s="119" t="s">
        <v>36</v>
      </c>
      <c r="FN186" s="199" t="s">
        <v>44</v>
      </c>
      <c r="FO186" s="163" t="s">
        <v>84</v>
      </c>
      <c r="FP186" s="122" t="s">
        <v>45</v>
      </c>
      <c r="FQ186" s="199" t="s">
        <v>37</v>
      </c>
      <c r="FR186" s="154" t="s">
        <v>46</v>
      </c>
      <c r="FS186" s="122" t="s">
        <v>45</v>
      </c>
      <c r="FT186" s="183" t="s">
        <v>46</v>
      </c>
      <c r="FU186" s="122" t="s">
        <v>46</v>
      </c>
      <c r="FV186" s="188" t="s">
        <v>37</v>
      </c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1" t="s">
        <v>99</v>
      </c>
      <c r="Z187" s="352" t="s">
        <v>100</v>
      </c>
      <c r="AA187" s="349">
        <v>43774</v>
      </c>
      <c r="AB187" s="349">
        <v>43775</v>
      </c>
      <c r="AC187" s="349">
        <v>43776</v>
      </c>
      <c r="AD187" s="349">
        <v>43777</v>
      </c>
      <c r="AE187" s="349">
        <v>43778</v>
      </c>
      <c r="AF187" s="349">
        <v>43781</v>
      </c>
      <c r="AG187" s="349">
        <v>43782</v>
      </c>
      <c r="AH187" s="349">
        <v>43783</v>
      </c>
      <c r="AI187" s="349">
        <v>43784</v>
      </c>
      <c r="AJ187" s="349">
        <v>43785</v>
      </c>
      <c r="AK187" s="349">
        <v>43788</v>
      </c>
      <c r="AL187" s="349">
        <v>43789</v>
      </c>
      <c r="AM187" s="349">
        <v>43790</v>
      </c>
      <c r="AN187" s="349">
        <v>43791</v>
      </c>
      <c r="AO187" s="349">
        <v>43792</v>
      </c>
      <c r="AP187" s="349">
        <v>43795</v>
      </c>
      <c r="AQ187" s="349">
        <v>43796</v>
      </c>
      <c r="AR187" s="349">
        <v>43797</v>
      </c>
      <c r="AS187" s="349">
        <v>43798</v>
      </c>
      <c r="AT187" s="349">
        <v>43799</v>
      </c>
      <c r="AU187" s="351" t="s">
        <v>101</v>
      </c>
      <c r="AV187" s="349">
        <v>43803</v>
      </c>
      <c r="AW187" s="349">
        <v>43804</v>
      </c>
      <c r="AX187" s="349">
        <v>43805</v>
      </c>
      <c r="AY187" s="351" t="s">
        <v>100</v>
      </c>
      <c r="AZ187" s="349">
        <v>43809</v>
      </c>
      <c r="BA187" s="349">
        <v>43810</v>
      </c>
      <c r="BB187" s="349">
        <v>43811</v>
      </c>
      <c r="BC187" s="349">
        <v>43812</v>
      </c>
      <c r="BD187" s="349">
        <v>43813</v>
      </c>
      <c r="BE187" s="349">
        <v>43816</v>
      </c>
      <c r="BF187" s="349">
        <v>43817</v>
      </c>
      <c r="BG187" s="349">
        <v>43818</v>
      </c>
      <c r="BH187" s="349">
        <v>43819</v>
      </c>
      <c r="BI187" s="349">
        <v>43820</v>
      </c>
      <c r="BJ187" s="349">
        <v>43823</v>
      </c>
      <c r="BK187" s="349">
        <v>43825</v>
      </c>
      <c r="BL187" s="349">
        <v>43826</v>
      </c>
      <c r="BM187" s="349">
        <v>43827</v>
      </c>
      <c r="BN187" s="349">
        <v>43830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265">SUM(EC176, -EC183)</f>
        <v>0</v>
      </c>
      <c r="ED187" s="6">
        <f t="shared" si="265"/>
        <v>0</v>
      </c>
      <c r="EE187" s="6">
        <f t="shared" si="265"/>
        <v>0</v>
      </c>
      <c r="EF187" s="6">
        <f t="shared" si="265"/>
        <v>0</v>
      </c>
      <c r="EG187" s="6">
        <f t="shared" si="265"/>
        <v>0</v>
      </c>
      <c r="EH187" s="6">
        <f t="shared" si="265"/>
        <v>0</v>
      </c>
      <c r="EI187" s="6">
        <f t="shared" si="265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46">
        <f>SUM(FF139, -FF141)</f>
        <v>4.8100000000000004E-2</v>
      </c>
      <c r="FG187" s="120">
        <f>SUM(FG141, -FG143)</f>
        <v>5.6200000000000007E-2</v>
      </c>
      <c r="FH187" s="176">
        <f>SUM(FH137, -FH140)</f>
        <v>4.5100000000000001E-2</v>
      </c>
      <c r="FI187" s="144">
        <f>SUM(FI137, -FI140)</f>
        <v>4.53E-2</v>
      </c>
      <c r="FJ187" s="115">
        <f>SUM(FJ138, -FJ141)</f>
        <v>3.4599999999999999E-2</v>
      </c>
      <c r="FK187" s="176">
        <f>SUM(FK140, -FK142)</f>
        <v>4.7300000000000002E-2</v>
      </c>
      <c r="FL187" s="146">
        <f>SUM(FL138, -FL141)</f>
        <v>3.3600000000000005E-2</v>
      </c>
      <c r="FM187" s="116">
        <f>SUM(FM138, -FM139)</f>
        <v>3.2600000000000004E-2</v>
      </c>
      <c r="FN187" s="179">
        <f>SUM(FN137, -FN139)</f>
        <v>2.9699999999999997E-2</v>
      </c>
      <c r="FO187" s="144">
        <f>SUM(FO139, -FO141)</f>
        <v>3.4700000000000002E-2</v>
      </c>
      <c r="FP187" s="208">
        <f>SUM(FP140, -FP142)</f>
        <v>3.4599999999999999E-2</v>
      </c>
      <c r="FQ187" s="179">
        <f>SUM(FQ137, -FQ138)</f>
        <v>3.15E-2</v>
      </c>
      <c r="FR187" s="246">
        <f>SUM(FR139, -FR142)</f>
        <v>3.5299999999999998E-2</v>
      </c>
      <c r="FS187" s="208">
        <f>SUM(FS139, -FS141)</f>
        <v>3.3599999999999998E-2</v>
      </c>
      <c r="FT187" s="273">
        <f>SUM(FT139, -FT141)</f>
        <v>2.5899999999999999E-2</v>
      </c>
      <c r="FU187" s="247">
        <f>SUM(FU139, -FU141)</f>
        <v>2.4899999999999999E-2</v>
      </c>
      <c r="FV187" s="120">
        <f>SUM(FV137, -FV140)</f>
        <v>2.53E-2</v>
      </c>
      <c r="FW187" s="6">
        <f>SUM(FW176, -FW183)</f>
        <v>0</v>
      </c>
      <c r="FX187" s="6">
        <f>SUM(FX176, -FX183)</f>
        <v>0</v>
      </c>
      <c r="FY187" s="6">
        <f>SUM(FY176, -FY183)</f>
        <v>0</v>
      </c>
      <c r="FZ187" s="6">
        <f>SUM(FZ176, -FZ183)</f>
        <v>0</v>
      </c>
      <c r="GA187" s="6">
        <f>SUM(GA176, -GA183,)</f>
        <v>0</v>
      </c>
      <c r="GB187" s="6">
        <f>SUM(GB176, -GB183,)</f>
        <v>0</v>
      </c>
      <c r="GC187" s="6">
        <f>SUM(GC176, -GC183)</f>
        <v>0</v>
      </c>
      <c r="GD187" s="6">
        <f>SUM(GD176, -GD183)</f>
        <v>0</v>
      </c>
      <c r="GE187" s="6">
        <f>SUM(GE176, -GE183)</f>
        <v>0</v>
      </c>
      <c r="GF187" s="6">
        <f>SUM(GF176, -GF183)</f>
        <v>0</v>
      </c>
      <c r="GG187" s="6">
        <f>SUM(GG176, -GG183,)</f>
        <v>0</v>
      </c>
      <c r="GH187" s="6">
        <f>SUM(GH176, -GH183,)</f>
        <v>0</v>
      </c>
      <c r="GI187" s="6">
        <f>SUM(GI176, -GI183)</f>
        <v>0</v>
      </c>
      <c r="GJ187" s="6">
        <f>SUM(GJ176, -GJ183)</f>
        <v>0</v>
      </c>
      <c r="GK187" s="6">
        <f>SUM(GK176, -GK183)</f>
        <v>0</v>
      </c>
      <c r="GL187" s="6">
        <f>SUM(GL176, -GL183)</f>
        <v>0</v>
      </c>
      <c r="GM187" s="6">
        <f>SUM(GM176, -GM183,)</f>
        <v>0</v>
      </c>
      <c r="GN187" s="6">
        <f>SUM(GN176, -GN183,)</f>
        <v>0</v>
      </c>
      <c r="GO187" s="6">
        <f>SUM(GO176, -GO183)</f>
        <v>0</v>
      </c>
      <c r="GP187" s="6">
        <f>SUM(GP176, -GP183)</f>
        <v>0</v>
      </c>
      <c r="GQ187" s="6">
        <f>SUM(GQ176, -GQ183)</f>
        <v>0</v>
      </c>
      <c r="GR187" s="6">
        <f>SUM(GR176, -GR183)</f>
        <v>0</v>
      </c>
      <c r="GS187" s="6">
        <f>SUM(GS176, -GS183,)</f>
        <v>0</v>
      </c>
      <c r="GT187" s="6">
        <f>SUM(GT176, -GT183,)</f>
        <v>0</v>
      </c>
      <c r="GU187" s="6">
        <f t="shared" ref="GU187:HA187" si="266">SUM(GU176, -GU183)</f>
        <v>0</v>
      </c>
      <c r="GV187" s="6">
        <f t="shared" si="266"/>
        <v>0</v>
      </c>
      <c r="GW187" s="6">
        <f t="shared" si="266"/>
        <v>0</v>
      </c>
      <c r="GX187" s="6">
        <f t="shared" si="266"/>
        <v>0</v>
      </c>
      <c r="GY187" s="6">
        <f t="shared" si="266"/>
        <v>0</v>
      </c>
      <c r="GZ187" s="6">
        <f t="shared" si="266"/>
        <v>0</v>
      </c>
      <c r="HA187" s="6">
        <f t="shared" si="266"/>
        <v>0</v>
      </c>
      <c r="HC187" s="6">
        <f t="shared" ref="HC187:HH187" si="267">SUM(HC176, -HC183)</f>
        <v>0</v>
      </c>
      <c r="HD187" s="6">
        <f t="shared" si="267"/>
        <v>0</v>
      </c>
      <c r="HE187" s="6">
        <f t="shared" si="267"/>
        <v>0</v>
      </c>
      <c r="HF187" s="6">
        <f t="shared" si="267"/>
        <v>0</v>
      </c>
      <c r="HG187" s="6">
        <f t="shared" si="267"/>
        <v>0</v>
      </c>
      <c r="HH187" s="6">
        <f t="shared" si="267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268">SUM(JM176, -JM183)</f>
        <v>0</v>
      </c>
      <c r="JN187" s="6">
        <f t="shared" si="268"/>
        <v>0</v>
      </c>
      <c r="JO187" s="6">
        <f t="shared" si="268"/>
        <v>0</v>
      </c>
      <c r="JP187" s="6">
        <f t="shared" si="268"/>
        <v>0</v>
      </c>
      <c r="JQ187" s="6">
        <f t="shared" si="268"/>
        <v>0</v>
      </c>
      <c r="JR187" s="6">
        <f t="shared" si="268"/>
        <v>0</v>
      </c>
      <c r="JS187" s="6">
        <f t="shared" si="268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6">
        <v>3.0599999999999999E-2</v>
      </c>
      <c r="AX188" s="136">
        <v>4.8899999999999999E-2</v>
      </c>
      <c r="AY188" s="136">
        <v>7.3800000000000004E-2</v>
      </c>
      <c r="AZ188" s="86">
        <v>8.9099999999999999E-2</v>
      </c>
      <c r="BA188" s="86">
        <v>7.7600000000000002E-2</v>
      </c>
      <c r="BB188" s="306">
        <v>9.2200000000000004E-2</v>
      </c>
      <c r="BC188" s="306">
        <v>8.9700000000000002E-2</v>
      </c>
      <c r="BD188" s="306">
        <v>8.6699999999999999E-2</v>
      </c>
      <c r="BE188" s="306">
        <v>0.1046</v>
      </c>
      <c r="BF188" s="306">
        <v>0.107</v>
      </c>
      <c r="BG188" s="306">
        <v>0.14760000000000001</v>
      </c>
      <c r="BH188" s="306">
        <v>0.1706</v>
      </c>
      <c r="BI188" s="85">
        <v>0.1993</v>
      </c>
      <c r="BJ188" s="85">
        <v>0.22919999999999999</v>
      </c>
      <c r="BK188" s="85">
        <v>0.1888</v>
      </c>
      <c r="BL188" s="85">
        <v>0.20430000000000001</v>
      </c>
      <c r="BM188" s="85">
        <v>0.23619999999999999</v>
      </c>
      <c r="BN188" s="85">
        <v>0.26550000000000001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54" t="s">
        <v>45</v>
      </c>
      <c r="FG188" s="122" t="s">
        <v>44</v>
      </c>
      <c r="FH188" s="184" t="s">
        <v>60</v>
      </c>
      <c r="FI188" s="158" t="s">
        <v>40</v>
      </c>
      <c r="FJ188" s="119" t="s">
        <v>40</v>
      </c>
      <c r="FK188" s="184" t="s">
        <v>60</v>
      </c>
      <c r="FL188" s="158" t="s">
        <v>39</v>
      </c>
      <c r="FM188" s="122" t="s">
        <v>45</v>
      </c>
      <c r="FN188" s="180" t="s">
        <v>40</v>
      </c>
      <c r="FO188" s="154" t="s">
        <v>46</v>
      </c>
      <c r="FP188" s="188" t="s">
        <v>44</v>
      </c>
      <c r="FQ188" s="181" t="s">
        <v>54</v>
      </c>
      <c r="FR188" s="154" t="s">
        <v>45</v>
      </c>
      <c r="FS188" s="119" t="s">
        <v>39</v>
      </c>
      <c r="FT188" s="180" t="s">
        <v>38</v>
      </c>
      <c r="FU188" s="188" t="s">
        <v>37</v>
      </c>
      <c r="FV188" s="123" t="s">
        <v>63</v>
      </c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9">
        <v>2.1600000000000001E-2</v>
      </c>
      <c r="AX189" s="85">
        <v>4.5100000000000001E-2</v>
      </c>
      <c r="AY189" s="86">
        <v>6.1100000000000002E-2</v>
      </c>
      <c r="AZ189" s="306">
        <v>8.5699999999999998E-2</v>
      </c>
      <c r="BA189" s="306">
        <v>7.17E-2</v>
      </c>
      <c r="BB189" s="86">
        <v>5.8599999999999999E-2</v>
      </c>
      <c r="BC189" s="86">
        <v>5.67E-2</v>
      </c>
      <c r="BD189" s="86">
        <v>4.9399999999999999E-2</v>
      </c>
      <c r="BE189" s="86">
        <v>6.9699999999999998E-2</v>
      </c>
      <c r="BF189" s="85">
        <v>6.83E-2</v>
      </c>
      <c r="BG189" s="85">
        <v>9.4500000000000001E-2</v>
      </c>
      <c r="BH189" s="85">
        <v>0.15129999999999999</v>
      </c>
      <c r="BI189" s="306">
        <v>0.15770000000000001</v>
      </c>
      <c r="BJ189" s="306">
        <v>0.15179999999999999</v>
      </c>
      <c r="BK189" s="306">
        <v>0.13769999999999999</v>
      </c>
      <c r="BL189" s="306">
        <v>0.16550000000000001</v>
      </c>
      <c r="BM189" s="306">
        <v>0.15809999999999999</v>
      </c>
      <c r="BN189" s="306">
        <v>0.1552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166">
        <f>SUM(FF141, -FF142)</f>
        <v>4.0899999999999999E-2</v>
      </c>
      <c r="FG189" s="120">
        <f>SUM(FG140, -FG142)</f>
        <v>5.57E-2</v>
      </c>
      <c r="FH189" s="179">
        <f>SUM(FH141, -FH143)</f>
        <v>4.0900000000000006E-2</v>
      </c>
      <c r="FI189" s="146">
        <f>SUM(FI137, -FI139)</f>
        <v>4.2199999999999994E-2</v>
      </c>
      <c r="FJ189" s="120">
        <f>SUM(FJ137, -FJ139)</f>
        <v>3.44E-2</v>
      </c>
      <c r="FK189" s="179">
        <f>SUM(FK142, -FK143)</f>
        <v>4.2999999999999997E-2</v>
      </c>
      <c r="FL189" s="144">
        <f>SUM(FL138, -FL140)</f>
        <v>3.1399999999999997E-2</v>
      </c>
      <c r="FM189" s="208">
        <f>SUM(FM139, -FM142)</f>
        <v>2.52E-2</v>
      </c>
      <c r="FN189" s="179">
        <f>SUM(FN138, -FN140)</f>
        <v>2.86E-2</v>
      </c>
      <c r="FO189" s="246">
        <f>SUM(FO140, -FO142)</f>
        <v>2.3600000000000003E-2</v>
      </c>
      <c r="FP189" s="120">
        <f>SUM(FP137, -FP140)</f>
        <v>3.0499999999999999E-2</v>
      </c>
      <c r="FQ189" s="178">
        <f>SUM(FQ136, -FQ137)</f>
        <v>3.0499999999999999E-2</v>
      </c>
      <c r="FR189" s="166">
        <f>SUM(FR139, -FR141)</f>
        <v>3.5099999999999999E-2</v>
      </c>
      <c r="FS189" s="116">
        <f>SUM(FS140, -FS142)</f>
        <v>2.9900000000000003E-2</v>
      </c>
      <c r="FT189" s="178">
        <f>SUM(FT140, -FT142)</f>
        <v>2.47E-2</v>
      </c>
      <c r="FU189" s="120">
        <f>SUM(FU137, -FU140)</f>
        <v>2.35E-2</v>
      </c>
      <c r="FV189" s="116">
        <f>SUM(FV139, -FV141)</f>
        <v>2.5000000000000001E-2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2">
        <v>5.5999999999999999E-3</v>
      </c>
      <c r="AM190" s="92">
        <v>-7.1000000000000004E-3</v>
      </c>
      <c r="AN190" s="22">
        <v>-5.7000000000000002E-3</v>
      </c>
      <c r="AO190" s="92">
        <v>-1.47E-2</v>
      </c>
      <c r="AP190" s="22">
        <v>-1.21E-2</v>
      </c>
      <c r="AQ190" s="92">
        <v>-5.8999999999999999E-3</v>
      </c>
      <c r="AR190" s="92">
        <v>-9.4999999999999998E-3</v>
      </c>
      <c r="AS190" s="16">
        <v>-5.0000000000000001E-3</v>
      </c>
      <c r="AT190" s="92">
        <v>-3.9100000000000003E-2</v>
      </c>
      <c r="AU190" s="31">
        <v>3.1399999999999997E-2</v>
      </c>
      <c r="AV190" s="16">
        <v>3.8E-3</v>
      </c>
      <c r="AW190" s="85">
        <v>1.6299999999999999E-2</v>
      </c>
      <c r="AX190" s="86">
        <v>3.6499999999999998E-2</v>
      </c>
      <c r="AY190" s="85">
        <v>4.3299999999999998E-2</v>
      </c>
      <c r="AZ190" s="88">
        <v>2.3699999999999999E-2</v>
      </c>
      <c r="BA190" s="88">
        <v>3.4200000000000001E-2</v>
      </c>
      <c r="BB190" s="85">
        <v>1.52E-2</v>
      </c>
      <c r="BC190" s="88">
        <v>1.5699999999999999E-2</v>
      </c>
      <c r="BD190" s="88">
        <v>4.7500000000000001E-2</v>
      </c>
      <c r="BE190" s="85">
        <v>5.57E-2</v>
      </c>
      <c r="BF190" s="86">
        <v>5.8299999999999998E-2</v>
      </c>
      <c r="BG190" s="86">
        <v>6.5000000000000002E-2</v>
      </c>
      <c r="BH190" s="86">
        <v>8.9800000000000005E-2</v>
      </c>
      <c r="BI190" s="86">
        <v>7.0900000000000005E-2</v>
      </c>
      <c r="BJ190" s="86">
        <v>0.11020000000000001</v>
      </c>
      <c r="BK190" s="310">
        <v>7.0499999999999993E-2</v>
      </c>
      <c r="BL190" s="86">
        <v>0.1106</v>
      </c>
      <c r="BM190" s="86">
        <v>0.12570000000000001</v>
      </c>
      <c r="BN190" s="86">
        <v>0.12970000000000001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56" t="s">
        <v>60</v>
      </c>
      <c r="FG190" s="168" t="s">
        <v>41</v>
      </c>
      <c r="FH190" s="183" t="s">
        <v>45</v>
      </c>
      <c r="FI190" s="163" t="s">
        <v>84</v>
      </c>
      <c r="FJ190" s="122" t="s">
        <v>45</v>
      </c>
      <c r="FK190" s="183" t="s">
        <v>45</v>
      </c>
      <c r="FL190" s="152" t="s">
        <v>57</v>
      </c>
      <c r="FM190" s="168" t="s">
        <v>41</v>
      </c>
      <c r="FN190" s="180" t="s">
        <v>36</v>
      </c>
      <c r="FO190" s="154" t="s">
        <v>45</v>
      </c>
      <c r="FP190" s="123" t="s">
        <v>63</v>
      </c>
      <c r="FQ190" s="180" t="s">
        <v>39</v>
      </c>
      <c r="FR190" s="163" t="s">
        <v>47</v>
      </c>
      <c r="FS190" s="123" t="s">
        <v>40</v>
      </c>
      <c r="FT190" s="180" t="s">
        <v>39</v>
      </c>
      <c r="FU190" s="119" t="s">
        <v>38</v>
      </c>
      <c r="FV190" s="119" t="s">
        <v>38</v>
      </c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2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2">
        <v>-1.54E-2</v>
      </c>
      <c r="AQ191" s="16">
        <v>-3.7600000000000001E-2</v>
      </c>
      <c r="AR191" s="16">
        <v>-2.5399999999999999E-2</v>
      </c>
      <c r="AS191" s="92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6">
        <v>7.6E-3</v>
      </c>
      <c r="AX191" s="87">
        <v>2.1499999999999998E-2</v>
      </c>
      <c r="AY191" s="88">
        <v>-2.8999999999999998E-3</v>
      </c>
      <c r="AZ191" s="85">
        <v>2.1000000000000001E-2</v>
      </c>
      <c r="BA191" s="85">
        <v>2.52E-2</v>
      </c>
      <c r="BB191" s="88">
        <v>1.5100000000000001E-2</v>
      </c>
      <c r="BC191" s="85">
        <v>-8.3000000000000001E-3</v>
      </c>
      <c r="BD191" s="85">
        <v>3.6600000000000001E-2</v>
      </c>
      <c r="BE191" s="88">
        <v>3.1E-2</v>
      </c>
      <c r="BF191" s="88">
        <v>2.0799999999999999E-2</v>
      </c>
      <c r="BG191" s="88">
        <v>3.4700000000000002E-2</v>
      </c>
      <c r="BH191" s="88">
        <v>5.7000000000000002E-3</v>
      </c>
      <c r="BI191" s="88">
        <v>4.8899999999999999E-2</v>
      </c>
      <c r="BJ191" s="87">
        <v>2.7099999999999999E-2</v>
      </c>
      <c r="BK191" s="307">
        <v>4.2099999999999999E-2</v>
      </c>
      <c r="BL191" s="88">
        <v>3.9199999999999999E-2</v>
      </c>
      <c r="BM191" s="88">
        <v>2.3300000000000001E-2</v>
      </c>
      <c r="BN191" s="87">
        <v>3.0300000000000001E-2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46">
        <f>SUM(FF142, -FF143)</f>
        <v>3.8599999999999995E-2</v>
      </c>
      <c r="FG191" s="120">
        <f>SUM(FG136, -FG137)</f>
        <v>5.2600000000000001E-2</v>
      </c>
      <c r="FH191" s="187">
        <f>SUM(FH140, -FH141)</f>
        <v>3.5999999999999997E-2</v>
      </c>
      <c r="FI191" s="144">
        <f>SUM(FI139, -FI141)</f>
        <v>3.9300000000000002E-2</v>
      </c>
      <c r="FJ191" s="208">
        <f>SUM(FJ140, -FJ142)</f>
        <v>3.3300000000000003E-2</v>
      </c>
      <c r="FK191" s="187">
        <f>SUM(FK141, -FK142)</f>
        <v>3.5499999999999997E-2</v>
      </c>
      <c r="FL191" s="144">
        <f>SUM(FL140, -FL142)</f>
        <v>2.3700000000000002E-2</v>
      </c>
      <c r="FM191" s="120">
        <f>SUM(FM136, -FM138)</f>
        <v>2.4899999999999999E-2</v>
      </c>
      <c r="FN191" s="176">
        <f>SUM(FN138, -FN139)</f>
        <v>2.7799999999999998E-2</v>
      </c>
      <c r="FO191" s="166">
        <f>SUM(FO140, -FO141)</f>
        <v>2.3300000000000001E-2</v>
      </c>
      <c r="FP191" s="116">
        <f>SUM(FP139, -FP141)</f>
        <v>2.8999999999999998E-2</v>
      </c>
      <c r="FQ191" s="176">
        <f>SUM(FQ138, -FQ141)</f>
        <v>2.5099999999999997E-2</v>
      </c>
      <c r="FR191" s="146">
        <f>SUM(FR137, -FR139)</f>
        <v>3.3700000000000001E-2</v>
      </c>
      <c r="FS191" s="120">
        <f>SUM(FS137, -FS140)</f>
        <v>2.5599999999999998E-2</v>
      </c>
      <c r="FT191" s="176">
        <f>SUM(FT140, -FT141)</f>
        <v>2.3099999999999999E-2</v>
      </c>
      <c r="FU191" s="118">
        <f>SUM(FU140, -FU142)</f>
        <v>1.9099999999999999E-2</v>
      </c>
      <c r="FV191" s="118">
        <f>SUM(FV140, -FV142)</f>
        <v>1.6300000000000002E-2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2">
        <v>-3.09E-2</v>
      </c>
      <c r="Z192" s="92">
        <v>-3.1199999999999999E-2</v>
      </c>
      <c r="AA192" s="41">
        <v>-4.5199999999999997E-2</v>
      </c>
      <c r="AB192" s="92">
        <v>-6.0499999999999998E-2</v>
      </c>
      <c r="AC192" s="92">
        <v>-7.3899999999999993E-2</v>
      </c>
      <c r="AD192" s="92">
        <v>-7.7100000000000002E-2</v>
      </c>
      <c r="AE192" s="92">
        <v>-5.7099999999999998E-2</v>
      </c>
      <c r="AF192" s="92">
        <v>-6.0499999999999998E-2</v>
      </c>
      <c r="AG192" s="92">
        <v>-6.59E-2</v>
      </c>
      <c r="AH192" s="92">
        <v>-6.9699999999999998E-2</v>
      </c>
      <c r="AI192" s="92">
        <v>-7.6899999999999996E-2</v>
      </c>
      <c r="AJ192" s="92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2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2">
        <v>-1.77E-2</v>
      </c>
      <c r="AV192" s="31">
        <v>-1.14E-2</v>
      </c>
      <c r="AW192" s="88">
        <v>4.4000000000000003E-3</v>
      </c>
      <c r="AX192" s="88">
        <v>-2.8E-3</v>
      </c>
      <c r="AY192" s="87">
        <v>-5.4000000000000003E-3</v>
      </c>
      <c r="AZ192" s="89">
        <v>1.06E-2</v>
      </c>
      <c r="BA192" s="89">
        <v>2.2200000000000001E-2</v>
      </c>
      <c r="BB192" s="89">
        <v>-1.67E-2</v>
      </c>
      <c r="BC192" s="89">
        <v>-1.61E-2</v>
      </c>
      <c r="BD192" s="90">
        <v>-2.3E-2</v>
      </c>
      <c r="BE192" s="87">
        <v>-3.6299999999999999E-2</v>
      </c>
      <c r="BF192" s="89">
        <v>-1.23E-2</v>
      </c>
      <c r="BG192" s="87">
        <v>-1.95E-2</v>
      </c>
      <c r="BH192" s="87">
        <v>-1.6E-2</v>
      </c>
      <c r="BI192" s="87">
        <v>1.24E-2</v>
      </c>
      <c r="BJ192" s="88">
        <v>1.9199999999999998E-2</v>
      </c>
      <c r="BK192" s="309">
        <v>7.7000000000000002E-3</v>
      </c>
      <c r="BL192" s="87">
        <v>-3.5000000000000001E-3</v>
      </c>
      <c r="BM192" s="87">
        <v>1.37E-2</v>
      </c>
      <c r="BN192" s="88">
        <v>4.1999999999999997E-3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63" t="s">
        <v>47</v>
      </c>
      <c r="FG192" s="123" t="s">
        <v>47</v>
      </c>
      <c r="FH192" s="174" t="s">
        <v>46</v>
      </c>
      <c r="FI192" s="152" t="s">
        <v>46</v>
      </c>
      <c r="FJ192" s="114" t="s">
        <v>46</v>
      </c>
      <c r="FK192" s="182" t="s">
        <v>47</v>
      </c>
      <c r="FL192" s="185" t="s">
        <v>54</v>
      </c>
      <c r="FM192" s="114" t="s">
        <v>57</v>
      </c>
      <c r="FN192" s="183" t="s">
        <v>45</v>
      </c>
      <c r="FO192" s="164" t="s">
        <v>44</v>
      </c>
      <c r="FP192" s="188" t="s">
        <v>53</v>
      </c>
      <c r="FQ192" s="183" t="s">
        <v>45</v>
      </c>
      <c r="FR192" s="164" t="s">
        <v>37</v>
      </c>
      <c r="FS192" s="188" t="s">
        <v>37</v>
      </c>
      <c r="FT192" s="182" t="s">
        <v>40</v>
      </c>
      <c r="FU192" s="123" t="s">
        <v>40</v>
      </c>
      <c r="FV192" s="122" t="s">
        <v>36</v>
      </c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2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2">
        <v>-1.46E-2</v>
      </c>
      <c r="AW193" s="87">
        <v>-4.1999999999999997E-3</v>
      </c>
      <c r="AX193" s="89">
        <v>-6.7999999999999996E-3</v>
      </c>
      <c r="AY193" s="90">
        <v>-2.1399999999999999E-2</v>
      </c>
      <c r="AZ193" s="90">
        <v>-4.3499999999999997E-2</v>
      </c>
      <c r="BA193" s="90">
        <v>-3.0499999999999999E-2</v>
      </c>
      <c r="BB193" s="90">
        <v>-3.0700000000000002E-2</v>
      </c>
      <c r="BC193" s="87">
        <v>-2.8799999999999999E-2</v>
      </c>
      <c r="BD193" s="87">
        <v>-0.04</v>
      </c>
      <c r="BE193" s="90">
        <v>-5.4600000000000003E-2</v>
      </c>
      <c r="BF193" s="87">
        <v>-3.0300000000000001E-2</v>
      </c>
      <c r="BG193" s="89">
        <v>-7.8799999999999995E-2</v>
      </c>
      <c r="BH193" s="89">
        <v>-9.4100000000000003E-2</v>
      </c>
      <c r="BI193" s="89">
        <v>-0.13239999999999999</v>
      </c>
      <c r="BJ193" s="89">
        <v>-0.13969999999999999</v>
      </c>
      <c r="BK193" s="89">
        <v>-0.1211</v>
      </c>
      <c r="BL193" s="89">
        <v>-0.1394</v>
      </c>
      <c r="BM193" s="89">
        <v>-0.1472</v>
      </c>
      <c r="BN193" s="89">
        <v>-0.15429999999999999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269">SUM(EC182, -EC189)</f>
        <v>0</v>
      </c>
      <c r="ED193" s="6">
        <f t="shared" si="269"/>
        <v>0</v>
      </c>
      <c r="EE193" s="6">
        <f t="shared" si="269"/>
        <v>0</v>
      </c>
      <c r="EF193" s="6">
        <f t="shared" si="269"/>
        <v>0</v>
      </c>
      <c r="EG193" s="6">
        <f t="shared" si="269"/>
        <v>0</v>
      </c>
      <c r="EH193" s="6">
        <f t="shared" si="269"/>
        <v>0</v>
      </c>
      <c r="EI193" s="6">
        <f t="shared" si="269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46">
        <f>SUM(FF140, -FF141)</f>
        <v>3.7900000000000003E-2</v>
      </c>
      <c r="FG193" s="120">
        <f>SUM(FG139, -FG140)</f>
        <v>4.0900000000000006E-2</v>
      </c>
      <c r="FH193" s="273">
        <f>SUM(FH138, -FH140)</f>
        <v>3.4799999999999998E-2</v>
      </c>
      <c r="FI193" s="246">
        <f>SUM(FI138, -FI140)</f>
        <v>3.6500000000000005E-2</v>
      </c>
      <c r="FJ193" s="247">
        <f>SUM(FJ138, -FJ140)</f>
        <v>2.4E-2</v>
      </c>
      <c r="FK193" s="179">
        <f>SUM(FK138, -FK141)</f>
        <v>1.4999999999999999E-2</v>
      </c>
      <c r="FL193" s="148">
        <f>SUM(FL136, -FL137)</f>
        <v>2.3100000000000009E-2</v>
      </c>
      <c r="FM193" s="116">
        <f>SUM(FM140, -FM142)</f>
        <v>2.4199999999999999E-2</v>
      </c>
      <c r="FN193" s="187">
        <f>SUM(FN139, -FN142)</f>
        <v>2.07E-2</v>
      </c>
      <c r="FO193" s="146">
        <f>SUM(FO137, -FO140)</f>
        <v>2.2299999999999997E-2</v>
      </c>
      <c r="FP193" s="116">
        <f>SUM(FP137, -FP139)</f>
        <v>2.8399999999999998E-2</v>
      </c>
      <c r="FQ193" s="187">
        <f>SUM(FQ140, -FQ142)</f>
        <v>2.4799999999999999E-2</v>
      </c>
      <c r="FR193" s="146">
        <f>SUM(FR138, -FR140)</f>
        <v>3.2899999999999999E-2</v>
      </c>
      <c r="FS193" s="120">
        <f>SUM(FS138, -FS140)</f>
        <v>2.3199999999999998E-2</v>
      </c>
      <c r="FT193" s="179">
        <f>SUM(FT137, -FT140)</f>
        <v>2.07E-2</v>
      </c>
      <c r="FU193" s="120">
        <f>SUM(FU138, -FU140)</f>
        <v>1.83E-2</v>
      </c>
      <c r="FV193" s="116">
        <f>SUM(FV138, -FV140)</f>
        <v>1.6199999999999999E-2</v>
      </c>
      <c r="FW193" s="6">
        <f>SUM(FW182, -FW189)</f>
        <v>0</v>
      </c>
      <c r="FX193" s="6">
        <f>SUM(FX182, -FX189)</f>
        <v>0</v>
      </c>
      <c r="FY193" s="6">
        <f>SUM(FY182, -FY189)</f>
        <v>0</v>
      </c>
      <c r="FZ193" s="6">
        <f>SUM(FZ182, -FZ189)</f>
        <v>0</v>
      </c>
      <c r="GA193" s="6">
        <f>SUM(GA182, -GA189,)</f>
        <v>0</v>
      </c>
      <c r="GB193" s="6">
        <f>SUM(GB182, -GB189,)</f>
        <v>0</v>
      </c>
      <c r="GC193" s="6">
        <f>SUM(GC182, -GC189)</f>
        <v>0</v>
      </c>
      <c r="GD193" s="6">
        <f>SUM(GD182, -GD189)</f>
        <v>0</v>
      </c>
      <c r="GE193" s="6">
        <f>SUM(GE182, -GE189)</f>
        <v>0</v>
      </c>
      <c r="GF193" s="6">
        <f>SUM(GF182, -GF189)</f>
        <v>0</v>
      </c>
      <c r="GG193" s="6">
        <f>SUM(GG182, -GG189,)</f>
        <v>0</v>
      </c>
      <c r="GH193" s="6">
        <f>SUM(GH182, -GH189,)</f>
        <v>0</v>
      </c>
      <c r="GI193" s="6">
        <f>SUM(GI182, -GI189)</f>
        <v>0</v>
      </c>
      <c r="GJ193" s="6">
        <f>SUM(GJ182, -GJ189)</f>
        <v>0</v>
      </c>
      <c r="GK193" s="6">
        <f>SUM(GK182, -GK189)</f>
        <v>0</v>
      </c>
      <c r="GL193" s="6">
        <f>SUM(GL182, -GL189)</f>
        <v>0</v>
      </c>
      <c r="GM193" s="6">
        <f>SUM(GM182, -GM189,)</f>
        <v>0</v>
      </c>
      <c r="GN193" s="6">
        <f>SUM(GN182, -GN189,)</f>
        <v>0</v>
      </c>
      <c r="GO193" s="6">
        <f>SUM(GO182, -GO189)</f>
        <v>0</v>
      </c>
      <c r="GP193" s="6">
        <f>SUM(GP182, -GP189)</f>
        <v>0</v>
      </c>
      <c r="GQ193" s="6">
        <f>SUM(GQ182, -GQ189)</f>
        <v>0</v>
      </c>
      <c r="GR193" s="6">
        <f>SUM(GR182, -GR189)</f>
        <v>0</v>
      </c>
      <c r="GS193" s="6">
        <f>SUM(GS182, -GS189,)</f>
        <v>0</v>
      </c>
      <c r="GT193" s="6">
        <f>SUM(GT182, -GT189,)</f>
        <v>0</v>
      </c>
      <c r="GU193" s="6">
        <f t="shared" ref="GU193:HA193" si="270">SUM(GU182, -GU189)</f>
        <v>0</v>
      </c>
      <c r="GV193" s="6">
        <f t="shared" si="270"/>
        <v>0</v>
      </c>
      <c r="GW193" s="6">
        <f t="shared" si="270"/>
        <v>0</v>
      </c>
      <c r="GX193" s="6">
        <f t="shared" si="270"/>
        <v>0</v>
      </c>
      <c r="GY193" s="6">
        <f t="shared" si="270"/>
        <v>0</v>
      </c>
      <c r="GZ193" s="6">
        <f t="shared" si="270"/>
        <v>0</v>
      </c>
      <c r="HA193" s="6">
        <f t="shared" si="270"/>
        <v>0</v>
      </c>
      <c r="HC193" s="6">
        <f t="shared" ref="HC193:HH193" si="271">SUM(HC182, -HC189)</f>
        <v>0</v>
      </c>
      <c r="HD193" s="6">
        <f t="shared" si="271"/>
        <v>0</v>
      </c>
      <c r="HE193" s="6">
        <f t="shared" si="271"/>
        <v>0</v>
      </c>
      <c r="HF193" s="6">
        <f t="shared" si="271"/>
        <v>0</v>
      </c>
      <c r="HG193" s="6">
        <f t="shared" si="271"/>
        <v>0</v>
      </c>
      <c r="HH193" s="6">
        <f t="shared" si="271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272">SUM(JM182, -JM189)</f>
        <v>0</v>
      </c>
      <c r="JN193" s="6">
        <f t="shared" si="272"/>
        <v>0</v>
      </c>
      <c r="JO193" s="6">
        <f t="shared" si="272"/>
        <v>0</v>
      </c>
      <c r="JP193" s="6">
        <f t="shared" si="272"/>
        <v>0</v>
      </c>
      <c r="JQ193" s="6">
        <f t="shared" si="272"/>
        <v>0</v>
      </c>
      <c r="JR193" s="6">
        <f t="shared" si="272"/>
        <v>0</v>
      </c>
      <c r="JS193" s="6">
        <f t="shared" si="272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90">
        <v>-3.73E-2</v>
      </c>
      <c r="AX194" s="90">
        <v>-5.9700000000000003E-2</v>
      </c>
      <c r="AY194" s="89">
        <v>-2.8799999999999999E-2</v>
      </c>
      <c r="AZ194" s="87">
        <v>-8.2199999999999995E-2</v>
      </c>
      <c r="BA194" s="91">
        <v>-0.1048</v>
      </c>
      <c r="BB194" s="87">
        <v>-5.0700000000000002E-2</v>
      </c>
      <c r="BC194" s="90">
        <v>-3.0800000000000001E-2</v>
      </c>
      <c r="BD194" s="89">
        <v>-5.4800000000000001E-2</v>
      </c>
      <c r="BE194" s="89">
        <v>-5.7000000000000002E-2</v>
      </c>
      <c r="BF194" s="90">
        <v>-9.8500000000000004E-2</v>
      </c>
      <c r="BG194" s="90">
        <v>-8.3299999999999999E-2</v>
      </c>
      <c r="BH194" s="90">
        <v>-0.1226</v>
      </c>
      <c r="BI194" s="90">
        <v>-0.1336</v>
      </c>
      <c r="BJ194" s="90">
        <v>-0.15989999999999999</v>
      </c>
      <c r="BK194" s="90">
        <v>-0.1231</v>
      </c>
      <c r="BL194" s="90">
        <v>-0.14319999999999999</v>
      </c>
      <c r="BM194" s="90">
        <v>-0.17280000000000001</v>
      </c>
      <c r="BN194" s="90">
        <v>-0.19420000000000001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58" t="s">
        <v>40</v>
      </c>
      <c r="FG194" s="121" t="s">
        <v>51</v>
      </c>
      <c r="FH194" s="182" t="s">
        <v>47</v>
      </c>
      <c r="FI194" s="154" t="s">
        <v>45</v>
      </c>
      <c r="FJ194" s="188" t="s">
        <v>51</v>
      </c>
      <c r="FK194" s="180" t="s">
        <v>36</v>
      </c>
      <c r="FL194" s="164" t="s">
        <v>37</v>
      </c>
      <c r="FM194" s="124" t="s">
        <v>54</v>
      </c>
      <c r="FN194" s="182" t="s">
        <v>84</v>
      </c>
      <c r="FO194" s="158" t="s">
        <v>36</v>
      </c>
      <c r="FP194" s="122" t="s">
        <v>46</v>
      </c>
      <c r="FQ194" s="182" t="s">
        <v>63</v>
      </c>
      <c r="FR194" s="158" t="s">
        <v>39</v>
      </c>
      <c r="FS194" s="119" t="s">
        <v>38</v>
      </c>
      <c r="FT194" s="182" t="s">
        <v>47</v>
      </c>
      <c r="FU194" s="122" t="s">
        <v>36</v>
      </c>
      <c r="FV194" s="188" t="s">
        <v>53</v>
      </c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8">
        <v>-3.7100000000000001E-2</v>
      </c>
      <c r="AV195" s="298">
        <v>-3.8199999999999998E-2</v>
      </c>
      <c r="AW195" s="305">
        <v>-6.1800000000000001E-2</v>
      </c>
      <c r="AX195" s="305">
        <v>-0.1055</v>
      </c>
      <c r="AY195" s="305">
        <v>-0.14249999999999999</v>
      </c>
      <c r="AZ195" s="305">
        <v>-0.12720000000000001</v>
      </c>
      <c r="BA195" s="87">
        <v>-0.11840000000000001</v>
      </c>
      <c r="BB195" s="305">
        <v>-0.10580000000000001</v>
      </c>
      <c r="BC195" s="305">
        <v>-0.1009</v>
      </c>
      <c r="BD195" s="305">
        <v>-0.12520000000000001</v>
      </c>
      <c r="BE195" s="305">
        <v>-0.13589999999999999</v>
      </c>
      <c r="BF195" s="305">
        <v>-0.1361</v>
      </c>
      <c r="BG195" s="305">
        <v>-0.18970000000000001</v>
      </c>
      <c r="BH195" s="91">
        <v>-0.2142</v>
      </c>
      <c r="BI195" s="91">
        <v>-0.25269999999999998</v>
      </c>
      <c r="BJ195" s="91">
        <v>-0.26740000000000003</v>
      </c>
      <c r="BK195" s="91">
        <v>-0.2321</v>
      </c>
      <c r="BL195" s="91">
        <v>-0.26300000000000001</v>
      </c>
      <c r="BM195" s="91">
        <v>-0.26650000000000001</v>
      </c>
      <c r="BN195" s="91">
        <v>-0.26590000000000003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46">
        <f>SUM(FF137, -FF140)</f>
        <v>2.6499999999999999E-2</v>
      </c>
      <c r="FG195" s="120">
        <f>SUM(FG141, -FG142)</f>
        <v>3.0699999999999998E-2</v>
      </c>
      <c r="FH195" s="179">
        <f>SUM(FH139, -FH140)</f>
        <v>3.15E-2</v>
      </c>
      <c r="FI195" s="166">
        <f>SUM(FI140, -FI141)</f>
        <v>3.6199999999999996E-2</v>
      </c>
      <c r="FJ195" s="120">
        <f>SUM(FJ141, -FJ142)</f>
        <v>2.2700000000000005E-2</v>
      </c>
      <c r="FK195" s="176">
        <f>SUM(FK139, -FK141)</f>
        <v>1.2200000000000001E-2</v>
      </c>
      <c r="FL195" s="146">
        <f>SUM(FL137, -FL138)</f>
        <v>2.1899999999999996E-2</v>
      </c>
      <c r="FM195" s="118">
        <f>SUM(FM136, -FM137)</f>
        <v>2.3699999999999999E-2</v>
      </c>
      <c r="FN195" s="176">
        <f>SUM(FN140, -FN142)</f>
        <v>1.9899999999999998E-2</v>
      </c>
      <c r="FO195" s="144">
        <f>SUM(FO138, -FO140)</f>
        <v>1.4200000000000001E-2</v>
      </c>
      <c r="FP195" s="247">
        <f>SUM(FP140, -FP141)</f>
        <v>2.69E-2</v>
      </c>
      <c r="FQ195" s="176">
        <f>SUM(FQ139, -FQ141)</f>
        <v>2.2800000000000001E-2</v>
      </c>
      <c r="FR195" s="144">
        <f>SUM(FR140, -FR142)</f>
        <v>3.2300000000000002E-2</v>
      </c>
      <c r="FS195" s="118">
        <f>SUM(FS140, -FS141)</f>
        <v>1.8700000000000001E-2</v>
      </c>
      <c r="FT195" s="179">
        <f>SUM(FT137, -FT139)</f>
        <v>1.7899999999999999E-2</v>
      </c>
      <c r="FU195" s="116">
        <f>SUM(FU139, -FU140)</f>
        <v>1.3299999999999999E-2</v>
      </c>
      <c r="FV195" s="116">
        <f>SUM(FV137, -FV139)</f>
        <v>1.34E-2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52" t="s">
        <v>63</v>
      </c>
      <c r="FG196" s="119" t="s">
        <v>40</v>
      </c>
      <c r="FH196" s="184" t="s">
        <v>51</v>
      </c>
      <c r="FI196" s="164" t="s">
        <v>55</v>
      </c>
      <c r="FJ196" s="114" t="s">
        <v>63</v>
      </c>
      <c r="FK196" s="174" t="s">
        <v>46</v>
      </c>
      <c r="FL196" s="163" t="s">
        <v>84</v>
      </c>
      <c r="FM196" s="123" t="s">
        <v>84</v>
      </c>
      <c r="FN196" s="183" t="s">
        <v>46</v>
      </c>
      <c r="FO196" s="163" t="s">
        <v>47</v>
      </c>
      <c r="FP196" s="188" t="s">
        <v>37</v>
      </c>
      <c r="FQ196" s="183" t="s">
        <v>46</v>
      </c>
      <c r="FR196" s="158" t="s">
        <v>38</v>
      </c>
      <c r="FS196" s="122" t="s">
        <v>36</v>
      </c>
      <c r="FT196" s="199" t="s">
        <v>37</v>
      </c>
      <c r="FU196" s="119" t="s">
        <v>39</v>
      </c>
      <c r="FV196" s="119" t="s">
        <v>39</v>
      </c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44">
        <f>SUM(FF138, -FF140)</f>
        <v>1.9600000000000003E-2</v>
      </c>
      <c r="FG197" s="120">
        <f>SUM(FG137, -FG139)</f>
        <v>2.7499999999999997E-2</v>
      </c>
      <c r="FH197" s="179">
        <f>SUM(FH141, -FH142)</f>
        <v>2.1599999999999994E-2</v>
      </c>
      <c r="FI197" s="148">
        <f>SUM(FI142, -FI143)</f>
        <v>3.5999999999999997E-2</v>
      </c>
      <c r="FJ197" s="116">
        <f>SUM(FJ138, -FJ139)</f>
        <v>2.01E-2</v>
      </c>
      <c r="FK197" s="273">
        <f>SUM(FK140, -FK141)</f>
        <v>1.18E-2</v>
      </c>
      <c r="FL197" s="144">
        <f>SUM(FL141, -FL142)</f>
        <v>2.1500000000000002E-2</v>
      </c>
      <c r="FM197" s="116">
        <f>SUM(FM141, -FM142)</f>
        <v>1.35E-2</v>
      </c>
      <c r="FN197" s="273">
        <f>SUM(FN139, -FN141)</f>
        <v>1.1899999999999999E-2</v>
      </c>
      <c r="FO197" s="146">
        <f>SUM(FO139, -FO140)</f>
        <v>1.14E-2</v>
      </c>
      <c r="FP197" s="120">
        <f>SUM(FP137, -FP138)</f>
        <v>1.6799999999999999E-2</v>
      </c>
      <c r="FQ197" s="273">
        <f>SUM(FQ140, -FQ141)</f>
        <v>1.49E-2</v>
      </c>
      <c r="FR197" s="148">
        <f>SUM(FR140, -FR141)</f>
        <v>3.2100000000000004E-2</v>
      </c>
      <c r="FS197" s="116">
        <f>SUM(FS139, -FS140)</f>
        <v>1.49E-2</v>
      </c>
      <c r="FT197" s="179">
        <f>SUM(FT138, -FT140)</f>
        <v>1.09E-2</v>
      </c>
      <c r="FU197" s="116">
        <f>SUM(FU140, -FU141)</f>
        <v>1.1600000000000001E-2</v>
      </c>
      <c r="FV197" s="116">
        <f>SUM(FV140, -FV141)</f>
        <v>1.3099999999999999E-2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58" t="s">
        <v>37</v>
      </c>
      <c r="FG198" s="188" t="s">
        <v>55</v>
      </c>
      <c r="FH198" s="199" t="s">
        <v>55</v>
      </c>
      <c r="FI198" s="152" t="s">
        <v>63</v>
      </c>
      <c r="FJ198" s="123" t="s">
        <v>53</v>
      </c>
      <c r="FK198" s="181" t="s">
        <v>54</v>
      </c>
      <c r="FL198" s="158" t="s">
        <v>36</v>
      </c>
      <c r="FM198" s="122" t="s">
        <v>47</v>
      </c>
      <c r="FN198" s="182" t="s">
        <v>63</v>
      </c>
      <c r="FO198" s="164" t="s">
        <v>53</v>
      </c>
      <c r="FP198" s="119" t="s">
        <v>36</v>
      </c>
      <c r="FQ198" s="180" t="s">
        <v>36</v>
      </c>
      <c r="FR198" s="164" t="s">
        <v>44</v>
      </c>
      <c r="FS198" s="121" t="s">
        <v>57</v>
      </c>
      <c r="FT198" s="182" t="s">
        <v>53</v>
      </c>
      <c r="FU198" s="188" t="s">
        <v>44</v>
      </c>
      <c r="FV198" s="123" t="s">
        <v>40</v>
      </c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46">
        <f>SUM(FF137, -FF139)</f>
        <v>1.6299999999999999E-2</v>
      </c>
      <c r="FG199" s="118">
        <f>SUM(FG142, -FG143)</f>
        <v>2.5500000000000009E-2</v>
      </c>
      <c r="FH199" s="178">
        <f>SUM(FH142, -FH143)</f>
        <v>1.9300000000000012E-2</v>
      </c>
      <c r="FI199" s="144">
        <f>SUM(FI138, -FI139)</f>
        <v>3.3399999999999999E-2</v>
      </c>
      <c r="FJ199" s="116">
        <f>SUM(FJ139, -FJ141)</f>
        <v>1.4500000000000001E-2</v>
      </c>
      <c r="FK199" s="178">
        <f>SUM(FK136, -FK137)</f>
        <v>8.4000000000000047E-3</v>
      </c>
      <c r="FL199" s="144">
        <f>SUM(FL138, -FL139)</f>
        <v>1.77E-2</v>
      </c>
      <c r="FM199" s="120">
        <f>SUM(FM139, -FM141)</f>
        <v>1.1699999999999999E-2</v>
      </c>
      <c r="FN199" s="176">
        <f>SUM(FN140, -FN141)</f>
        <v>1.1099999999999999E-2</v>
      </c>
      <c r="FO199" s="144">
        <f>SUM(FO137, -FO139)</f>
        <v>1.0899999999999998E-2</v>
      </c>
      <c r="FP199" s="116">
        <f>SUM(FP138, -FP140)</f>
        <v>1.3699999999999999E-2</v>
      </c>
      <c r="FQ199" s="176">
        <f>SUM(FQ138, -FQ140)</f>
        <v>1.0199999999999999E-2</v>
      </c>
      <c r="FR199" s="146">
        <f>SUM(FR138, -FR139)</f>
        <v>2.9899999999999999E-2</v>
      </c>
      <c r="FS199" s="116">
        <f>SUM(FS141, -FS142)</f>
        <v>1.1200000000000002E-2</v>
      </c>
      <c r="FT199" s="176">
        <f>SUM(FT137, -FT138)</f>
        <v>9.7999999999999997E-3</v>
      </c>
      <c r="FU199" s="120">
        <f>SUM(FU137, -FU139)</f>
        <v>1.0200000000000001E-2</v>
      </c>
      <c r="FV199" s="120">
        <f>SUM(FV139, -FV140)</f>
        <v>1.1900000000000001E-2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64" t="s">
        <v>53</v>
      </c>
      <c r="FG200" s="122" t="s">
        <v>45</v>
      </c>
      <c r="FH200" s="180" t="s">
        <v>40</v>
      </c>
      <c r="FI200" s="156" t="s">
        <v>51</v>
      </c>
      <c r="FJ200" s="119" t="s">
        <v>39</v>
      </c>
      <c r="FK200" s="182" t="s">
        <v>63</v>
      </c>
      <c r="FL200" s="154" t="s">
        <v>47</v>
      </c>
      <c r="FM200" s="114" t="s">
        <v>63</v>
      </c>
      <c r="FN200" s="174" t="s">
        <v>57</v>
      </c>
      <c r="FO200" s="164" t="s">
        <v>37</v>
      </c>
      <c r="FP200" s="119" t="s">
        <v>40</v>
      </c>
      <c r="FQ200" s="174" t="s">
        <v>57</v>
      </c>
      <c r="FR200" s="163" t="s">
        <v>53</v>
      </c>
      <c r="FS200" s="123" t="s">
        <v>47</v>
      </c>
      <c r="FT200" s="199" t="s">
        <v>44</v>
      </c>
      <c r="FU200" s="114" t="s">
        <v>57</v>
      </c>
      <c r="FV200" s="188" t="s">
        <v>44</v>
      </c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273">SUM(EC190, -EC197)</f>
        <v>0</v>
      </c>
      <c r="ED201" s="6">
        <f t="shared" si="273"/>
        <v>0</v>
      </c>
      <c r="EE201" s="6">
        <f t="shared" si="273"/>
        <v>0</v>
      </c>
      <c r="EF201" s="6">
        <f t="shared" si="273"/>
        <v>0</v>
      </c>
      <c r="EG201" s="6">
        <f t="shared" si="273"/>
        <v>0</v>
      </c>
      <c r="EH201" s="6">
        <f t="shared" si="273"/>
        <v>0</v>
      </c>
      <c r="EI201" s="6">
        <f t="shared" si="273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44">
        <f>SUM(FF139, -FF140)</f>
        <v>1.0200000000000001E-2</v>
      </c>
      <c r="FG201" s="208">
        <f>SUM(FG140, -FG141)</f>
        <v>2.4999999999999998E-2</v>
      </c>
      <c r="FH201" s="179">
        <f>SUM(FH137, -FH139)</f>
        <v>1.3599999999999998E-2</v>
      </c>
      <c r="FI201" s="146">
        <f>SUM(FI141, -FI142)</f>
        <v>9.8000000000000032E-3</v>
      </c>
      <c r="FJ201" s="116">
        <f>SUM(FJ137, -FJ138)</f>
        <v>1.43E-2</v>
      </c>
      <c r="FK201" s="176">
        <f>SUM(FK138, -FK140)</f>
        <v>3.2000000000000002E-3</v>
      </c>
      <c r="FL201" s="146">
        <f>SUM(FL139, -FL141)</f>
        <v>1.5900000000000001E-2</v>
      </c>
      <c r="FM201" s="116">
        <f>SUM(FM140, -FM141)</f>
        <v>1.0699999999999999E-2</v>
      </c>
      <c r="FN201" s="176">
        <f>SUM(FN141, -FN142)</f>
        <v>8.7999999999999988E-3</v>
      </c>
      <c r="FO201" s="146">
        <f>SUM(FO137, -FO138)</f>
        <v>8.0999999999999978E-3</v>
      </c>
      <c r="FP201" s="120">
        <f>SUM(FP138, -FP139)</f>
        <v>1.1599999999999999E-2</v>
      </c>
      <c r="FQ201" s="176">
        <f>SUM(FQ141, -FQ142)</f>
        <v>9.9000000000000008E-3</v>
      </c>
      <c r="FR201" s="144">
        <f>SUM(FR137, -FR138)</f>
        <v>3.7999999999999978E-3</v>
      </c>
      <c r="FS201" s="120">
        <f>SUM(FS137, -FS139)</f>
        <v>1.0699999999999999E-2</v>
      </c>
      <c r="FT201" s="179">
        <f>SUM(FT138, -FT139)</f>
        <v>8.0999999999999996E-3</v>
      </c>
      <c r="FU201" s="116">
        <f>SUM(FU141, -FU142)</f>
        <v>7.499999999999998E-3</v>
      </c>
      <c r="FV201" s="120">
        <f>SUM(FV137, -FV138)</f>
        <v>9.1000000000000004E-3</v>
      </c>
      <c r="FW201" s="6">
        <f>SUM(FW190, -FW197)</f>
        <v>0</v>
      </c>
      <c r="FX201" s="6">
        <f>SUM(FX190, -FX197)</f>
        <v>0</v>
      </c>
      <c r="FY201" s="6">
        <f>SUM(FY190, -FY197)</f>
        <v>0</v>
      </c>
      <c r="FZ201" s="6">
        <f>SUM(FZ190, -FZ197)</f>
        <v>0</v>
      </c>
      <c r="GA201" s="6">
        <f>SUM(GA190, -GA197,)</f>
        <v>0</v>
      </c>
      <c r="GB201" s="6">
        <f>SUM(GB190, -GB197,)</f>
        <v>0</v>
      </c>
      <c r="GC201" s="6">
        <f>SUM(GC190, -GC197)</f>
        <v>0</v>
      </c>
      <c r="GD201" s="6">
        <f>SUM(GD190, -GD197)</f>
        <v>0</v>
      </c>
      <c r="GE201" s="6">
        <f>SUM(GE190, -GE197)</f>
        <v>0</v>
      </c>
      <c r="GF201" s="6">
        <f>SUM(GF190, -GF197)</f>
        <v>0</v>
      </c>
      <c r="GG201" s="6">
        <f>SUM(GG190, -GG197,)</f>
        <v>0</v>
      </c>
      <c r="GH201" s="6">
        <f>SUM(GH190, -GH197,)</f>
        <v>0</v>
      </c>
      <c r="GI201" s="6">
        <f>SUM(GI190, -GI197)</f>
        <v>0</v>
      </c>
      <c r="GJ201" s="6">
        <f>SUM(GJ190, -GJ197)</f>
        <v>0</v>
      </c>
      <c r="GK201" s="6">
        <f>SUM(GK190, -GK197)</f>
        <v>0</v>
      </c>
      <c r="GL201" s="6">
        <f>SUM(GL190, -GL197)</f>
        <v>0</v>
      </c>
      <c r="GM201" s="6">
        <f>SUM(GM190, -GM197,)</f>
        <v>0</v>
      </c>
      <c r="GN201" s="6">
        <f>SUM(GN190, -GN197,)</f>
        <v>0</v>
      </c>
      <c r="GO201" s="6">
        <f>SUM(GO190, -GO197)</f>
        <v>0</v>
      </c>
      <c r="GP201" s="6">
        <f>SUM(GP190, -GP197)</f>
        <v>0</v>
      </c>
      <c r="GQ201" s="6">
        <f>SUM(GQ190, -GQ197)</f>
        <v>0</v>
      </c>
      <c r="GR201" s="6">
        <f>SUM(GR190, -GR197)</f>
        <v>0</v>
      </c>
      <c r="GS201" s="6">
        <f>SUM(GS190, -GS197,)</f>
        <v>0</v>
      </c>
      <c r="GT201" s="6">
        <f>SUM(GT190, -GT197,)</f>
        <v>0</v>
      </c>
      <c r="GU201" s="6">
        <f t="shared" ref="GU201:HA201" si="274">SUM(GU190, -GU197)</f>
        <v>0</v>
      </c>
      <c r="GV201" s="6">
        <f t="shared" si="274"/>
        <v>0</v>
      </c>
      <c r="GW201" s="6">
        <f t="shared" si="274"/>
        <v>0</v>
      </c>
      <c r="GX201" s="6">
        <f t="shared" si="274"/>
        <v>0</v>
      </c>
      <c r="GY201" s="6">
        <f t="shared" si="274"/>
        <v>0</v>
      </c>
      <c r="GZ201" s="6">
        <f t="shared" si="274"/>
        <v>0</v>
      </c>
      <c r="HA201" s="6">
        <f t="shared" si="274"/>
        <v>0</v>
      </c>
      <c r="HC201" s="6">
        <f t="shared" ref="HC201:HH201" si="275">SUM(HC190, -HC197)</f>
        <v>0</v>
      </c>
      <c r="HD201" s="6">
        <f t="shared" si="275"/>
        <v>0</v>
      </c>
      <c r="HE201" s="6">
        <f t="shared" si="275"/>
        <v>0</v>
      </c>
      <c r="HF201" s="6">
        <f t="shared" si="275"/>
        <v>0</v>
      </c>
      <c r="HG201" s="6">
        <f t="shared" si="275"/>
        <v>0</v>
      </c>
      <c r="HH201" s="6">
        <f t="shared" si="275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276">SUM(JM190, -JM197)</f>
        <v>0</v>
      </c>
      <c r="JN201" s="6">
        <f t="shared" si="276"/>
        <v>0</v>
      </c>
      <c r="JO201" s="6">
        <f t="shared" si="276"/>
        <v>0</v>
      </c>
      <c r="JP201" s="6">
        <f t="shared" si="276"/>
        <v>0</v>
      </c>
      <c r="JQ201" s="6">
        <f t="shared" si="276"/>
        <v>0</v>
      </c>
      <c r="JR201" s="6">
        <f t="shared" si="276"/>
        <v>0</v>
      </c>
      <c r="JS201" s="6">
        <f t="shared" si="276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52" t="s">
        <v>52</v>
      </c>
      <c r="FG202" s="114" t="s">
        <v>63</v>
      </c>
      <c r="FH202" s="180" t="s">
        <v>39</v>
      </c>
      <c r="FI202" s="158" t="s">
        <v>39</v>
      </c>
      <c r="FJ202" s="122" t="s">
        <v>44</v>
      </c>
      <c r="FK202" s="182" t="s">
        <v>40</v>
      </c>
      <c r="FL202" s="154" t="s">
        <v>46</v>
      </c>
      <c r="FM202" s="188" t="s">
        <v>37</v>
      </c>
      <c r="FN202" s="199" t="s">
        <v>37</v>
      </c>
      <c r="FO202" s="158" t="s">
        <v>40</v>
      </c>
      <c r="FP202" s="114" t="s">
        <v>57</v>
      </c>
      <c r="FQ202" s="182" t="s">
        <v>47</v>
      </c>
      <c r="FR202" s="154" t="s">
        <v>36</v>
      </c>
      <c r="FS202" s="188" t="s">
        <v>44</v>
      </c>
      <c r="FT202" s="183" t="s">
        <v>36</v>
      </c>
      <c r="FU202" s="188" t="s">
        <v>53</v>
      </c>
      <c r="FV202" s="122" t="s">
        <v>47</v>
      </c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53">
        <f>SUM(FF138, -FF139)</f>
        <v>9.4000000000000021E-3</v>
      </c>
      <c r="FG203" s="116">
        <f>SUM(FG138, -FG139)</f>
        <v>2.1899999999999996E-2</v>
      </c>
      <c r="FH203" s="176">
        <f>SUM(FH137, -FH138)</f>
        <v>1.03E-2</v>
      </c>
      <c r="FI203" s="144">
        <f>SUM(FI137, -FI138)</f>
        <v>8.7999999999999953E-3</v>
      </c>
      <c r="FJ203" s="120">
        <f>SUM(FJ140, -FJ141)</f>
        <v>1.06E-2</v>
      </c>
      <c r="FK203" s="179">
        <f>SUM(FK138, -FK139)</f>
        <v>2.8E-3</v>
      </c>
      <c r="FL203" s="246">
        <f>SUM(FL139, -FL140)</f>
        <v>1.37E-2</v>
      </c>
      <c r="FM203" s="120">
        <f>SUM(FM137, -FM138)</f>
        <v>1.1999999999999997E-3</v>
      </c>
      <c r="FN203" s="179">
        <f>SUM(FN137, -FN138)</f>
        <v>1.8999999999999989E-3</v>
      </c>
      <c r="FO203" s="146">
        <f>SUM(FO138, -FO139)</f>
        <v>2.8000000000000004E-3</v>
      </c>
      <c r="FP203" s="116">
        <f>SUM(FP141, -FP142)</f>
        <v>7.700000000000002E-3</v>
      </c>
      <c r="FQ203" s="179">
        <f>SUM(FQ139, -FQ140)</f>
        <v>7.899999999999999E-3</v>
      </c>
      <c r="FR203" s="144">
        <f>SUM(FR139, -FR140)</f>
        <v>3.0000000000000001E-3</v>
      </c>
      <c r="FS203" s="120">
        <f>SUM(FS138, -FS139)</f>
        <v>8.3000000000000001E-3</v>
      </c>
      <c r="FT203" s="176">
        <f>SUM(FT139, -FT140)</f>
        <v>2.7999999999999995E-3</v>
      </c>
      <c r="FU203" s="116">
        <f>SUM(FU137, -FU138)</f>
        <v>5.1999999999999998E-3</v>
      </c>
      <c r="FV203" s="120">
        <f>SUM(FV138, -FV139)</f>
        <v>4.3E-3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58" t="s">
        <v>39</v>
      </c>
      <c r="FG204" s="119" t="s">
        <v>39</v>
      </c>
      <c r="FH204" s="174" t="s">
        <v>63</v>
      </c>
      <c r="FI204" s="163" t="s">
        <v>47</v>
      </c>
      <c r="FJ204" s="123" t="s">
        <v>47</v>
      </c>
      <c r="FK204" s="180" t="s">
        <v>39</v>
      </c>
      <c r="FL204" s="152" t="s">
        <v>63</v>
      </c>
      <c r="FM204" s="122" t="s">
        <v>46</v>
      </c>
      <c r="FN204" s="183" t="s">
        <v>47</v>
      </c>
      <c r="FO204" s="156" t="s">
        <v>57</v>
      </c>
      <c r="FP204" s="123" t="s">
        <v>47</v>
      </c>
      <c r="FQ204" s="180" t="s">
        <v>40</v>
      </c>
      <c r="FR204" s="156" t="s">
        <v>57</v>
      </c>
      <c r="FS204" s="123" t="s">
        <v>53</v>
      </c>
      <c r="FT204" s="174" t="s">
        <v>57</v>
      </c>
      <c r="FU204" s="123" t="s">
        <v>47</v>
      </c>
      <c r="FV204" s="114" t="s">
        <v>57</v>
      </c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66">
        <f>SUM(FF137, -FF138)</f>
        <v>6.8999999999999964E-3</v>
      </c>
      <c r="FG205" s="208">
        <f>SUM(FG137, -FG138)</f>
        <v>5.6000000000000008E-3</v>
      </c>
      <c r="FH205" s="187">
        <f>SUM(FH138, -FH139)</f>
        <v>3.2999999999999974E-3</v>
      </c>
      <c r="FI205" s="148">
        <f>SUM(FI139, -FI140)</f>
        <v>3.0999999999999999E-3</v>
      </c>
      <c r="FJ205" s="118">
        <f>SUM(FJ139, -FJ140)</f>
        <v>3.8999999999999998E-3</v>
      </c>
      <c r="FK205" s="187">
        <f>SUM(FK139, -FK140)</f>
        <v>4.0000000000000018E-4</v>
      </c>
      <c r="FL205" s="166">
        <f>SUM(FL140, -FL141)</f>
        <v>2.2000000000000006E-3</v>
      </c>
      <c r="FM205" s="247">
        <f>SUM(FM139, -FM140)</f>
        <v>1E-3</v>
      </c>
      <c r="FN205" s="178">
        <f>SUM(FN139, -FN140)</f>
        <v>8.0000000000000004E-4</v>
      </c>
      <c r="FO205" s="166">
        <f>SUM(FO141, -FO142)</f>
        <v>3.0000000000000165E-4</v>
      </c>
      <c r="FP205" s="118">
        <f>SUM(FP139, -FP140)</f>
        <v>2.1000000000000003E-3</v>
      </c>
      <c r="FQ205" s="178">
        <f>SUM(FQ138, -FQ139)</f>
        <v>2.3E-3</v>
      </c>
      <c r="FR205" s="166">
        <f>SUM(FR141, -FR142)</f>
        <v>1.9999999999999879E-4</v>
      </c>
      <c r="FS205" s="208">
        <f>SUM(FS137, -FS138)</f>
        <v>2.3999999999999994E-3</v>
      </c>
      <c r="FT205" s="187">
        <f>SUM(FT141, -FT142)</f>
        <v>1.6000000000000007E-3</v>
      </c>
      <c r="FU205" s="120">
        <f>SUM(FU138, -FU139)</f>
        <v>5.000000000000001E-3</v>
      </c>
      <c r="FV205" s="116">
        <f>SUM(FV141, -FV142)</f>
        <v>3.2000000000000015E-3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C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E218" t="s">
        <v>62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2">
        <v>-0.2485</v>
      </c>
      <c r="BB219" s="92">
        <v>-0.25040000000000001</v>
      </c>
      <c r="BC219" s="92">
        <v>-0.24529999999999999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  <c r="AY220" s="92">
        <v>-0.27060000000000001</v>
      </c>
      <c r="AZ220" s="92">
        <v>-0.27250000000000002</v>
      </c>
      <c r="BA220" s="48">
        <v>-0.27200000000000002</v>
      </c>
      <c r="BB220" s="48">
        <v>-0.27279999999999999</v>
      </c>
      <c r="BC220" s="48">
        <v>-0.27600000000000002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</row>
    <row r="225" spans="21:55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</row>
    <row r="226" spans="21:55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</row>
    <row r="227" spans="21:55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</row>
    <row r="228" spans="21:55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  <c r="AY228" s="92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</row>
    <row r="229" spans="21:55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  <c r="AY229" s="22">
        <v>-6.5199999999999994E-2</v>
      </c>
      <c r="AZ229" s="92">
        <v>-4.5499999999999999E-2</v>
      </c>
      <c r="BA229" s="92">
        <v>-2.1499999999999998E-2</v>
      </c>
      <c r="BB229" s="92">
        <v>-2.3400000000000001E-2</v>
      </c>
      <c r="BC229" s="92">
        <v>-1.83E-2</v>
      </c>
    </row>
    <row r="230" spans="21:55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</row>
  </sheetData>
  <customSheetViews>
    <customSheetView guid="{7FB8B549-326C-4BEC-8C8D-0E9173EDA60F}" scale="115" topLeftCell="FM46">
      <selection activeCell="FX60" sqref="FX60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2019-03-19T12:18:43Z</dcterms:modified>
</cp:coreProperties>
</file>