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203" i="1" l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GZ199" i="1"/>
  <c r="GW199" i="1"/>
  <c r="GQ199" i="1"/>
  <c r="GK199" i="1"/>
  <c r="GE199" i="1"/>
  <c r="FY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GZ191" i="1"/>
  <c r="GW191" i="1"/>
  <c r="GQ191" i="1"/>
  <c r="GK191" i="1"/>
  <c r="GE191" i="1"/>
  <c r="FY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GZ185" i="1"/>
  <c r="GW185" i="1"/>
  <c r="GQ185" i="1"/>
  <c r="GK185" i="1"/>
  <c r="GE185" i="1"/>
  <c r="FY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GZ179" i="1"/>
  <c r="GW179" i="1"/>
  <c r="GQ179" i="1"/>
  <c r="GK179" i="1"/>
  <c r="GE179" i="1"/>
  <c r="FY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GZ173" i="1"/>
  <c r="GW173" i="1"/>
  <c r="GQ173" i="1"/>
  <c r="GK173" i="1"/>
  <c r="GE173" i="1"/>
  <c r="FY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GZ167" i="1"/>
  <c r="GW167" i="1"/>
  <c r="GQ167" i="1"/>
  <c r="GK167" i="1"/>
  <c r="GE167" i="1"/>
  <c r="FY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GZ161" i="1"/>
  <c r="GW161" i="1"/>
  <c r="GQ161" i="1"/>
  <c r="GK161" i="1"/>
  <c r="GE161" i="1"/>
  <c r="FY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GZ114" i="1"/>
  <c r="GW114" i="1"/>
  <c r="GQ114" i="1"/>
  <c r="GK114" i="1"/>
  <c r="GE114" i="1"/>
  <c r="FY114" i="1"/>
  <c r="GZ112" i="1"/>
  <c r="GW112" i="1"/>
  <c r="GQ112" i="1"/>
  <c r="GK112" i="1"/>
  <c r="GE112" i="1"/>
  <c r="GE116" i="1" s="1"/>
  <c r="FY112" i="1"/>
  <c r="FY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GZ106" i="1"/>
  <c r="GW106" i="1"/>
  <c r="GQ106" i="1"/>
  <c r="GK106" i="1"/>
  <c r="GE106" i="1"/>
  <c r="FY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GZ100" i="1"/>
  <c r="GW100" i="1"/>
  <c r="GQ100" i="1"/>
  <c r="GK100" i="1"/>
  <c r="GE100" i="1"/>
  <c r="FY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GZ94" i="1"/>
  <c r="GW94" i="1"/>
  <c r="GQ94" i="1"/>
  <c r="GK94" i="1"/>
  <c r="GE94" i="1"/>
  <c r="FY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GZ88" i="1"/>
  <c r="GW88" i="1"/>
  <c r="GQ88" i="1"/>
  <c r="GK88" i="1"/>
  <c r="GE88" i="1"/>
  <c r="FY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GZ82" i="1"/>
  <c r="GW82" i="1"/>
  <c r="GQ82" i="1"/>
  <c r="GK82" i="1"/>
  <c r="GE82" i="1"/>
  <c r="FY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GZ76" i="1"/>
  <c r="GW76" i="1"/>
  <c r="GQ76" i="1"/>
  <c r="GK76" i="1"/>
  <c r="GE76" i="1"/>
  <c r="FY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FZ106" i="1"/>
  <c r="FZ167" i="1"/>
  <c r="GX167" i="1"/>
  <c r="GU72" i="1"/>
  <c r="GS193" i="1"/>
  <c r="GH106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FW167" i="1"/>
  <c r="FW163" i="1"/>
  <c r="FX173" i="1"/>
  <c r="GV173" i="1"/>
  <c r="GX191" i="1"/>
  <c r="GC167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GT185" i="1"/>
  <c r="GT181" i="1"/>
  <c r="GW203" i="1"/>
  <c r="GW201" i="1"/>
  <c r="GF88" i="1"/>
  <c r="GJ37" i="1"/>
  <c r="GI72" i="1"/>
  <c r="GV72" i="1"/>
  <c r="GR82" i="1"/>
  <c r="FX78" i="1"/>
  <c r="GH179" i="1"/>
  <c r="GH175" i="1"/>
  <c r="GV175" i="1"/>
  <c r="GV185" i="1"/>
  <c r="GO88" i="1"/>
  <c r="GJ9" i="1"/>
  <c r="GL27" i="1"/>
  <c r="GK31" i="1"/>
  <c r="FX72" i="1"/>
  <c r="GE74" i="1"/>
  <c r="GE78" i="1" s="1"/>
  <c r="HA96" i="1"/>
  <c r="FX100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GP167" i="1"/>
  <c r="FW191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C185" i="1"/>
  <c r="FW197" i="1"/>
  <c r="FW201" i="1" s="1"/>
  <c r="GL191" i="1"/>
  <c r="GM193" i="1"/>
  <c r="GK203" i="1"/>
  <c r="FY118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GZ165" i="1"/>
  <c r="GZ163" i="1"/>
  <c r="FX161" i="1"/>
  <c r="GF161" i="1"/>
  <c r="GR161" i="1"/>
  <c r="FZ169" i="1"/>
  <c r="FZ173" i="1"/>
  <c r="FX167" i="1"/>
  <c r="GB167" i="1"/>
  <c r="GV167" i="1"/>
  <c r="HA167" i="1"/>
  <c r="FW157" i="1"/>
  <c r="GI157" i="1"/>
  <c r="GU157" i="1"/>
  <c r="GY157" i="1"/>
  <c r="GC161" i="1"/>
  <c r="GO161" i="1"/>
  <c r="HA161" i="1"/>
  <c r="GF163" i="1"/>
  <c r="GR163" i="1"/>
  <c r="FW173" i="1"/>
  <c r="FW169" i="1"/>
  <c r="GU173" i="1"/>
  <c r="GD167" i="1"/>
  <c r="GJ169" i="1"/>
  <c r="GF179" i="1"/>
  <c r="GF175" i="1"/>
  <c r="GJ179" i="1"/>
  <c r="GJ175" i="1"/>
  <c r="GH185" i="1"/>
  <c r="FX179" i="1"/>
  <c r="GV179" i="1"/>
  <c r="GN187" i="1"/>
  <c r="GN191" i="1"/>
  <c r="GB161" i="1"/>
  <c r="GJ161" i="1"/>
  <c r="GN161" i="1"/>
  <c r="GV161" i="1"/>
  <c r="GJ157" i="1"/>
  <c r="GN157" i="1"/>
  <c r="GZ157" i="1"/>
  <c r="FZ161" i="1"/>
  <c r="GT161" i="1"/>
  <c r="GX161" i="1"/>
  <c r="GC163" i="1"/>
  <c r="GO163" i="1"/>
  <c r="GB173" i="1"/>
  <c r="GB169" i="1"/>
  <c r="GR173" i="1"/>
  <c r="GR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GP163" i="1"/>
  <c r="GC173" i="1"/>
  <c r="HA173" i="1"/>
  <c r="GF169" i="1"/>
  <c r="GN169" i="1"/>
  <c r="GU169" i="1"/>
  <c r="HA169" i="1"/>
  <c r="GU175" i="1"/>
  <c r="GU179" i="1"/>
  <c r="GB179" i="1"/>
  <c r="GF185" i="1"/>
  <c r="HA179" i="1"/>
  <c r="GP173" i="1"/>
  <c r="GI179" i="1"/>
  <c r="GR179" i="1"/>
  <c r="GO191" i="1"/>
  <c r="GO187" i="1"/>
  <c r="GT191" i="1"/>
  <c r="GT187" i="1"/>
  <c r="FW185" i="1"/>
  <c r="GB185" i="1"/>
  <c r="GR185" i="1"/>
  <c r="GL187" i="1"/>
  <c r="GX193" i="1"/>
  <c r="GX197" i="1"/>
  <c r="FX191" i="1"/>
  <c r="GL197" i="1"/>
  <c r="GO179" i="1"/>
  <c r="GL173" i="1"/>
  <c r="GC181" i="1"/>
  <c r="GP191" i="1"/>
  <c r="GP187" i="1"/>
  <c r="FX185" i="1"/>
  <c r="GI185" i="1"/>
  <c r="GN185" i="1"/>
  <c r="GY185" i="1"/>
  <c r="GX187" i="1"/>
  <c r="FX197" i="1"/>
  <c r="GB197" i="1"/>
  <c r="GB193" i="1"/>
  <c r="GO197" i="1"/>
  <c r="GO193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GJ185" i="1"/>
  <c r="GU185" i="1"/>
  <c r="GH187" i="1"/>
  <c r="GC197" i="1"/>
  <c r="GH193" i="1"/>
  <c r="GH197" i="1"/>
  <c r="GP193" i="1"/>
  <c r="GP197" i="1"/>
  <c r="GB191" i="1"/>
  <c r="GT197" i="1"/>
  <c r="FZ193" i="1"/>
  <c r="FZ197" i="1"/>
  <c r="GR197" i="1"/>
  <c r="GV197" i="1"/>
  <c r="GV193" i="1"/>
  <c r="GF197" i="1"/>
  <c r="GF193" i="1"/>
  <c r="GJ197" i="1"/>
  <c r="GN197" i="1"/>
  <c r="HA197" i="1"/>
  <c r="HA193" i="1"/>
  <c r="FY203" i="1"/>
  <c r="GA193" i="1"/>
  <c r="GQ78" i="1"/>
  <c r="GQ80" i="1"/>
  <c r="GQ86" i="1" s="1"/>
  <c r="GJ88" i="1"/>
  <c r="GJ84" i="1"/>
  <c r="DO199" i="1"/>
  <c r="DO193" i="1"/>
  <c r="GJ40" i="1"/>
  <c r="GK22" i="1"/>
  <c r="GK34" i="1"/>
  <c r="GL37" i="1"/>
  <c r="FX88" i="1"/>
  <c r="HA88" i="1"/>
  <c r="GO84" i="1"/>
  <c r="FZ102" i="1"/>
  <c r="IN90" i="1"/>
  <c r="EG175" i="1"/>
  <c r="GJ16" i="1"/>
  <c r="GY72" i="1"/>
  <c r="GC88" i="1"/>
  <c r="GL9" i="1"/>
  <c r="GJ22" i="1"/>
  <c r="FW72" i="1"/>
  <c r="GQ72" i="1"/>
  <c r="GR78" i="1"/>
  <c r="GR88" i="1"/>
  <c r="GV88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B72" i="1"/>
  <c r="GJ72" i="1"/>
  <c r="GR72" i="1"/>
  <c r="GB82" i="1"/>
  <c r="GF82" i="1"/>
  <c r="GJ82" i="1"/>
  <c r="FZ94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Y74" i="1"/>
  <c r="FY72" i="1"/>
  <c r="GK74" i="1"/>
  <c r="GK72" i="1"/>
  <c r="GW74" i="1"/>
  <c r="GW72" i="1"/>
  <c r="GL88" i="1"/>
  <c r="GL78" i="1"/>
  <c r="GL82" i="1"/>
  <c r="GP88" i="1"/>
  <c r="FZ78" i="1"/>
  <c r="FZ88" i="1"/>
  <c r="FZ82" i="1"/>
  <c r="GD82" i="1"/>
  <c r="GD88" i="1"/>
  <c r="GD78" i="1"/>
  <c r="GH88" i="1"/>
  <c r="GH78" i="1"/>
  <c r="GH82" i="1"/>
  <c r="GC76" i="1"/>
  <c r="GO76" i="1"/>
  <c r="GU88" i="1"/>
  <c r="GU84" i="1"/>
  <c r="GL40" i="1"/>
  <c r="GL16" i="1"/>
  <c r="GK36" i="1"/>
  <c r="GK37" i="1"/>
  <c r="HA82" i="1"/>
  <c r="HA76" i="1"/>
  <c r="GI84" i="1"/>
  <c r="GI88" i="1"/>
  <c r="GC82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FW84" i="1"/>
  <c r="FW88" i="1"/>
  <c r="GU94" i="1"/>
  <c r="FW94" i="1"/>
  <c r="FW90" i="1"/>
  <c r="GR96" i="1"/>
  <c r="GR100" i="1"/>
  <c r="GV96" i="1"/>
  <c r="GV100" i="1"/>
  <c r="GV106" i="1"/>
  <c r="GP94" i="1"/>
  <c r="GY94" i="1"/>
  <c r="GY90" i="1"/>
  <c r="FZ76" i="1"/>
  <c r="GD76" i="1"/>
  <c r="GH76" i="1"/>
  <c r="GL76" i="1"/>
  <c r="GP76" i="1"/>
  <c r="GT76" i="1"/>
  <c r="GX76" i="1"/>
  <c r="GI82" i="1"/>
  <c r="GU90" i="1"/>
  <c r="GK9" i="1"/>
  <c r="GL36" i="1"/>
  <c r="GB84" i="1"/>
  <c r="GR84" i="1"/>
  <c r="GC90" i="1"/>
  <c r="GC94" i="1"/>
  <c r="GO94" i="1"/>
  <c r="GI100" i="1"/>
  <c r="GI96" i="1"/>
  <c r="GN100" i="1"/>
  <c r="GN96" i="1"/>
  <c r="HA106" i="1"/>
  <c r="HA102" i="1"/>
  <c r="HA112" i="1"/>
  <c r="GI94" i="1"/>
  <c r="GI90" i="1"/>
  <c r="GK27" i="1"/>
  <c r="FW82" i="1"/>
  <c r="GU82" i="1"/>
  <c r="GY82" i="1"/>
  <c r="GF84" i="1"/>
  <c r="GV84" i="1"/>
  <c r="HA94" i="1"/>
  <c r="HA90" i="1"/>
  <c r="GK16" i="1"/>
  <c r="GX88" i="1"/>
  <c r="FX84" i="1"/>
  <c r="GC84" i="1"/>
  <c r="GN84" i="1"/>
  <c r="GX84" i="1"/>
  <c r="GO90" i="1"/>
  <c r="FX94" i="1"/>
  <c r="GB94" i="1"/>
  <c r="GF94" i="1"/>
  <c r="GJ94" i="1"/>
  <c r="GN94" i="1"/>
  <c r="GR94" i="1"/>
  <c r="GV94" i="1"/>
  <c r="GF90" i="1"/>
  <c r="GV90" i="1"/>
  <c r="FW100" i="1"/>
  <c r="FW96" i="1"/>
  <c r="GO100" i="1"/>
  <c r="GX100" i="1"/>
  <c r="GL94" i="1"/>
  <c r="GP96" i="1"/>
  <c r="FW106" i="1"/>
  <c r="GF106" i="1"/>
  <c r="GJ106" i="1"/>
  <c r="GN106" i="1"/>
  <c r="FX106" i="1"/>
  <c r="GQ118" i="1"/>
  <c r="GQ116" i="1"/>
  <c r="GC100" i="1"/>
  <c r="GY100" i="1"/>
  <c r="GY96" i="1"/>
  <c r="GH94" i="1"/>
  <c r="GX94" i="1"/>
  <c r="GL96" i="1"/>
  <c r="GO106" i="1"/>
  <c r="GO102" i="1"/>
  <c r="GT106" i="1"/>
  <c r="GT114" i="1" s="1"/>
  <c r="GX106" i="1"/>
  <c r="GB100" i="1"/>
  <c r="GW116" i="1"/>
  <c r="GW118" i="1"/>
  <c r="FX90" i="1"/>
  <c r="GN90" i="1"/>
  <c r="FZ100" i="1"/>
  <c r="FZ114" i="1" s="1"/>
  <c r="GD100" i="1"/>
  <c r="GH100" i="1"/>
  <c r="GH114" i="1" s="1"/>
  <c r="GU100" i="1"/>
  <c r="GU96" i="1"/>
  <c r="GD94" i="1"/>
  <c r="GT94" i="1"/>
  <c r="GH96" i="1"/>
  <c r="GT96" i="1"/>
  <c r="GC106" i="1"/>
  <c r="GC102" i="1"/>
  <c r="GP106" i="1"/>
  <c r="GL106" i="1"/>
  <c r="GF102" i="1"/>
  <c r="GJ102" i="1"/>
  <c r="GT102" i="1"/>
  <c r="GU112" i="1"/>
  <c r="GR106" i="1"/>
  <c r="GA108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B112" i="1"/>
  <c r="GN112" i="1"/>
  <c r="GV112" i="1"/>
  <c r="FZ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FW114" i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FY169" i="1"/>
  <c r="GW169" i="1"/>
  <c r="GC114" i="1"/>
  <c r="GU199" i="1"/>
  <c r="GW163" i="1"/>
  <c r="FY163" i="1"/>
  <c r="JB114" i="1"/>
  <c r="FW199" i="1"/>
  <c r="IH114" i="1"/>
  <c r="GI120" i="1"/>
  <c r="IO114" i="1"/>
  <c r="GX114" i="1"/>
  <c r="GJ114" i="1"/>
  <c r="EH165" i="1"/>
  <c r="EH169" i="1" s="1"/>
  <c r="GB199" i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GD199" i="1"/>
  <c r="FX205" i="1"/>
  <c r="FX201" i="1"/>
  <c r="GL201" i="1"/>
  <c r="GL205" i="1"/>
  <c r="FX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GB205" i="1"/>
  <c r="GB201" i="1"/>
  <c r="HA205" i="1"/>
  <c r="HA201" i="1"/>
  <c r="GF205" i="1"/>
  <c r="GF201" i="1"/>
  <c r="FZ201" i="1"/>
  <c r="FZ205" i="1"/>
  <c r="GX201" i="1"/>
  <c r="GX205" i="1"/>
  <c r="GF199" i="1"/>
  <c r="GQ177" i="1"/>
  <c r="GK177" i="1"/>
  <c r="GK175" i="1"/>
  <c r="GZ171" i="1"/>
  <c r="GZ169" i="1"/>
  <c r="FW120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Y80" i="1"/>
  <c r="FY78" i="1"/>
  <c r="GO116" i="1"/>
  <c r="GO120" i="1"/>
  <c r="GL129" i="1"/>
  <c r="GU120" i="1"/>
  <c r="GU116" i="1"/>
  <c r="GC120" i="1"/>
  <c r="GW80" i="1"/>
  <c r="GW78" i="1"/>
  <c r="GX120" i="1"/>
  <c r="GX116" i="1"/>
  <c r="GH120" i="1"/>
  <c r="GH116" i="1"/>
  <c r="GJ129" i="1"/>
  <c r="GV116" i="1"/>
  <c r="GV120" i="1"/>
  <c r="GT120" i="1"/>
  <c r="GT116" i="1"/>
  <c r="GD120" i="1"/>
  <c r="GD116" i="1"/>
  <c r="GN116" i="1"/>
  <c r="GN120" i="1"/>
  <c r="GY114" i="1"/>
  <c r="GF116" i="1"/>
  <c r="GF120" i="1"/>
  <c r="FX120" i="1"/>
  <c r="HA116" i="1"/>
  <c r="HA120" i="1"/>
  <c r="GK80" i="1"/>
  <c r="GK78" i="1"/>
  <c r="GL120" i="1"/>
  <c r="GL116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GZ92" i="1"/>
  <c r="GZ90" i="1"/>
  <c r="FY187" i="1"/>
  <c r="FY189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Y92" i="1"/>
  <c r="FY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GK195" i="1"/>
  <c r="GK193" i="1"/>
  <c r="FY195" i="1"/>
  <c r="FY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<sst xmlns="http://schemas.openxmlformats.org/spreadsheetml/2006/main" count="9504" uniqueCount="108">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</sst>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4C5836-5F48-44BD-B876-8243B79530EC}" diskRevisions="1" revisionId="395" version="2" protected="1">
  <header guid="{CD13BACB-088A-4025-9D3C-0FA782A5BA87}" dateTime="2019-03-18T17:21:32" maxSheetId="2" userName="Mike Wolski" r:id="rId1">
    <sheetIdMap count="1">
      <sheetId val="1"/>
    </sheetIdMap>
  </header>
  <header guid="{0474FA8D-3FBF-457A-90DD-005744C42A69}" dateTime="2019-03-19T03:19:15" maxSheetId="2" userName="Mike Wolski" r:id="rId2" minRId="1" maxRId="193">
    <sheetIdMap count="1">
      <sheetId val="1"/>
    </sheetIdMap>
  </header>
  <header guid="{484C5836-5F48-44BD-B876-8243B79530EC}" dateTime="2019-03-19T08:18:43" maxSheetId="2" userName="Mike Wolski" r:id="rId3" minRId="194" maxRId="3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M2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M3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M4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M5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M6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M7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M8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M1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M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M1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M13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M14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M15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M17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M18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M19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M2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M21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M23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M24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M25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M26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M28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M29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M3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M32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M33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M35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FU51">
      <v>0.33639999999999998</v>
    </nc>
  </rcc>
  <rcc rId="30" sId="1" numFmtId="14">
    <nc r="FU52">
      <v>0.13619999999999999</v>
    </nc>
  </rcc>
  <rcc rId="31" sId="1" numFmtId="14">
    <nc r="FU53">
      <v>7.1900000000000006E-2</v>
    </nc>
  </rcc>
  <rcc rId="32" sId="1" numFmtId="14">
    <nc r="FU54">
      <v>0.06</v>
    </nc>
  </rcc>
  <rcc rId="33" sId="1" numFmtId="14">
    <nc r="FU55">
      <v>-3.2599999999999997E-2</v>
    </nc>
  </rcc>
  <rcc rId="34" sId="1" numFmtId="14">
    <nc r="FU56">
      <v>-5.5899999999999998E-2</v>
    </nc>
  </rcc>
  <rcc rId="35" sId="1" numFmtId="14">
    <nc r="FU57">
      <v>-0.24560000000000001</v>
    </nc>
  </rcc>
  <rcc rId="36" sId="1" numFmtId="14">
    <nc r="FU58">
      <v>-0.27039999999999997</v>
    </nc>
  </rcc>
  <rcc rId="37" sId="1">
    <nc r="FU59">
      <v>-0.8</v>
    </nc>
  </rcc>
  <rfmt sheetId="1" sqref="FU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U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V60" t="inlineStr">
      <is>
        <t xml:space="preserve"> </t>
      </is>
    </nc>
  </rcc>
  <rcc rId="39" sId="1" numFmtId="14">
    <oc r="FU60" t="inlineStr">
      <is>
        <t xml:space="preserve"> </t>
      </is>
    </oc>
    <nc r="FU60">
      <v>6.7000000000000002E-3</v>
    </nc>
  </rcc>
  <rfmt sheetId="1" sqref="FU60">
    <dxf>
      <fill>
        <patternFill>
          <bgColor theme="4" tint="-0.249977111117893"/>
        </patternFill>
      </fill>
    </dxf>
  </rfmt>
  <rcc rId="40" sId="1" numFmtId="14">
    <nc r="FU61">
      <v>-8.3000000000000001E-3</v>
    </nc>
  </rcc>
  <rfmt sheetId="1" sqref="FU61">
    <dxf>
      <fill>
        <patternFill>
          <bgColor rgb="FFFF0000"/>
        </patternFill>
      </fill>
    </dxf>
  </rfmt>
  <rfmt sheetId="1" sqref="FU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FU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FU66">
      <f>SUM(FU51, -FU58,)</f>
    </oc>
    <nc r="FU66">
      <f>SUM(FU51, -FU58)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FU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FU68">
      <f>SUM(FU51, -FU57)</f>
    </oc>
    <nc r="FU68">
      <f>SUM(FU51, -FU57)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FU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6" sId="1" odxf="1" dxf="1">
    <oc r="FU70">
      <f>SUM(FU51, -FU55)</f>
    </oc>
    <nc r="FU70">
      <f>SUM(FU52, -FU58)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7" sId="1" odxf="1" dxf="1">
    <nc r="FU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FU72">
      <f>SUM(FU57, -FU68,)</f>
    </oc>
    <nc r="FU72">
      <f>SUM(FU51, -FU56)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FU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FU74">
      <f>SUM(FU57, -FU67)</f>
    </oc>
    <nc r="FU74">
      <f>SUM(FU52, -FU57)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FU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2" sId="1" odxf="1" dxf="1">
    <oc r="FU76">
      <f>SUM(FU57, -FU66)</f>
    </oc>
    <nc r="FU76">
      <f>SUM(FU51, -FU55)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FU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FU78">
      <f>SUM(FU67, -FU74,)</f>
    </oc>
    <nc r="FU78">
      <f>SUM(FU53, -FU58)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FU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FU80">
      <f>SUM(FU67, -FU73)</f>
    </oc>
    <nc r="FU80">
      <f>SUM(FU54, -FU58)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FU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FU82">
      <f>SUM(FU67, -FU72)</f>
    </oc>
    <nc r="FU82">
      <f>SUM(FU53, -FU57)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FU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FU84">
      <f>SUM(FU73, -FU80,)</f>
    </oc>
    <nc r="FU84">
      <f>SUM(FU54, -FU57)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" sId="1" odxf="1" dxf="1">
    <nc r="FU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FU86">
      <f>SUM(FU73, -FU79)</f>
    </oc>
    <nc r="FU86">
      <f>SUM(FU51, -FU54)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3" sId="1" odxf="1" dxf="1">
    <nc r="FU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FU88">
      <f>SUM(FU73, -FU78)</f>
    </oc>
    <nc r="FU88">
      <f>SUM(FU51, -FU53)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5" sId="1" odxf="1" dxf="1">
    <nc r="FU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FU90">
      <f>SUM(FU79, -FU86,)</f>
    </oc>
    <nc r="FU90">
      <f>SUM(FU55, -FU58)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FU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FU92">
      <f>SUM(FU79, -FU85)</f>
    </oc>
    <nc r="FU92">
      <f>SUM(FU56, -FU58)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9" sId="1" odxf="1" dxf="1">
    <nc r="FU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FU94">
      <f>SUM(FU79, -FU84)</f>
    </oc>
    <nc r="FU94">
      <f>SUM(FU55, -FU57)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FU9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2" sId="1" odxf="1" dxf="1">
    <oc r="FU96">
      <f>SUM(FU85, -FU92,)</f>
    </oc>
    <nc r="FU96">
      <f>SUM(FU51, -FU52)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FU9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4" sId="1" odxf="1" dxf="1">
    <oc r="FU98">
      <f>SUM(FU85, -FU91)</f>
    </oc>
    <nc r="FU98">
      <f>SUM(FU56, -FU57)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5" sId="1" odxf="1" dxf="1">
    <nc r="FU9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FU100">
      <f>SUM(FU85, -FU90)</f>
    </oc>
    <nc r="FU100">
      <f>SUM(FU52, -FU56)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FU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8" sId="1" odxf="1" dxf="1">
    <oc r="FU102">
      <f>SUM(FU91, -FU98,)</f>
    </oc>
    <nc r="FU102">
      <f>SUM(FU52, -FU55)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FU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FU104">
      <f>SUM(FU91, -FU97)</f>
    </oc>
    <nc r="FU104">
      <f>SUM(FU53, -FU56)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FU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2" sId="1" odxf="1" dxf="1">
    <oc r="FU106">
      <f>SUM(FU91, -FU96)</f>
    </oc>
    <nc r="FU106">
      <f>SUM(FU54, -FU56)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FU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FU108">
      <f>SUM(FU97, -FU104,)</f>
    </oc>
    <nc r="FU108">
      <f>SUM(FU53, -FU55)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FU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FU110">
      <f>SUM(FU97, -FU103)</f>
    </oc>
    <nc r="FU110">
      <f>SUM(FU54, -FU55)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FU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FU112">
      <f>SUM(FU97, -FU102)</f>
    </oc>
    <nc r="FU112">
      <f>SUM(FU52, -FU54)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FU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FU114">
      <f>SUM(FU99, -FU104)</f>
    </oc>
    <nc r="FU114">
      <f>SUM(FU52, -FU53)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FU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FU116">
      <f>SUM(FU105, -FU112,)</f>
    </oc>
    <nc r="FU116">
      <f>SUM(FU57, -FU58)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FU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FU118">
      <f>SUM(FU105, -FU111)</f>
    </oc>
    <nc r="FU118">
      <f>SUM(FU55, -FU56)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FU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FU120">
      <f>SUM(FU105, -FU110)</f>
    </oc>
    <nc r="FU120">
      <f>SUM(FU53, -FU54)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FU101:FU120" destination="FU103:FU122" sourceSheetId="1"/>
  <rm rId="98" sheetId="1" source="FU97:FU98" destination="FU101:FU102" sourceSheetId="1"/>
  <rm rId="99" sheetId="1" source="FU99:FU122" destination="FU97:FU120" sourceSheetId="1"/>
  <rcc rId="100" sId="1" odxf="1" dxf="1" numFmtId="14">
    <oc r="FU145" t="inlineStr">
      <is>
        <t xml:space="preserve"> </t>
      </is>
    </oc>
    <nc r="FU145">
      <v>6.7000000000000002E-3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1" sId="1" odxf="1" dxf="1" numFmtId="14">
    <nc r="FU146">
      <v>-8.3000000000000001E-3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02" sId="1">
    <nc r="FV145" t="inlineStr">
      <is>
        <t xml:space="preserve"> </t>
      </is>
    </nc>
  </rcc>
  <rcc rId="103" sId="1" numFmtId="14">
    <nc r="FU136">
      <v>8.2699999999999996E-2</v>
    </nc>
  </rcc>
  <rcc rId="104" sId="1" numFmtId="14">
    <nc r="FU137">
      <v>1.8800000000000001E-2</v>
    </nc>
  </rcc>
  <rcc rId="105" sId="1" numFmtId="14">
    <nc r="FU138">
      <v>2.4E-2</v>
    </nc>
  </rcc>
  <rcc rId="106" sId="1" numFmtId="14">
    <nc r="FU139">
      <v>1.38E-2</v>
    </nc>
  </rcc>
  <rcc rId="107" sId="1" numFmtId="14">
    <nc r="FU140">
      <v>5.0000000000000001E-4</v>
    </nc>
  </rcc>
  <rcc rId="108" sId="1" numFmtId="14">
    <nc r="FU141">
      <v>-1.11E-2</v>
    </nc>
  </rcc>
  <rcc rId="109" sId="1" numFmtId="14">
    <nc r="FU142">
      <v>-1.8599999999999998E-2</v>
    </nc>
  </rcc>
  <rcc rId="110" sId="1" numFmtId="14">
    <nc r="FU143">
      <v>-0.1101</v>
    </nc>
  </rcc>
  <rfmt sheetId="1" sqref="FU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11" sId="1" odxf="1" dxf="1">
    <nc r="FU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2" sId="1" odxf="1" dxf="1">
    <oc r="FU151">
      <f>SUM(FU136, -FU143,)</f>
    </oc>
    <nc r="FU151">
      <f>SUM(FU136, -FU143)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3" sId="1" odxf="1" dxf="1">
    <nc r="FU15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4" sId="1" odxf="1" dxf="1">
    <oc r="FU153">
      <f>SUM(FU136, -FU142)</f>
    </oc>
    <nc r="FU153">
      <f>SUM(FU137, -FU143)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5" sId="1" odxf="1" dxf="1">
    <nc r="FU15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16" sId="1" odxf="1" dxf="1">
    <oc r="FU155">
      <f>SUM(FU136, -FU141)</f>
    </oc>
    <nc r="FU155">
      <f>SUM(FU138, -FU143)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17" sId="1" odxf="1" dxf="1">
    <nc r="FU15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18" sId="1" odxf="1" dxf="1">
    <oc r="FU157">
      <f>SUM(FU142, -FU153,)</f>
    </oc>
    <nc r="FU157">
      <f>SUM(FU139, -FU143)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9" sId="1" odxf="1" dxf="1">
    <nc r="FU15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0" sId="1" odxf="1" dxf="1">
    <oc r="FU159">
      <f>SUM(FU142, -FU152)</f>
    </oc>
    <nc r="FU159">
      <f>SUM(FU140, -FU143)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1" sId="1" odxf="1" dxf="1">
    <nc r="FU16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2" sId="1" odxf="1" dxf="1">
    <oc r="FU161">
      <f>SUM(FU142, -FU151)</f>
    </oc>
    <nc r="FU161">
      <f>SUM(FU136, -FU142)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3" sId="1" odxf="1" dxf="1">
    <nc r="FU16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4" sId="1" odxf="1" dxf="1">
    <oc r="FU163">
      <f>SUM(FU152, -FU159,)</f>
    </oc>
    <nc r="FU163">
      <f>SUM(FU136, -FU141)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5" sId="1" odxf="1" dxf="1">
    <nc r="FU16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6" sId="1" odxf="1" dxf="1">
    <oc r="FU165">
      <f>SUM(FU152, -FU158)</f>
    </oc>
    <nc r="FU165">
      <f>SUM(FU141, -FU143)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7" sId="1" odxf="1" dxf="1">
    <nc r="FU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28" sId="1" odxf="1" dxf="1">
    <oc r="FU167">
      <f>SUM(FU152, -FU157)</f>
    </oc>
    <nc r="FU167">
      <f>SUM(FU142, -FU143)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9" sId="1" odxf="1" dxf="1">
    <nc r="FU16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0" sId="1" odxf="1" dxf="1">
    <oc r="FU169">
      <f>SUM(FU158, -FU165,)</f>
    </oc>
    <nc r="FU169">
      <f>SUM(FU136, -FU140)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FU17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2" sId="1" odxf="1" dxf="1">
    <oc r="FU171">
      <f>SUM(FU158, -FU164)</f>
    </oc>
    <nc r="FU171">
      <f>SUM(FU136, -FU139)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FU17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34" sId="1" odxf="1" dxf="1">
    <oc r="FU173">
      <f>SUM(FU158, -FU163)</f>
    </oc>
    <nc r="FU173">
      <f>SUM(FU136, -FU138)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5" sId="1" odxf="1" dxf="1">
    <nc r="FU17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6" sId="1" odxf="1" dxf="1">
    <oc r="FU175">
      <f>SUM(FU164, -FU171,)</f>
    </oc>
    <nc r="FU175">
      <f>SUM(FU136, -FU137)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FU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8" sId="1" odxf="1" dxf="1">
    <oc r="FU177">
      <f>SUM(FU164, -FU170)</f>
    </oc>
    <nc r="FU177">
      <f>SUM(FU137, -FU142)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FU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FU179">
      <f>SUM(FU164, -FU169)</f>
    </oc>
    <nc r="FU179">
      <f>SUM(FU137, -FU141)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FU18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2" sId="1" odxf="1" dxf="1">
    <oc r="FU181">
      <f>SUM(FU170, -FU177,)</f>
    </oc>
    <nc r="FU181">
      <f>SUM(FU138, -FU142)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FU18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4" sId="1" odxf="1" dxf="1">
    <oc r="FU183">
      <f>SUM(FU170, -FU176)</f>
    </oc>
    <nc r="FU183">
      <f>SUM(FU138, -FU141)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5" sId="1" odxf="1" dxf="1">
    <nc r="FU18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6" sId="1" odxf="1" dxf="1">
    <oc r="FU185">
      <f>SUM(FU170, -FU175)</f>
    </oc>
    <nc r="FU185">
      <f>SUM(FU139, -FU142)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7" sId="1" odxf="1" dxf="1">
    <nc r="FU18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8" sId="1" odxf="1" dxf="1">
    <oc r="FU187">
      <f>SUM(FU176, -FU183,)</f>
    </oc>
    <nc r="FU187">
      <f>SUM(FU139, -FU141)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9" sId="1" odxf="1" dxf="1">
    <nc r="FU18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FU189">
      <f>SUM(FU176, -FU182)</f>
    </oc>
    <nc r="FU189">
      <f>SUM(FU140, -FU142)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FU19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2" sId="1" odxf="1" dxf="1">
    <oc r="FU191">
      <f>SUM(FU176, -FU181)</f>
    </oc>
    <nc r="FU191">
      <f>SUM(FU140, -FU141)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3" sId="1" odxf="1" dxf="1">
    <nc r="FU19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4" sId="1" odxf="1" dxf="1">
    <oc r="FU193">
      <f>SUM(FU182, -FU189,)</f>
    </oc>
    <nc r="FU193">
      <f>SUM(FU137, -FU140)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FU19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6" sId="1" odxf="1" dxf="1">
    <oc r="FU195">
      <f>SUM(FU182, -FU188)</f>
    </oc>
    <nc r="FU195">
      <f>SUM(FU137, -FU139)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FU19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8" sId="1" odxf="1" dxf="1">
    <oc r="FU197">
      <f>SUM(FU182, -FU187)</f>
    </oc>
    <nc r="FU197">
      <f>SUM(FU138, -FU140)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FU19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U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0" sId="1" odxf="1" dxf="1">
    <nc r="FU20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1" sId="1" odxf="1" dxf="1">
    <oc r="FU201">
      <f>SUM(FU190, -FU197,)</f>
    </oc>
    <nc r="FU201">
      <f>SUM(FU138, -FU139)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FU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3" sId="1" odxf="1" dxf="1">
    <oc r="FU203">
      <f>SUM(FU190, -FU196)</f>
    </oc>
    <nc r="FU203">
      <f>SUM(FU139, -FU140)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FU20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5" sId="1" odxf="1" dxf="1">
    <oc r="FU205">
      <f>SUM(FU190, -FU195)</f>
    </oc>
    <nc r="FU205">
      <f>SUM(FU141, -FU142)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66" sheetId="1" source="FU138:GF138" destination="FV145:GG145" sourceSheetId="1">
    <rcc rId="0" sId="1">
      <nc r="FV145" t="inlineStr">
        <is>
          <t xml:space="preserve"> </t>
        </is>
      </nc>
    </rcc>
  </rm>
  <rm rId="167" sheetId="1" source="FU137:GF137" destination="FU138:GF138" sourceSheetId="1"/>
  <rm rId="168" sheetId="1" source="FV145:GG145" destination="FU137:GF137" sourceSheetId="1"/>
  <rfmt sheetId="1" sqref="FU198">
    <dxf>
      <fill>
        <patternFill>
          <bgColor theme="4" tint="-0.249977111117893"/>
        </patternFill>
      </fill>
    </dxf>
  </rfmt>
  <rcc rId="169" sId="1">
    <oc r="FU199">
      <f>SUM(FU184, -FU189)</f>
    </oc>
    <nc r="FU199">
      <f>SUM(FU137, -FU138)</f>
    </nc>
  </rcc>
  <rm rId="170" sheetId="1" source="FU194:FU195" destination="FU208:FU209" sourceSheetId="1"/>
  <rm rId="171" sheetId="1" source="FU198:FU199" destination="FU206:FU207" sourceSheetId="1"/>
  <rm rId="172" sheetId="1" source="FU202:FU203" destination="FU198:FU199" sourceSheetId="1"/>
  <rm rId="173" sheetId="1" source="FU200:FU201" destination="FU202:FU203" sourceSheetId="1"/>
  <rm rId="174" sheetId="1" source="FU190:FU191" destination="FU200:FU201" sourceSheetId="1"/>
  <rm rId="175" sheetId="1" source="FU196:FU197" destination="FU190:FU191" sourceSheetId="1"/>
  <rm rId="176" sheetId="1" source="FU192:FU193" destination="FU196:FU197" sourceSheetId="1"/>
  <rm rId="177" sheetId="1" source="FU188:FU189" destination="FU194:FU195" sourceSheetId="1"/>
  <rm rId="178" sheetId="1" source="FU190:FU191" destination="FU192:FU193" sourceSheetId="1"/>
  <rm rId="179" sheetId="1" source="FU186:FU187" destination="FU190:FU191" sourceSheetId="1"/>
  <rm rId="180" sheetId="1" source="FU178:FU179" destination="FU188:FU189" sourceSheetId="1"/>
  <rm rId="181" sheetId="1" source="FU182:FU185" destination="FU184:FU187" sourceSheetId="1"/>
  <rm rId="182" sheetId="1" source="FU176:FU177" destination="FU182:FU183" sourceSheetId="1"/>
  <rm rId="183" sheetId="1" source="FU172:FU173" destination="FU178:FU179" sourceSheetId="1"/>
  <rm rId="184" sheetId="1" source="FU174:FU175" destination="FU176:FU177" sourceSheetId="1"/>
  <rm rId="185" sheetId="1" source="FU166:FU171" destination="FU170:FU175" sourceSheetId="1"/>
  <rm rId="186" sheetId="1" source="FU162:FU163" destination="FU168:FU169" sourceSheetId="1"/>
  <rm rId="187" sheetId="1" source="FU164:FU165" destination="FU166:FU167" sourceSheetId="1"/>
  <rm rId="188" sheetId="1" source="FU156:FU161" destination="FU160:FU165" sourceSheetId="1"/>
  <rm rId="189" sheetId="1" source="FU152:FU153" destination="FU158:FU159" sourceSheetId="1"/>
  <rm rId="190" sheetId="1" source="FU154:FU155" destination="FU156:FU157" sourceSheetId="1"/>
  <rm rId="191" sheetId="1" source="FU156:FU209" destination="FU152:FU205" sourceSheetId="1"/>
  <rcc rId="192" sId="1">
    <nc r="FU149">
      <v>0.91449999999999998</v>
    </nc>
  </rcc>
  <rcc rId="193" sId="1">
    <nc r="FU64">
      <v>147.74</v>
    </nc>
  </rcc>
  <rfmt sheetId="1" sqref="FR48:FT48" start="0" length="0">
    <dxf>
      <border>
        <top style="medium">
          <color rgb="FFFFFF00"/>
        </top>
      </border>
    </dxf>
  </rfmt>
  <rfmt sheetId="1" sqref="FT48:FT120" start="0" length="0">
    <dxf>
      <border>
        <right style="medium">
          <color rgb="FFFFFF00"/>
        </right>
      </border>
    </dxf>
  </rfmt>
  <rfmt sheetId="1" sqref="FR120:FT120" start="0" length="0">
    <dxf>
      <border>
        <bottom style="medium">
          <color rgb="FFFFFF00"/>
        </bottom>
      </border>
    </dxf>
  </rfmt>
  <rfmt sheetId="1" sqref="FR133:FT133" start="0" length="0">
    <dxf>
      <border>
        <top style="medium">
          <color rgb="FFFFFF00"/>
        </top>
      </border>
    </dxf>
  </rfmt>
  <rfmt sheetId="1" sqref="FT133:FT205" start="0" length="0">
    <dxf>
      <border>
        <right style="medium">
          <color rgb="FFFFFF00"/>
        </right>
      </border>
    </dxf>
  </rfmt>
  <rfmt sheetId="1" sqref="FR205:FT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94" sheetId="1" source="EP1:GB46" destination="EZ1:GL46" sourceSheetId="1">
    <rcc rId="0" sId="1">
      <nc r="GC40" t="inlineStr">
        <is>
          <t xml:space="preserve"> </t>
        </is>
      </nc>
    </rcc>
    <rcc rId="0" sId="1">
      <nc r="GF45" t="inlineStr">
        <is>
          <t xml:space="preserve"> </t>
        </is>
      </nc>
    </rcc>
  </rm>
  <rm rId="195" sheetId="1" source="ES123:GB131" destination="FC123:GL131" sourceSheetId="1">
    <rcc rId="0" sId="1">
      <nc r="GC127" t="inlineStr">
        <is>
          <t xml:space="preserve"> </t>
        </is>
      </nc>
    </rcc>
    <rcc rId="0" sId="1">
      <nc r="GD130" t="inlineStr">
        <is>
          <t xml:space="preserve"> </t>
        </is>
      </nc>
    </rcc>
  </rm>
  <rcc rId="196" sId="1" numFmtId="14">
    <oc r="FW2">
      <v>1.1999999999999999E-3</v>
    </oc>
    <nc r="FW2">
      <v>1.6000000000000001E-3</v>
    </nc>
  </rcc>
  <rcc rId="197" sId="1" numFmtId="14">
    <oc r="FW3">
      <v>1.6000000000000001E-3</v>
    </oc>
    <nc r="FW3">
      <v>1.8E-3</v>
    </nc>
  </rcc>
  <rcc rId="198" sId="1" numFmtId="14">
    <oc r="FW4">
      <v>-5.9999999999999995E-4</v>
    </oc>
    <nc r="FW4">
      <v>-8.9999999999999998E-4</v>
    </nc>
  </rcc>
  <rcc rId="199" sId="1" numFmtId="14">
    <oc r="FW5">
      <v>-1.5E-3</v>
    </oc>
    <nc r="FW5">
      <v>-1.2999999999999999E-3</v>
    </nc>
  </rcc>
  <rcc rId="200" sId="1" numFmtId="14">
    <oc r="FW6">
      <v>-2.0000000000000001E-4</v>
    </oc>
    <nc r="FW6">
      <v>-1E-3</v>
    </nc>
  </rcc>
  <rcc rId="201" sId="1" numFmtId="14">
    <oc r="FW7">
      <v>1.1999999999999999E-3</v>
    </oc>
    <nc r="FW7">
      <v>1E-3</v>
    </nc>
  </rcc>
  <rcc rId="202" sId="1" numFmtId="14">
    <oc r="FW8">
      <v>0</v>
    </oc>
    <nc r="FW8">
      <v>-1.6000000000000001E-3</v>
    </nc>
  </rcc>
  <rcc rId="203" sId="1" numFmtId="14">
    <oc r="FW10">
      <v>0</v>
    </oc>
    <nc r="FW10">
      <v>1E-4</v>
    </nc>
  </rcc>
  <rcc rId="204" sId="1" numFmtId="14">
    <oc r="FW12">
      <v>-2.9999999999999997E-4</v>
    </oc>
    <nc r="FW12">
      <v>2.0000000000000001E-4</v>
    </nc>
  </rcc>
  <rcc rId="205" sId="1" numFmtId="14">
    <oc r="FW13">
      <v>1.8E-3</v>
    </oc>
    <nc r="FW13">
      <v>3.0000000000000001E-3</v>
    </nc>
  </rcc>
  <rcc rId="206" sId="1" numFmtId="14">
    <oc r="FW14">
      <v>2.9999999999999997E-4</v>
    </oc>
    <nc r="FW14">
      <v>8.9999999999999998E-4</v>
    </nc>
  </rcc>
  <rcc rId="207" sId="1" numFmtId="14">
    <oc r="FW15">
      <v>1.1999999999999999E-3</v>
    </oc>
    <nc r="FW15">
      <v>0</v>
    </nc>
  </rcc>
  <rcc rId="208" sId="1" numFmtId="14">
    <oc r="FW17">
      <v>8.9999999999999998E-4</v>
    </oc>
    <nc r="FW17">
      <v>8.0000000000000004E-4</v>
    </nc>
  </rcc>
  <rcc rId="209" sId="1" numFmtId="14">
    <oc r="FW18">
      <v>1E-4</v>
    </oc>
    <nc r="FW18">
      <v>5.0000000000000001E-4</v>
    </nc>
  </rcc>
  <rcc rId="210" sId="1" numFmtId="14">
    <oc r="FW19">
      <v>2.0999999999999999E-3</v>
    </oc>
    <nc r="FW19">
      <v>3.0999999999999999E-3</v>
    </nc>
  </rcc>
  <rcc rId="211" sId="1" numFmtId="14">
    <oc r="FW20">
      <v>4.0000000000000002E-4</v>
    </oc>
    <nc r="FW20">
      <v>8.9999999999999998E-4</v>
    </nc>
  </rcc>
  <rcc rId="212" sId="1" numFmtId="14">
    <oc r="FW21">
      <v>1.6000000000000001E-3</v>
    </oc>
    <nc r="FW21">
      <v>2.0000000000000001E-4</v>
    </nc>
  </rcc>
  <rcc rId="213" sId="1" numFmtId="14">
    <oc r="FW23">
      <v>-5.0000000000000001E-4</v>
    </oc>
    <nc r="FW23">
      <v>0</v>
    </nc>
  </rcc>
  <rcc rId="214" sId="1" numFmtId="14">
    <oc r="FW24">
      <v>-1E-3</v>
    </oc>
    <nc r="FW24">
      <v>-2.0999999999999999E-3</v>
    </nc>
  </rcc>
  <rcc rId="215" sId="1" numFmtId="14">
    <oc r="FW25">
      <v>5.9999999999999995E-4</v>
    </oc>
    <nc r="FW25">
      <v>-1E-4</v>
    </nc>
  </rcc>
  <rcc rId="216" sId="1" numFmtId="14">
    <oc r="FW26">
      <v>-5.0000000000000001E-4</v>
    </oc>
    <nc r="FW26">
      <v>6.9999999999999999E-4</v>
    </nc>
  </rcc>
  <rcc rId="217" sId="1" numFmtId="14">
    <oc r="FW28">
      <v>-1.6999999999999999E-3</v>
    </oc>
    <nc r="FW28">
      <v>-2.3E-3</v>
    </nc>
  </rcc>
  <rcc rId="218" sId="1" numFmtId="14">
    <oc r="FW29">
      <v>-1.2999999999999999E-3</v>
    </oc>
    <nc r="FW29">
      <v>-1.9E-3</v>
    </nc>
  </rcc>
  <rcc rId="219" sId="1" numFmtId="14">
    <oc r="FW30">
      <v>-2.0000000000000001E-4</v>
    </oc>
    <nc r="FW30">
      <v>-2.5999999999999999E-3</v>
    </nc>
  </rcc>
  <rcc rId="220" sId="1" numFmtId="14">
    <oc r="FW33">
      <v>1.1999999999999999E-3</v>
    </oc>
    <nc r="FW33">
      <v>-8.0000000000000004E-4</v>
    </nc>
  </rcc>
  <rcc rId="221" sId="1" numFmtId="14">
    <oc r="FW35">
      <v>-1.4E-3</v>
    </oc>
    <nc r="FW35">
      <v>4.0000000000000002E-4</v>
    </nc>
  </rcc>
  <rcc rId="222" sId="1" numFmtId="14">
    <nc r="FV51">
      <v>0.33689999999999998</v>
    </nc>
  </rcc>
  <rcc rId="223" sId="1" numFmtId="14">
    <nc r="FV52">
      <v>0.1328</v>
    </nc>
  </rcc>
  <rcc rId="224" sId="1" numFmtId="14">
    <nc r="FV53">
      <v>8.3500000000000005E-2</v>
    </nc>
  </rcc>
  <rcc rId="225" sId="1" numFmtId="14">
    <nc r="FV54">
      <v>5.2299999999999999E-2</v>
    </nc>
  </rcc>
  <rcc rId="226" sId="1" numFmtId="14">
    <nc r="FV55">
      <v>-3.1E-2</v>
    </nc>
  </rcc>
  <rcc rId="227" sId="1" numFmtId="14">
    <nc r="FV56">
      <v>-5.7200000000000001E-2</v>
    </nc>
  </rcc>
  <rcc rId="228" sId="1" numFmtId="14">
    <nc r="FV57">
      <v>-0.24410000000000001</v>
    </nc>
  </rcc>
  <rcc rId="229" sId="1" numFmtId="14">
    <nc r="FV58">
      <v>-0.2732</v>
    </nc>
  </rcc>
  <rcc rId="230" sId="1">
    <nc r="FV59">
      <v>0.2</v>
    </nc>
  </rcc>
  <rfmt sheetId="1" sqref="FV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V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31" sId="1">
    <nc r="FW60" t="inlineStr">
      <is>
        <t xml:space="preserve"> </t>
      </is>
    </nc>
  </rcc>
  <rcc rId="232" sId="1" numFmtId="14">
    <oc r="FV60" t="inlineStr">
      <is>
        <t xml:space="preserve"> </t>
      </is>
    </oc>
    <nc r="FV60">
      <v>1.1599999999999999E-2</v>
    </nc>
  </rcc>
  <rfmt sheetId="1" sqref="FV60">
    <dxf>
      <fill>
        <patternFill>
          <bgColor theme="5" tint="-0.249977111117893"/>
        </patternFill>
      </fill>
    </dxf>
  </rfmt>
  <rcc rId="233" sId="1" numFmtId="14">
    <nc r="FV61">
      <v>7.7000000000000002E-3</v>
    </nc>
  </rcc>
  <rcc rId="234" sId="1" numFmtId="14">
    <nc r="FV61">
      <v>-7.7000000000000002E-3</v>
    </nc>
  </rcc>
  <rfmt sheetId="1" sqref="F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35" sId="1" odxf="1" dxf="1">
    <nc r="FV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36" sId="1" odxf="1" dxf="1">
    <oc r="FV66">
      <f>SUM(FV51, -FV58,)</f>
    </oc>
    <nc r="FV66">
      <f>SUM(FV51, -FV58)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37" sId="1" odxf="1" dxf="1">
    <nc r="FV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38" sId="1" odxf="1" dxf="1">
    <oc r="FV68">
      <f>SUM(FV51, -FV57)</f>
    </oc>
    <nc r="FV68">
      <f>SUM(FV51, -FV57)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9" sId="1" odxf="1" dxf="1">
    <nc r="FV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40" sId="1" odxf="1" dxf="1">
    <oc r="FV70">
      <f>SUM(FV52, -FV58)</f>
    </oc>
    <nc r="FV70">
      <f>SUM(FV52, -FV58)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41" sId="1" odxf="1" dxf="1">
    <nc r="FV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2" sId="1" odxf="1" dxf="1">
    <oc r="FV72">
      <f>SUM(FV57, -FV68,)</f>
    </oc>
    <nc r="FV72">
      <f>SUM(FV51, -FV56)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3" sId="1" odxf="1" dxf="1">
    <nc r="FV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44" sId="1" odxf="1" dxf="1">
    <oc r="FV74">
      <f>SUM(FV57, -FV67)</f>
    </oc>
    <nc r="FV74">
      <f>SUM(FV52, -FV57)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45" sId="1" odxf="1" dxf="1">
    <nc r="FV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6" sId="1" odxf="1" dxf="1">
    <oc r="FV76">
      <f>SUM(FV58, -FV68)</f>
    </oc>
    <nc r="FV76">
      <f>SUM(FV51, -FV55)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7" sId="1" odxf="1" dxf="1">
    <nc r="FV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8" sId="1" odxf="1" dxf="1">
    <oc r="FV78">
      <f>SUM(FV67, -FV74,)</f>
    </oc>
    <nc r="FV78">
      <f>SUM(FV53, -FV58)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49" sId="1" odxf="1" dxf="1">
    <nc r="FV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0" sId="1" odxf="1" dxf="1">
    <oc r="FV80">
      <f>SUM(FV67, -FV73)</f>
    </oc>
    <nc r="FV80">
      <f>SUM(FV54, -FV58)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1" sId="1" odxf="1" dxf="1">
    <nc r="FV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2" sId="1" odxf="1" dxf="1">
    <oc r="FV82">
      <f>SUM(FV68, -FV74)</f>
    </oc>
    <nc r="FV82">
      <f>SUM(FV53, -FV57)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3" sId="1" odxf="1" dxf="1">
    <nc r="FV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4" sId="1" odxf="1" dxf="1">
    <oc r="FV84">
      <f>SUM(FV73, -FV80,)</f>
    </oc>
    <nc r="FV84">
      <f>SUM(FV54, -FV57)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5" sId="1" odxf="1" dxf="1">
    <nc r="FV8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6" sId="1" odxf="1" dxf="1">
    <oc r="FV86">
      <f>SUM(FV73, -FV79)</f>
    </oc>
    <nc r="FV86">
      <f>SUM(FV51, -FV54)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7" sId="1" odxf="1" dxf="1">
    <nc r="FV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8" sId="1" odxf="1" dxf="1">
    <oc r="FV88">
      <f>SUM(FV74, -FV80)</f>
    </oc>
    <nc r="FV88">
      <f>SUM(FV51, -FV53)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9" sId="1" odxf="1" dxf="1">
    <nc r="FV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0" sId="1" odxf="1" dxf="1">
    <oc r="FV90">
      <f>SUM(FV79, -FV86,)</f>
    </oc>
    <nc r="FV90">
      <f>SUM(FV55, -FV58)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1" sId="1" odxf="1" dxf="1">
    <nc r="FV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2" sId="1" odxf="1" dxf="1">
    <oc r="FV92">
      <f>SUM(FV79, -FV85)</f>
    </oc>
    <nc r="FV92">
      <f>SUM(FV56, -FV58)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3" sId="1" odxf="1" dxf="1">
    <nc r="FV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4" sId="1" odxf="1" dxf="1">
    <oc r="FV94">
      <f>SUM(FV80, -FV86)</f>
    </oc>
    <nc r="FV94">
      <f>SUM(FV55, -FV57)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5" sId="1" odxf="1" dxf="1">
    <nc r="FV9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66" sId="1" odxf="1" dxf="1">
    <oc r="FV96">
      <f>SUM(FV85, -FV92,)</f>
    </oc>
    <nc r="FV96">
      <f>SUM(FV51, -FV52)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FV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8" sId="1" odxf="1" dxf="1">
    <oc r="FV98">
      <f>SUM(FV85, -FV91)</f>
    </oc>
    <nc r="FV98">
      <f>SUM(FV52, -FV56)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9" sId="1" odxf="1" dxf="1">
    <nc r="FV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0" sId="1" odxf="1" dxf="1">
    <oc r="FV100">
      <f>SUM(FV86, -FV92)</f>
    </oc>
    <nc r="FV100">
      <f>SUM(FV56, -FV57)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1" sId="1" odxf="1" dxf="1">
    <nc r="FV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2" sId="1" odxf="1" dxf="1">
    <oc r="FV102">
      <f>SUM(FV91, -FV98,)</f>
    </oc>
    <nc r="FV102">
      <f>SUM(FV52, -FV55)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3" sId="1" odxf="1" dxf="1">
    <nc r="FV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4" sId="1" odxf="1" dxf="1">
    <oc r="FV104">
      <f>SUM(FV91, -FV97)</f>
    </oc>
    <nc r="FV104">
      <f>SUM(FV53, -FV56)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FV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6" sId="1" odxf="1" dxf="1">
    <oc r="FV106">
      <f>SUM(FV92, -FV98)</f>
    </oc>
    <nc r="FV106">
      <f>SUM(FV54, -FV56)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7" sId="1" odxf="1" dxf="1">
    <nc r="FV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8" sId="1" odxf="1" dxf="1">
    <oc r="FV108">
      <f>SUM(FV97, -FV104,)</f>
    </oc>
    <nc r="FV108">
      <f>SUM(FV53, -FV55)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FV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0" sId="1" odxf="1" dxf="1">
    <oc r="FV110">
      <f>SUM(FV97, -FV103)</f>
    </oc>
    <nc r="FV110">
      <f>SUM(FV54, -FV55)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1" sId="1" odxf="1" dxf="1">
    <nc r="FV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2" sId="1" odxf="1" dxf="1">
    <oc r="FV112">
      <f>SUM(FV98, -FV104)</f>
    </oc>
    <nc r="FV112">
      <f>SUM(FV52, -FV54)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3" sId="1" odxf="1" dxf="1">
    <nc r="FV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4" sId="1" odxf="1" dxf="1">
    <oc r="FV114">
      <f>SUM(FV100, -FV106)</f>
    </oc>
    <nc r="FV114">
      <f>SUM(FV52, -FV53)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5" sId="1" odxf="1" dxf="1">
    <nc r="FV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86" sId="1" odxf="1" dxf="1">
    <oc r="FV116">
      <f>SUM(FV105, -FV112,)</f>
    </oc>
    <nc r="FV116">
      <f>SUM(FV57, -FV58)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7" sId="1" odxf="1" dxf="1">
    <nc r="FV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8" sId="1" odxf="1" dxf="1">
    <oc r="FV118">
      <f>SUM(FV105, -FV111)</f>
    </oc>
    <nc r="FV118">
      <f>SUM(FV55, -FV56)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9" sId="1" odxf="1" dxf="1">
    <nc r="FV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FV120">
      <f>SUM(FV106, -FV112)</f>
    </oc>
    <nc r="FV120">
      <f>SUM(FV53, -FV54)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>
    <nc r="FV63" t="inlineStr">
      <is>
        <t xml:space="preserve"> </t>
      </is>
    </nc>
  </rcc>
  <rm rId="292" sheetId="1" source="FV117:FV118" destination="FV121:FV122" sourceSheetId="1"/>
  <rm rId="293" sheetId="1" source="FV119:FV120" destination="FV117:FV118" sourceSheetId="1"/>
  <rm rId="294" sheetId="1" source="FV115:FV116" destination="FV119:FV120" sourceSheetId="1"/>
  <rm rId="295" sheetId="1" source="FV109:FV114" destination="FV111:FV116" sourceSheetId="1"/>
  <rm rId="296" sheetId="1" source="FV105:FV106" destination="FV109:FV110" sourceSheetId="1"/>
  <rm rId="297" sheetId="1" source="FV83:FV104" destination="FV85:FV106" sourceSheetId="1"/>
  <rm rId="298" sheetId="1" source="FV79:FV80" destination="FV83:FV84" sourceSheetId="1"/>
  <rm rId="299" sheetId="1" source="FV81:FV122" destination="FV79:FV120" sourceSheetId="1"/>
  <rcc rId="300" sId="1" odxf="1" dxf="1" numFmtId="14">
    <nc r="FV145">
      <v>1.1599999999999999E-2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1" sId="1" odxf="1" dxf="1" numFmtId="14">
    <nc r="FV146">
      <v>-7.7000000000000002E-3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02" sId="1">
    <nc r="FW145" t="inlineStr">
      <is>
        <t xml:space="preserve"> </t>
      </is>
    </nc>
  </rcc>
  <rcc rId="303" sId="1" numFmtId="14">
    <nc r="FV136">
      <v>7.9299999999999995E-2</v>
    </nc>
  </rcc>
  <rcc rId="304" sId="1" numFmtId="14">
    <nc r="FV137">
      <v>2.4500000000000001E-2</v>
    </nc>
  </rcc>
  <rcc rId="305" sId="1" numFmtId="14">
    <nc r="FV138">
      <v>1.11E-2</v>
    </nc>
  </rcc>
  <rcc rId="306" sId="1" numFmtId="14">
    <nc r="FV139">
      <v>1.54E-2</v>
    </nc>
  </rcc>
  <rcc rId="307" sId="1" numFmtId="14">
    <nc r="FV140">
      <v>-8.0000000000000004E-4</v>
    </nc>
  </rcc>
  <rcc rId="308" sId="1" numFmtId="14">
    <nc r="FV141">
      <v>-1.3899999999999999E-2</v>
    </nc>
  </rcc>
  <rcc rId="309" sId="1" numFmtId="14">
    <nc r="FV142">
      <v>-1.7100000000000001E-2</v>
    </nc>
  </rcc>
  <rcc rId="310" sId="1" numFmtId="14">
    <nc r="FV143">
      <v>-9.8500000000000004E-2</v>
    </nc>
  </rcc>
  <rfmt sheetId="1" sqref="FV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11" sId="1" odxf="1" dxf="1">
    <nc r="FV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2" sId="1" odxf="1" dxf="1">
    <oc r="FV151">
      <f>SUM(FV136, -FV143,)</f>
    </oc>
    <nc r="FV151">
      <f>SUM(FV136, -FV143)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3" sId="1" odxf="1" dxf="1">
    <nc r="FV15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14" sId="1" odxf="1" dxf="1">
    <oc r="FV153">
      <f>SUM(FV136, -FV142)</f>
    </oc>
    <nc r="FV153">
      <f>SUM(FV137, -FV143)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5" sId="1" odxf="1" dxf="1">
    <nc r="FV15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6" sId="1" odxf="1" dxf="1">
    <oc r="FV155">
      <f>SUM(FV137, -FV143)</f>
    </oc>
    <nc r="FV155">
      <f>SUM(FV138, -FV143)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7" sId="1" odxf="1" dxf="1">
    <nc r="FV15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8" sId="1" odxf="1" dxf="1">
    <oc r="FV157">
      <f>SUM(FV142, -FV153,)</f>
    </oc>
    <nc r="FV157">
      <f>SUM(FV139, -FV143)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9" sId="1" odxf="1" dxf="1">
    <nc r="FV15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0" sId="1" odxf="1" dxf="1">
    <oc r="FV159">
      <f>SUM(FV142, -FV152)</f>
    </oc>
    <nc r="FV159">
      <f>SUM(FV140, -FV143)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1" sId="1" odxf="1" dxf="1">
    <nc r="FV16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2" sId="1" odxf="1" dxf="1">
    <oc r="FV161">
      <f>SUM(FV143, -FV153)</f>
    </oc>
    <nc r="FV161">
      <f>SUM(FV136, -FV142)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23" sId="1" odxf="1" dxf="1">
    <nc r="FV16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24" sId="1" odxf="1" dxf="1">
    <oc r="FV163">
      <f>SUM(FV152, -FV159,)</f>
    </oc>
    <nc r="FV163">
      <f>SUM(FV141, -FV143)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5" sId="1" odxf="1" dxf="1">
    <nc r="FV16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6" sId="1" odxf="1" dxf="1">
    <oc r="FV165">
      <f>SUM(FV152, -FV158)</f>
    </oc>
    <nc r="FV165">
      <f>SUM(FV136, -FV141)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7" sId="1" odxf="1" dxf="1">
    <nc r="FV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28" sId="1" odxf="1" dxf="1">
    <oc r="FV167">
      <f>SUM(FV153, -FV159)</f>
    </oc>
    <nc r="FV167">
      <f>SUM(FV142, -FV143)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9" sId="1" odxf="1" dxf="1">
    <nc r="FV16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0" sId="1" odxf="1" dxf="1">
    <oc r="FV169">
      <f>SUM(FV158, -FV165,)</f>
    </oc>
    <nc r="FV169">
      <f>SUM(FV136, -FV140)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1" sId="1" odxf="1" dxf="1">
    <nc r="FV17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2" sId="1" odxf="1" dxf="1">
    <oc r="FV171">
      <f>SUM(FV158, -FV164)</f>
    </oc>
    <nc r="FV171">
      <f>SUM(FV136, -FV139)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3" sId="1" odxf="1" dxf="1">
    <nc r="FV17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4" sId="1" odxf="1" dxf="1">
    <oc r="FV173">
      <f>SUM(FV159, -FV165)</f>
    </oc>
    <nc r="FV173">
      <f>SUM(FV136, -FV138)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5" sId="1" odxf="1" dxf="1">
    <nc r="FV17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36" sId="1" odxf="1" dxf="1">
    <oc r="FV175">
      <f>SUM(FV164, -FV171,)</f>
    </oc>
    <nc r="FV175">
      <f>SUM(FV136, -FV137)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7" sId="1" odxf="1" dxf="1">
    <nc r="FV17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8" sId="1" odxf="1" dxf="1">
    <oc r="FV177">
      <f>SUM(FV164, -FV170)</f>
    </oc>
    <nc r="FV177">
      <f>SUM(FV137, -FV142)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FV17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0" sId="1" odxf="1" dxf="1">
    <oc r="FV179">
      <f>SUM(FV165, -FV171)</f>
    </oc>
    <nc r="FV179">
      <f>SUM(FV138, -FV142)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1" sId="1" odxf="1" dxf="1">
    <nc r="FV18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2" sId="1" odxf="1" dxf="1">
    <oc r="FV181">
      <f>SUM(FV170, -FV177,)</f>
    </oc>
    <nc r="FV181">
      <f>SUM(FV137, -FV141)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43" sId="1" odxf="1" dxf="1">
    <nc r="FV18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4" sId="1" odxf="1" dxf="1">
    <oc r="FV183">
      <f>SUM(FV170, -FV176)</f>
    </oc>
    <nc r="FV183">
      <f>SUM(FV139, -FV142)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5" sId="1" odxf="1" dxf="1">
    <nc r="FV18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6" sId="1" odxf="1" dxf="1">
    <oc r="FV185">
      <f>SUM(FV171, -FV177)</f>
    </oc>
    <nc r="FV185">
      <f>SUM(FV138, -FV141)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FV18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8" sId="1" odxf="1" dxf="1">
    <oc r="FV187">
      <f>SUM(FV176, -FV183,)</f>
    </oc>
    <nc r="FV187">
      <f>SUM(FV139, -FV141)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9" sId="1" odxf="1" dxf="1">
    <nc r="FV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0" sId="1" odxf="1" dxf="1">
    <oc r="FV189">
      <f>SUM(FV176, -FV182)</f>
    </oc>
    <nc r="FV189">
      <f>SUM(FV137, -FV140)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FV19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2" sId="1" odxf="1" dxf="1">
    <oc r="FV191">
      <f>SUM(FV177, -FV183)</f>
    </oc>
    <nc r="FV191">
      <f>SUM(FV140, -FV142)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3" sId="1" odxf="1" dxf="1">
    <nc r="FV19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4" sId="1" odxf="1" dxf="1">
    <oc r="FV193">
      <f>SUM(FV182, -FV189,)</f>
    </oc>
    <nc r="FV193">
      <f>SUM(FV138, -FV140)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5" sId="1" odxf="1" dxf="1">
    <nc r="FV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6" sId="1" odxf="1" dxf="1">
    <oc r="FV195">
      <f>SUM(FV182, -FV188)</f>
    </oc>
    <nc r="FV195">
      <f>SUM(FV139, -FV140)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7" sId="1" odxf="1" dxf="1">
    <nc r="FV19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8" sId="1" odxf="1" dxf="1">
    <oc r="FV197">
      <f>SUM(FV183, -FV189)</f>
    </oc>
    <nc r="FV197">
      <f>SUM(FV140, -FV141)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9" sId="1" odxf="1" dxf="1">
    <nc r="FV19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0" sId="1" odxf="1" dxf="1">
    <oc r="FV199">
      <f>SUM(FV185, -FV191)</f>
    </oc>
    <nc r="FV199">
      <f>SUM(FV137, -FV139)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1" sId="1" odxf="1" dxf="1">
    <nc r="FV20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62" sId="1" odxf="1" dxf="1">
    <oc r="FV201">
      <f>SUM(FV190, -FV197,)</f>
    </oc>
    <nc r="FV201">
      <f>SUM(FV141, -FV142)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3" sId="1" odxf="1" dxf="1">
    <nc r="FV20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4" sId="1" odxf="1" dxf="1">
    <oc r="FV203">
      <f>SUM(FV190, -FV196)</f>
    </oc>
    <nc r="FV203">
      <f>SUM(FV137, -FV138)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5" sId="1" odxf="1" dxf="1">
    <nc r="FV20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V203" start="0" length="0">
    <dxf>
      <border outline="0">
        <left/>
        <top/>
      </border>
    </dxf>
  </rfmt>
  <rcc rId="366" sId="1">
    <nc r="FV148" t="inlineStr">
      <is>
        <t xml:space="preserve"> </t>
      </is>
    </nc>
  </rcc>
  <rm rId="367" sheetId="1" source="FV139:GF139" destination="FW146:GG146" sourceSheetId="1"/>
  <rm rId="368" sheetId="1" source="FV138:GF138" destination="FV139:GF139" sourceSheetId="1"/>
  <rm rId="369" sheetId="1" source="FW146:GG146" destination="FV138:GF138" sourceSheetId="1"/>
  <rfmt sheetId="1" sqref="FV204">
    <dxf>
      <fill>
        <patternFill>
          <bgColor rgb="FFFFFF00"/>
        </patternFill>
      </fill>
    </dxf>
  </rfmt>
  <rcc rId="370" sId="1">
    <oc r="FV205">
      <f>SUM(FV191, -FV197)</f>
    </oc>
    <nc r="FV205">
      <f>SUM(FV138, -FV139)</f>
    </nc>
  </rcc>
  <rm rId="371" sheetId="1" source="FV200:FV201" destination="FV208:FV209" sourceSheetId="1"/>
  <rm rId="372" sheetId="1" source="FV204:FV205" destination="FV206:FV207" sourceSheetId="1"/>
  <rm rId="373" sheetId="1" source="FV198:FV199" destination="FV204:FV205" sourceSheetId="1"/>
  <rm rId="374" sheetId="1" source="FV202:FV203" destination="FV200:FV201" sourceSheetId="1"/>
  <rm rId="375" sheetId="1" source="FV196:FV197" destination="FV202:FV203" sourceSheetId="1"/>
  <rm rId="376" sheetId="1" source="FV200:FV203" destination="FV198:FV201" sourceSheetId="1"/>
  <rm rId="377" sheetId="1" source="FV192:FV193" destination="FV202:FV203" sourceSheetId="1"/>
  <rm rId="378" sheetId="1" source="FV194:FV195" destination="FV196:FV197" sourceSheetId="1"/>
  <rm rId="379" sheetId="1" source="FV190:FV191" destination="FV194:FV195" sourceSheetId="1"/>
  <rm rId="380" sheetId="1" source="FV184:FV185" destination="FV190:FV191" sourceSheetId="1"/>
  <rm rId="381" sheetId="1" source="FV188:FV191" destination="FV190:FV193" sourceSheetId="1"/>
  <rm rId="382" sheetId="1" source="FV178:FV179" destination="FV188:FV189" sourceSheetId="1"/>
  <rm rId="383" sheetId="1" source="FV180:FV183" destination="FV178:FV181" sourceSheetId="1"/>
  <rm rId="384" sheetId="1" source="FV174:FV181" destination="FV178:FV185" sourceSheetId="1"/>
  <rm rId="385" sheetId="1" source="FV170:FV171" destination="FV174:FV175" sourceSheetId="1"/>
  <rm rId="386" sheetId="1" source="FV172:FV175" destination="FV174:FV177" sourceSheetId="1"/>
  <rm rId="387" sheetId="1" source="FV166:FV169" destination="FV170:FV173" sourceSheetId="1"/>
  <rm rId="388" sheetId="1" source="FV162:FV163" destination="FV166:FV167" sourceSheetId="1"/>
  <rm rId="389" sheetId="1" source="FV164:FV167" destination="FV166:FV169" sourceSheetId="1"/>
  <rm rId="390" sheetId="1" source="FV158:FV161" destination="FV162:FV165" sourceSheetId="1"/>
  <rm rId="391" sheetId="1" source="FV154:FV155" destination="FV158:FV159" sourceSheetId="1"/>
  <rm rId="392" sheetId="1" source="FV156:FV159" destination="FV158:FV161" sourceSheetId="1"/>
  <rm rId="393" sheetId="1" source="FV158:FV209" destination="FV154:FV205" sourceSheetId="1"/>
  <rcc rId="394" sId="1">
    <nc r="FV149">
      <v>0.91290000000000004</v>
    </nc>
  </rcc>
  <rcc rId="395" sId="1">
    <nc r="FV64">
      <v>147.74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M46" zoomScale="115" zoomScaleNormal="115" workbookViewId="0">
      <selection activeCell="FX60" sqref="FX6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459">
        <v>1.6000000000000001E-3</v>
      </c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1.5384615384615326E-5</v>
      </c>
      <c r="GL2" s="7">
        <f t="shared" ref="GL2:GL37" si="8">MAX(FE2:GI2)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459">
        <v>1.8E-3</v>
      </c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1.9999999999999993E-4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459">
        <v>-8.9999999999999998E-4</v>
      </c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-4.1000000000000003E-3</v>
      </c>
      <c r="GK4" s="7">
        <f t="shared" si="7"/>
        <v>2.0769230769230777E-4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459">
        <v>-1.2999999999999999E-3</v>
      </c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-3.5000000000000001E-3</v>
      </c>
      <c r="GK5" s="7">
        <f t="shared" si="7"/>
        <v>2.3076923076923038E-5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459">
        <v>-1E-3</v>
      </c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1.5384615384615372E-4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459">
        <v>1E-3</v>
      </c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9.1538461538461522E-4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459">
        <v>-1.6000000000000001E-3</v>
      </c>
      <c r="FX8" s="6"/>
      <c r="FY8" s="6"/>
      <c r="FZ8" s="6"/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9.9230769230769207E-4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-7.1999999999999998E-3</v>
      </c>
      <c r="FX9" s="13">
        <f t="shared" si="19"/>
        <v>0</v>
      </c>
      <c r="FY9" s="13">
        <f t="shared" si="19"/>
        <v>0</v>
      </c>
      <c r="FZ9" s="13">
        <f t="shared" si="19"/>
        <v>0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-2.5806451612902788E-5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459">
        <v>1E-4</v>
      </c>
      <c r="FX10" s="6"/>
      <c r="FY10" s="6"/>
      <c r="FZ10" s="6"/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7.6923076923076777E-5</v>
      </c>
      <c r="GL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459">
        <v>4.0000000000000002E-4</v>
      </c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-3.5999999999999999E-3</v>
      </c>
      <c r="GK11" s="16">
        <f t="shared" si="7"/>
        <v>2.1538461538461544E-4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459">
        <v>2.0000000000000001E-4</v>
      </c>
      <c r="FX12" s="6"/>
      <c r="FY12" s="6"/>
      <c r="FZ12" s="6"/>
      <c r="GA12" s="17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1.3846153846153845E-4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17">
        <v>-1E-3</v>
      </c>
      <c r="FW13" s="459">
        <v>3.0000000000000001E-3</v>
      </c>
      <c r="FX13" s="6"/>
      <c r="FY13" s="6"/>
      <c r="FZ13" s="6"/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2.0000000000000006E-4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459">
        <v>8.9999999999999998E-4</v>
      </c>
      <c r="FX14" s="6"/>
      <c r="FY14" s="6"/>
      <c r="FZ14" s="6"/>
      <c r="GA14" s="17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-4.9230769230769228E-4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459">
        <v>0</v>
      </c>
      <c r="FX15" s="6"/>
      <c r="FY15" s="6"/>
      <c r="FZ15" s="6"/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1.0307692307692309E-3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6.2000000000000006E-3</v>
      </c>
      <c r="FX16" s="20">
        <f t="shared" si="29"/>
        <v>0</v>
      </c>
      <c r="FY16" s="20">
        <f t="shared" si="29"/>
        <v>0</v>
      </c>
      <c r="FZ16" s="20">
        <f t="shared" si="29"/>
        <v>0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4.967741935483868E-4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459">
        <v>8.0000000000000004E-4</v>
      </c>
      <c r="FX17" s="6"/>
      <c r="FY17" s="6"/>
      <c r="FZ17" s="6"/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-8.8999999999999999E-3</v>
      </c>
      <c r="GK17" s="22">
        <f t="shared" si="7"/>
        <v>4.3076923076923072E-4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459">
        <v>5.0000000000000001E-4</v>
      </c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-8.5000000000000006E-3</v>
      </c>
      <c r="GK18" s="22">
        <f t="shared" si="7"/>
        <v>3.5384615384615359E-4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459">
        <v>3.0999999999999999E-3</v>
      </c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3.0000000000000008E-4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459">
        <v>8.9999999999999998E-4</v>
      </c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-5.2307692307692287E-4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459">
        <v>2.0000000000000001E-4</v>
      </c>
      <c r="FX21" s="6"/>
      <c r="FY21" s="6"/>
      <c r="FZ21" s="6"/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1.2000000000000001E-3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7.1999999999999989E-3</v>
      </c>
      <c r="FX22" s="25">
        <f t="shared" si="38"/>
        <v>0</v>
      </c>
      <c r="FY22" s="25">
        <f t="shared" si="38"/>
        <v>0</v>
      </c>
      <c r="FZ22" s="25">
        <f t="shared" si="38"/>
        <v>0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-6.0499999999999998E-2</v>
      </c>
      <c r="GK22" s="22">
        <f t="shared" si="7"/>
        <v>7.9032258064516095E-4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459">
        <v>0</v>
      </c>
      <c r="FX23" s="6"/>
      <c r="FY23" s="6"/>
      <c r="FZ23" s="6"/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1.2307692307692323E-4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459">
        <v>-2.0999999999999999E-3</v>
      </c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3.2307692307692311E-4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459">
        <v>-1E-4</v>
      </c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9.3076923076923078E-4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459">
        <v>6.9999999999999999E-4</v>
      </c>
      <c r="FX26" s="6"/>
      <c r="FY26" s="6"/>
      <c r="FZ26" s="6"/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-6.6923076923076929E-4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1.2000000000000001E-3</v>
      </c>
      <c r="FX27" s="29">
        <f t="shared" si="48"/>
        <v>0</v>
      </c>
      <c r="FY27" s="29">
        <f t="shared" si="48"/>
        <v>0</v>
      </c>
      <c r="FZ27" s="29">
        <f t="shared" si="48"/>
        <v>0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-5.5161290322580658E-4</v>
      </c>
      <c r="GL27" s="26">
        <f t="shared" si="8"/>
        <v>2.4E-2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459">
        <v>-2.3E-3</v>
      </c>
      <c r="FX28" s="6"/>
      <c r="FY28" s="6"/>
      <c r="FZ28" s="6"/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2.6923076923076922E-4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459">
        <v>-1.9E-3</v>
      </c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-5.1538461538461536E-4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459">
        <v>-2.5999999999999999E-3</v>
      </c>
      <c r="FX30" s="6"/>
      <c r="FY30" s="6"/>
      <c r="FZ30" s="6"/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-2.5999999999999999E-3</v>
      </c>
      <c r="GK30" s="31">
        <f t="shared" si="7"/>
        <v>1.123076923076923E-3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-1.6E-2</v>
      </c>
      <c r="FX31" s="34">
        <f t="shared" si="58"/>
        <v>0</v>
      </c>
      <c r="FY31" s="34">
        <f t="shared" si="58"/>
        <v>0</v>
      </c>
      <c r="FZ31" s="34">
        <f t="shared" si="58"/>
        <v>0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3.5806451612903199E-4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459">
        <v>-2.9999999999999997E-4</v>
      </c>
      <c r="FX32" s="6"/>
      <c r="FY32" s="6"/>
      <c r="FZ32" s="6"/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9.6153846153846159E-4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459">
        <v>-8.0000000000000004E-4</v>
      </c>
      <c r="FX33" s="6"/>
      <c r="FY33" s="6"/>
      <c r="FZ33" s="6"/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1.7615384615384613E-3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-9.9999999999999937E-5</v>
      </c>
      <c r="FX34" s="38">
        <f t="shared" si="64"/>
        <v>0</v>
      </c>
      <c r="FY34" s="38">
        <f t="shared" si="64"/>
        <v>0</v>
      </c>
      <c r="FZ34" s="38">
        <f t="shared" si="64"/>
        <v>0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2.5580645161290315E-3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459">
        <v>4.0000000000000002E-4</v>
      </c>
      <c r="FX35" s="6"/>
      <c r="FY35" s="6"/>
      <c r="FZ35" s="6"/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-8.0000000000000015E-4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5.8999999999999999E-3</v>
      </c>
      <c r="FX36" s="44">
        <f t="shared" si="74"/>
        <v>0</v>
      </c>
      <c r="FY36" s="44">
        <f t="shared" si="74"/>
        <v>0</v>
      </c>
      <c r="FZ36" s="44">
        <f t="shared" si="74"/>
        <v>0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-3.1774193548387095E-3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2.7999999999999995E-3</v>
      </c>
      <c r="FX37" s="47">
        <f t="shared" si="88"/>
        <v>0</v>
      </c>
      <c r="FY37" s="47">
        <f t="shared" si="88"/>
        <v>0</v>
      </c>
      <c r="FZ37" s="47">
        <f t="shared" si="88"/>
        <v>0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-4.4838709677419365E-4</v>
      </c>
      <c r="GL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6"/>
      <c r="FX40" s="6" t="s">
        <v>62</v>
      </c>
      <c r="FY40" s="6"/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3.1950549450549453E-4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6"/>
      <c r="FY41" s="6"/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6"/>
      <c r="FX42" s="6" t="s">
        <v>62</v>
      </c>
      <c r="FY42" s="6"/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6"/>
      <c r="FX43" t="s">
        <v>62</v>
      </c>
      <c r="FY43" s="6"/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-6.0499999999999998E-2</v>
      </c>
      <c r="GK44" s="52">
        <f>AVERAGE(GK9,GK16,GK22,GK27,GK31,GK34,GK36,GK37)</f>
        <v>-1.3552527156068805E-19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6"/>
      <c r="FX45" s="6" t="s">
        <v>62</v>
      </c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10"/>
      <c r="FX46" s="10" t="s">
        <v>62</v>
      </c>
      <c r="FY46" s="10" t="s">
        <v>62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304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26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04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12">
        <v>0.33639999999999998</v>
      </c>
      <c r="FV51" s="22">
        <v>0.33689999999999998</v>
      </c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11">
        <v>0.13619999999999999</v>
      </c>
      <c r="FV52" s="35">
        <v>0.1328</v>
      </c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06">
        <v>7.1900000000000006E-2</v>
      </c>
      <c r="FV53" s="41">
        <v>8.3500000000000005E-2</v>
      </c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10">
        <v>0.06</v>
      </c>
      <c r="FV54" s="31">
        <v>5.2299999999999999E-2</v>
      </c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09">
        <v>-3.2599999999999997E-2</v>
      </c>
      <c r="FV55" s="16">
        <v>-3.1E-2</v>
      </c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07">
        <v>-5.5899999999999998E-2</v>
      </c>
      <c r="FV56" s="7">
        <v>-5.7200000000000001E-2</v>
      </c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08">
        <v>-0.24560000000000001</v>
      </c>
      <c r="FV57" s="92">
        <v>-0.24410000000000001</v>
      </c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05">
        <v>-0.27039999999999997</v>
      </c>
      <c r="FV58" s="48">
        <v>-0.2732</v>
      </c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113">
        <v>-0.8</v>
      </c>
      <c r="FV59" s="57">
        <v>0.2</v>
      </c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1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370">
        <v>6.7000000000000002E-3</v>
      </c>
      <c r="FV60" s="457">
        <v>1.1599999999999999E-2</v>
      </c>
      <c r="FW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60">
        <v>-1.06E-2</v>
      </c>
      <c r="FT61" s="462">
        <v>-8.8999999999999999E-3</v>
      </c>
      <c r="FU61" s="460">
        <v>-8.3000000000000001E-3</v>
      </c>
      <c r="FV61" s="460">
        <v>-7.7000000000000002E-3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t="s">
        <v>62</v>
      </c>
      <c r="FV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57">
        <v>147.74</v>
      </c>
      <c r="FV64" s="257">
        <v>147.74</v>
      </c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88" t="s">
        <v>52</v>
      </c>
      <c r="FV65" s="188" t="s">
        <v>52</v>
      </c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15">
        <f t="shared" ref="FU66:FV66" si="106">SUM(FU51, -FU58)</f>
        <v>0.60680000000000001</v>
      </c>
      <c r="FV66" s="115">
        <f t="shared" ref="FV66" si="107">SUM(FV51, -FV58)</f>
        <v>0.61009999999999998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8">SUM(GU51, -GU58)</f>
        <v>0</v>
      </c>
      <c r="GV66" s="6">
        <f t="shared" si="108"/>
        <v>0</v>
      </c>
      <c r="GW66" s="6">
        <f t="shared" si="108"/>
        <v>0</v>
      </c>
      <c r="GX66" s="6">
        <f t="shared" si="108"/>
        <v>0</v>
      </c>
      <c r="GY66" s="6">
        <f t="shared" si="108"/>
        <v>0</v>
      </c>
      <c r="GZ66" s="6">
        <f t="shared" si="108"/>
        <v>0</v>
      </c>
      <c r="HA66" s="6">
        <f t="shared" si="108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9">SUM(JM51, -JM58)</f>
        <v>0</v>
      </c>
      <c r="JN66" s="6">
        <f t="shared" si="109"/>
        <v>0</v>
      </c>
      <c r="JO66" s="6">
        <f t="shared" si="109"/>
        <v>0</v>
      </c>
      <c r="JP66" s="6">
        <f t="shared" si="109"/>
        <v>0</v>
      </c>
      <c r="JQ66" s="6">
        <f t="shared" si="109"/>
        <v>0</v>
      </c>
      <c r="JR66" s="6">
        <f t="shared" si="109"/>
        <v>0</v>
      </c>
      <c r="JS66" s="6">
        <f t="shared" si="10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88" t="s">
        <v>51</v>
      </c>
      <c r="FV67" s="188" t="s">
        <v>51</v>
      </c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0">SUM(K51, -K57)</f>
        <v>0.16620000000000001</v>
      </c>
      <c r="L68" s="179">
        <f t="shared" si="110"/>
        <v>0.19230000000000003</v>
      </c>
      <c r="M68" s="146">
        <f t="shared" si="110"/>
        <v>0.17859999999999998</v>
      </c>
      <c r="N68" s="120">
        <f t="shared" si="110"/>
        <v>0.16650000000000001</v>
      </c>
      <c r="O68" s="179">
        <f t="shared" si="110"/>
        <v>0.18559999999999999</v>
      </c>
      <c r="P68" s="146">
        <f t="shared" si="110"/>
        <v>0.20569999999999999</v>
      </c>
      <c r="Q68" s="120">
        <f t="shared" si="110"/>
        <v>0.1983</v>
      </c>
      <c r="R68" s="179">
        <f t="shared" si="110"/>
        <v>0.21210000000000001</v>
      </c>
      <c r="S68" s="225">
        <f t="shared" si="110"/>
        <v>0.23520000000000002</v>
      </c>
      <c r="T68" s="15">
        <f t="shared" si="110"/>
        <v>0.22940000000000002</v>
      </c>
      <c r="U68" s="149">
        <f t="shared" ref="U68:Z68" si="111">SUM(U51, -U57)</f>
        <v>0.2127</v>
      </c>
      <c r="V68" s="225">
        <f t="shared" si="111"/>
        <v>0.2097</v>
      </c>
      <c r="W68" s="96">
        <f t="shared" si="111"/>
        <v>0.23599999999999999</v>
      </c>
      <c r="X68" s="151">
        <f t="shared" si="111"/>
        <v>0.2268</v>
      </c>
      <c r="Y68" s="146">
        <f t="shared" si="111"/>
        <v>0.2455</v>
      </c>
      <c r="Z68" s="120">
        <f t="shared" si="11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12">SUM(AK52, -AK58)</f>
        <v>0.23170000000000002</v>
      </c>
      <c r="AL68" s="93">
        <f t="shared" si="112"/>
        <v>0.2545</v>
      </c>
      <c r="AM68" s="150">
        <f t="shared" si="112"/>
        <v>0.29559999999999997</v>
      </c>
      <c r="AN68" s="144">
        <f t="shared" si="112"/>
        <v>0.29559999999999997</v>
      </c>
      <c r="AO68" s="116">
        <f t="shared" si="112"/>
        <v>0.30189999999999995</v>
      </c>
      <c r="AP68" s="176">
        <f t="shared" si="112"/>
        <v>0.27779999999999999</v>
      </c>
      <c r="AQ68" s="144">
        <f t="shared" si="112"/>
        <v>0.28659999999999997</v>
      </c>
      <c r="AR68" s="116">
        <f t="shared" si="112"/>
        <v>0.28660000000000002</v>
      </c>
      <c r="AS68" s="176">
        <f t="shared" si="112"/>
        <v>0.28949999999999998</v>
      </c>
      <c r="AT68" s="226">
        <f t="shared" si="112"/>
        <v>0.26090000000000002</v>
      </c>
      <c r="AU68" s="93">
        <f t="shared" si="112"/>
        <v>0.25990000000000002</v>
      </c>
      <c r="AV68" s="151">
        <f t="shared" si="112"/>
        <v>0.29270000000000002</v>
      </c>
      <c r="AW68" s="146">
        <f t="shared" si="112"/>
        <v>0.3024</v>
      </c>
      <c r="AX68" s="120">
        <f t="shared" si="112"/>
        <v>0.31730000000000003</v>
      </c>
      <c r="AY68" s="179">
        <f t="shared" si="112"/>
        <v>0.28070000000000001</v>
      </c>
      <c r="AZ68" s="146">
        <f t="shared" si="112"/>
        <v>0.26910000000000001</v>
      </c>
      <c r="BA68" s="120">
        <f t="shared" si="11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13">SUM(BD52, -BD58)</f>
        <v>0.30430000000000001</v>
      </c>
      <c r="BE68" s="179">
        <f t="shared" si="113"/>
        <v>0.3382</v>
      </c>
      <c r="BF68" s="146">
        <f t="shared" si="113"/>
        <v>0.32930000000000004</v>
      </c>
      <c r="BG68" s="120">
        <f t="shared" si="113"/>
        <v>0.31999999999999995</v>
      </c>
      <c r="BH68" s="179">
        <f t="shared" si="113"/>
        <v>0.30209999999999998</v>
      </c>
      <c r="BI68" s="146">
        <f t="shared" si="113"/>
        <v>0.30149999999999999</v>
      </c>
      <c r="BJ68" s="115">
        <f>SUM(BJ51, -BJ57)</f>
        <v>0.32200000000000001</v>
      </c>
      <c r="BK68" s="179">
        <f t="shared" ref="BK68:BQ68" si="114">SUM(BK52, -BK58)</f>
        <v>0.32019999999999998</v>
      </c>
      <c r="BL68" s="146">
        <f t="shared" si="114"/>
        <v>0.34360000000000002</v>
      </c>
      <c r="BM68" s="120">
        <f t="shared" si="114"/>
        <v>0.36709999999999998</v>
      </c>
      <c r="BN68" s="179">
        <f t="shared" si="114"/>
        <v>0.37239999999999995</v>
      </c>
      <c r="BO68" s="120">
        <f t="shared" si="114"/>
        <v>0.38129999999999997</v>
      </c>
      <c r="BP68" s="120">
        <f t="shared" si="114"/>
        <v>0.38109999999999999</v>
      </c>
      <c r="BQ68" s="116">
        <f t="shared" si="114"/>
        <v>0.39739999999999998</v>
      </c>
      <c r="BS68" s="146">
        <f t="shared" ref="BS68:CK68" si="115">SUM(BS52, -BS58)</f>
        <v>0.37659999999999999</v>
      </c>
      <c r="BT68" s="116">
        <f t="shared" si="115"/>
        <v>0.371</v>
      </c>
      <c r="BU68" s="176">
        <f t="shared" si="115"/>
        <v>0.37480000000000002</v>
      </c>
      <c r="BV68" s="146">
        <f t="shared" si="115"/>
        <v>0.37819999999999998</v>
      </c>
      <c r="BW68" s="120">
        <f t="shared" si="115"/>
        <v>0.37370000000000003</v>
      </c>
      <c r="BX68" s="176">
        <f t="shared" si="115"/>
        <v>0.372</v>
      </c>
      <c r="BY68" s="226">
        <f t="shared" si="115"/>
        <v>0.41650000000000004</v>
      </c>
      <c r="BZ68" s="93">
        <f t="shared" si="115"/>
        <v>0.42730000000000001</v>
      </c>
      <c r="CA68" s="150">
        <f t="shared" si="115"/>
        <v>0.3987</v>
      </c>
      <c r="CB68" s="146">
        <f t="shared" si="115"/>
        <v>0.33439999999999998</v>
      </c>
      <c r="CC68" s="120">
        <f t="shared" si="115"/>
        <v>0.34109999999999996</v>
      </c>
      <c r="CD68" s="179">
        <f t="shared" si="115"/>
        <v>0.34699999999999998</v>
      </c>
      <c r="CE68" s="146">
        <f t="shared" si="115"/>
        <v>0.34620000000000001</v>
      </c>
      <c r="CF68" s="120">
        <f t="shared" si="115"/>
        <v>0.32150000000000001</v>
      </c>
      <c r="CG68" s="179">
        <f t="shared" si="115"/>
        <v>0.35730000000000001</v>
      </c>
      <c r="CH68" s="146">
        <f t="shared" si="115"/>
        <v>0.34920000000000001</v>
      </c>
      <c r="CI68" s="120">
        <f t="shared" si="115"/>
        <v>0.35310000000000002</v>
      </c>
      <c r="CJ68" s="179">
        <f t="shared" si="115"/>
        <v>0.33829999999999999</v>
      </c>
      <c r="CK68" s="146">
        <f t="shared" si="115"/>
        <v>0.32700000000000001</v>
      </c>
      <c r="CL68" s="120">
        <f t="shared" ref="CL68:CR68" si="116">SUM(CL52, -CL58)</f>
        <v>0.34289999999999998</v>
      </c>
      <c r="CM68" s="179">
        <f t="shared" si="116"/>
        <v>0.31979999999999997</v>
      </c>
      <c r="CN68" s="146">
        <f t="shared" si="116"/>
        <v>0.32979999999999998</v>
      </c>
      <c r="CO68" s="120">
        <f t="shared" si="116"/>
        <v>0.35650000000000004</v>
      </c>
      <c r="CP68" s="179">
        <f t="shared" si="116"/>
        <v>0.36570000000000003</v>
      </c>
      <c r="CQ68" s="146">
        <f t="shared" si="116"/>
        <v>0.38119999999999998</v>
      </c>
      <c r="CR68" s="120">
        <f t="shared" si="116"/>
        <v>0.37290000000000001</v>
      </c>
      <c r="CS68" s="179">
        <f>SUM(CS51, -CS57)</f>
        <v>0.36199999999999999</v>
      </c>
      <c r="CT68" s="153">
        <f t="shared" ref="CT68:DN68" si="117">SUM(CT52, -CT58)</f>
        <v>0.37779999999999997</v>
      </c>
      <c r="CU68" s="115">
        <f t="shared" si="117"/>
        <v>0.37570000000000003</v>
      </c>
      <c r="CV68" s="175">
        <f t="shared" si="117"/>
        <v>0.35199999999999998</v>
      </c>
      <c r="CW68" s="153">
        <f t="shared" si="117"/>
        <v>0.3402</v>
      </c>
      <c r="CX68" s="115">
        <f t="shared" si="117"/>
        <v>0.38439999999999996</v>
      </c>
      <c r="CY68" s="175">
        <f t="shared" si="117"/>
        <v>0.3821</v>
      </c>
      <c r="CZ68" s="153">
        <f t="shared" si="117"/>
        <v>0.37609999999999999</v>
      </c>
      <c r="DA68" s="115">
        <f t="shared" si="117"/>
        <v>0.37839999999999996</v>
      </c>
      <c r="DB68" s="179">
        <f t="shared" si="117"/>
        <v>0.37219999999999998</v>
      </c>
      <c r="DC68" s="146">
        <f t="shared" si="117"/>
        <v>0.37109999999999999</v>
      </c>
      <c r="DD68" s="120">
        <f t="shared" si="117"/>
        <v>0.38900000000000001</v>
      </c>
      <c r="DE68" s="179">
        <f t="shared" si="117"/>
        <v>0.40539999999999998</v>
      </c>
      <c r="DF68" s="146">
        <f t="shared" si="117"/>
        <v>0.42230000000000001</v>
      </c>
      <c r="DG68" s="120">
        <f t="shared" si="117"/>
        <v>0.4173</v>
      </c>
      <c r="DH68" s="179">
        <f t="shared" si="117"/>
        <v>0.42520000000000002</v>
      </c>
      <c r="DI68" s="146">
        <f t="shared" si="117"/>
        <v>0.42180000000000001</v>
      </c>
      <c r="DJ68" s="120">
        <f t="shared" si="117"/>
        <v>0.4279</v>
      </c>
      <c r="DK68" s="179">
        <f t="shared" si="117"/>
        <v>0.40039999999999998</v>
      </c>
      <c r="DL68" s="120">
        <f t="shared" si="117"/>
        <v>0.40390000000000004</v>
      </c>
      <c r="DM68" s="120">
        <f t="shared" si="117"/>
        <v>0.3957</v>
      </c>
      <c r="DN68" s="330">
        <f t="shared" si="11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8">SUM(DQ51, -DQ57)</f>
        <v>0.44079999999999997</v>
      </c>
      <c r="DR68" s="153">
        <f t="shared" si="118"/>
        <v>0.45929999999999999</v>
      </c>
      <c r="DS68" s="115">
        <f t="shared" si="118"/>
        <v>0.49309999999999998</v>
      </c>
      <c r="DT68" s="175">
        <f t="shared" si="118"/>
        <v>0.50080000000000002</v>
      </c>
      <c r="DU68" s="153">
        <f t="shared" si="118"/>
        <v>0.49399999999999999</v>
      </c>
      <c r="DV68" s="115">
        <f t="shared" si="118"/>
        <v>0.5464</v>
      </c>
      <c r="DW68" s="175">
        <f t="shared" si="118"/>
        <v>0.56799999999999995</v>
      </c>
      <c r="DX68" s="115">
        <f t="shared" si="118"/>
        <v>0.53810000000000002</v>
      </c>
      <c r="DY68" s="120">
        <f t="shared" si="118"/>
        <v>0.52139999999999997</v>
      </c>
      <c r="DZ68" s="120">
        <f t="shared" si="118"/>
        <v>0.53939999999999999</v>
      </c>
      <c r="EA68" s="6">
        <f t="shared" si="118"/>
        <v>0</v>
      </c>
      <c r="EB68" s="6">
        <f t="shared" si="118"/>
        <v>0</v>
      </c>
      <c r="EC68" s="6">
        <f t="shared" si="11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9">SUM(EK51, -EK57)</f>
        <v>0.53959999999999997</v>
      </c>
      <c r="EL68" s="120">
        <f t="shared" si="119"/>
        <v>0.53439999999999999</v>
      </c>
      <c r="EM68" s="179">
        <f t="shared" si="119"/>
        <v>0.51929999999999998</v>
      </c>
      <c r="EN68" s="146">
        <f t="shared" si="119"/>
        <v>0.55420000000000003</v>
      </c>
      <c r="EO68" s="120">
        <f t="shared" si="119"/>
        <v>0.53920000000000001</v>
      </c>
      <c r="EP68" s="179">
        <f t="shared" si="119"/>
        <v>0.50639999999999996</v>
      </c>
      <c r="EQ68" s="146">
        <f t="shared" si="119"/>
        <v>0.51200000000000001</v>
      </c>
      <c r="ER68" s="120">
        <f t="shared" si="119"/>
        <v>0.49129999999999996</v>
      </c>
      <c r="ES68" s="179">
        <f t="shared" si="119"/>
        <v>0.55149999999999999</v>
      </c>
      <c r="ET68" s="146">
        <f t="shared" si="119"/>
        <v>0.53849999999999998</v>
      </c>
      <c r="EU68" s="120">
        <f t="shared" si="119"/>
        <v>0.5353</v>
      </c>
      <c r="EV68" s="179">
        <f t="shared" si="119"/>
        <v>0.55289999999999995</v>
      </c>
      <c r="EW68" s="146">
        <f t="shared" si="119"/>
        <v>0.54709999999999992</v>
      </c>
      <c r="EX68" s="115">
        <f t="shared" si="119"/>
        <v>0.53580000000000005</v>
      </c>
      <c r="EY68" s="175">
        <f t="shared" ref="EY68:FB68" si="120">SUM(EY51, -EY57)</f>
        <v>0.49740000000000001</v>
      </c>
      <c r="EZ68" s="153">
        <f t="shared" si="120"/>
        <v>0.46350000000000002</v>
      </c>
      <c r="FA68" s="115">
        <f t="shared" si="120"/>
        <v>0.45340000000000003</v>
      </c>
      <c r="FB68" s="175">
        <f t="shared" si="120"/>
        <v>0.43049999999999999</v>
      </c>
      <c r="FC68" s="420">
        <f t="shared" ref="FC68" si="121">SUM(FC51, -FC57)</f>
        <v>0.41459999999999997</v>
      </c>
      <c r="FD68" s="377">
        <f t="shared" ref="FD68:FE68" si="122">SUM(FD51, -FD57)</f>
        <v>0.42659999999999998</v>
      </c>
      <c r="FE68" s="421">
        <f t="shared" si="122"/>
        <v>0.51949999999999996</v>
      </c>
      <c r="FF68" s="153">
        <f t="shared" ref="FF68:FG68" si="123">SUM(FF51, -FF57)</f>
        <v>0.56230000000000002</v>
      </c>
      <c r="FG68" s="115">
        <f t="shared" si="123"/>
        <v>0.45320000000000005</v>
      </c>
      <c r="FH68" s="175">
        <f t="shared" ref="FH68:FI68" si="124">SUM(FH51, -FH57)</f>
        <v>0.4793</v>
      </c>
      <c r="FI68" s="153">
        <f t="shared" si="124"/>
        <v>0.48919999999999997</v>
      </c>
      <c r="FJ68" s="115">
        <f t="shared" ref="FJ68" si="125">SUM(FJ51, -FJ57)</f>
        <v>0.53710000000000002</v>
      </c>
      <c r="FK68" s="175">
        <f t="shared" ref="FK68" si="126">SUM(FK51, -FK57)</f>
        <v>0.63319999999999999</v>
      </c>
      <c r="FL68" s="146">
        <f t="shared" ref="FL68:FQ68" si="127">SUM(FL51, -FL57)</f>
        <v>0.61640000000000006</v>
      </c>
      <c r="FM68" s="120">
        <f t="shared" si="127"/>
        <v>0.59840000000000004</v>
      </c>
      <c r="FN68" s="179">
        <f t="shared" si="127"/>
        <v>0.58979999999999999</v>
      </c>
      <c r="FO68" s="146">
        <f t="shared" si="127"/>
        <v>0.58499999999999996</v>
      </c>
      <c r="FP68" s="120">
        <f t="shared" si="127"/>
        <v>0.60450000000000004</v>
      </c>
      <c r="FQ68" s="179">
        <f t="shared" si="127"/>
        <v>0.60589999999999999</v>
      </c>
      <c r="FR68" s="146">
        <f t="shared" ref="FR68:FS68" si="128">SUM(FR51, -FR57)</f>
        <v>0.60440000000000005</v>
      </c>
      <c r="FS68" s="120">
        <f t="shared" ref="FS68:FT68" si="129">SUM(FS51, -FS57)</f>
        <v>0.58129999999999993</v>
      </c>
      <c r="FT68" s="179">
        <f t="shared" si="129"/>
        <v>0.57499999999999996</v>
      </c>
      <c r="FU68" s="120">
        <f t="shared" ref="FU68:FV68" si="130">SUM(FU51, -FU57)</f>
        <v>0.58199999999999996</v>
      </c>
      <c r="FV68" s="120">
        <f t="shared" ref="FV68" si="131">SUM(FV51, -FV57)</f>
        <v>0.58099999999999996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168" t="s">
        <v>67</v>
      </c>
      <c r="FV69" s="168" t="s">
        <v>67</v>
      </c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32">SUM(L51, -L56)</f>
        <v>0.16260000000000002</v>
      </c>
      <c r="M70" s="146">
        <f t="shared" si="132"/>
        <v>0.1641</v>
      </c>
      <c r="N70" s="120">
        <f t="shared" si="132"/>
        <v>0.16570000000000001</v>
      </c>
      <c r="O70" s="179">
        <f t="shared" si="132"/>
        <v>0.1774</v>
      </c>
      <c r="P70" s="146">
        <f t="shared" si="132"/>
        <v>0.20530000000000001</v>
      </c>
      <c r="Q70" s="120">
        <f t="shared" si="132"/>
        <v>0.19670000000000001</v>
      </c>
      <c r="R70" s="179">
        <f t="shared" si="132"/>
        <v>0.21190000000000001</v>
      </c>
      <c r="S70" s="224">
        <f t="shared" si="132"/>
        <v>0.23110000000000003</v>
      </c>
      <c r="T70" s="96">
        <f t="shared" si="13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33">SUM(AS53, -AS58)</f>
        <v>0.248</v>
      </c>
      <c r="AT70" s="224">
        <f t="shared" si="133"/>
        <v>0.23809999999999998</v>
      </c>
      <c r="AU70" s="15">
        <f t="shared" si="133"/>
        <v>0.25509999999999999</v>
      </c>
      <c r="AV70" s="150">
        <f t="shared" si="133"/>
        <v>0.249</v>
      </c>
      <c r="AW70" s="144">
        <f t="shared" si="133"/>
        <v>0.26829999999999998</v>
      </c>
      <c r="AX70" s="116">
        <f t="shared" si="13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34">SUM(BD51, -BD57)</f>
        <v>0.30359999999999998</v>
      </c>
      <c r="BE70" s="175">
        <f t="shared" si="134"/>
        <v>0.33729999999999999</v>
      </c>
      <c r="BF70" s="153">
        <f t="shared" si="134"/>
        <v>0.31259999999999999</v>
      </c>
      <c r="BG70" s="115">
        <f t="shared" si="134"/>
        <v>0.3034</v>
      </c>
      <c r="BH70" s="175">
        <f t="shared" si="134"/>
        <v>0.30179999999999996</v>
      </c>
      <c r="BI70" s="153">
        <f t="shared" si="134"/>
        <v>0.28360000000000002</v>
      </c>
      <c r="BJ70" s="120">
        <f>SUM(BJ52, -BJ58)</f>
        <v>0.31879999999999997</v>
      </c>
      <c r="BK70" s="176">
        <f t="shared" ref="BK70:BQ70" si="135">SUM(BK53, -BK58)</f>
        <v>0.26200000000000001</v>
      </c>
      <c r="BL70" s="144">
        <f t="shared" si="135"/>
        <v>0.3226</v>
      </c>
      <c r="BM70" s="116">
        <f t="shared" si="135"/>
        <v>0.32889999999999997</v>
      </c>
      <c r="BN70" s="176">
        <f t="shared" si="135"/>
        <v>0.3639</v>
      </c>
      <c r="BO70" s="116">
        <f t="shared" si="135"/>
        <v>0.37929999999999997</v>
      </c>
      <c r="BP70" s="120">
        <f t="shared" si="135"/>
        <v>0.37050000000000005</v>
      </c>
      <c r="BQ70" s="120">
        <f t="shared" si="135"/>
        <v>0.37329999999999997</v>
      </c>
      <c r="BS70" s="144">
        <f t="shared" ref="BS70:CC70" si="136">SUM(BS53, -BS58)</f>
        <v>0.37</v>
      </c>
      <c r="BT70" s="115">
        <f t="shared" si="136"/>
        <v>0.34289999999999998</v>
      </c>
      <c r="BU70" s="179">
        <f t="shared" si="136"/>
        <v>0.36609999999999998</v>
      </c>
      <c r="BV70" s="144">
        <f t="shared" si="136"/>
        <v>0.37419999999999998</v>
      </c>
      <c r="BW70" s="116">
        <f t="shared" si="136"/>
        <v>0.36470000000000002</v>
      </c>
      <c r="BX70" s="179">
        <f t="shared" si="136"/>
        <v>0.36280000000000001</v>
      </c>
      <c r="BY70" s="224">
        <f t="shared" si="136"/>
        <v>0.37780000000000002</v>
      </c>
      <c r="BZ70" s="94">
        <f t="shared" si="136"/>
        <v>0.38500000000000001</v>
      </c>
      <c r="CA70" s="145">
        <f t="shared" si="136"/>
        <v>0.36849999999999999</v>
      </c>
      <c r="CB70" s="153">
        <f t="shared" si="136"/>
        <v>0.3332</v>
      </c>
      <c r="CC70" s="115">
        <f t="shared" si="13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37">SUM(CV53, -CV58)</f>
        <v>0.31340000000000001</v>
      </c>
      <c r="CW70" s="146">
        <f t="shared" si="137"/>
        <v>0.30549999999999999</v>
      </c>
      <c r="CX70" s="116">
        <f t="shared" si="137"/>
        <v>0.3342</v>
      </c>
      <c r="CY70" s="176">
        <f t="shared" si="137"/>
        <v>0.35319999999999996</v>
      </c>
      <c r="CZ70" s="146">
        <f t="shared" si="137"/>
        <v>0.36080000000000001</v>
      </c>
      <c r="DA70" s="120">
        <f t="shared" si="137"/>
        <v>0.36449999999999999</v>
      </c>
      <c r="DB70" s="175">
        <f t="shared" si="137"/>
        <v>0.35870000000000002</v>
      </c>
      <c r="DC70" s="153">
        <f t="shared" si="137"/>
        <v>0.34139999999999998</v>
      </c>
      <c r="DD70" s="120">
        <f t="shared" ref="DD70:DN70" si="138">SUM(DD51, -DD57)</f>
        <v>0.34640000000000004</v>
      </c>
      <c r="DE70" s="175">
        <f t="shared" si="138"/>
        <v>0.38500000000000001</v>
      </c>
      <c r="DF70" s="153">
        <f t="shared" si="138"/>
        <v>0.40039999999999998</v>
      </c>
      <c r="DG70" s="120">
        <f t="shared" si="138"/>
        <v>0.38780000000000003</v>
      </c>
      <c r="DH70" s="179">
        <f t="shared" si="138"/>
        <v>0.3962</v>
      </c>
      <c r="DI70" s="153">
        <f t="shared" si="138"/>
        <v>0.38619999999999999</v>
      </c>
      <c r="DJ70" s="115">
        <f t="shared" si="138"/>
        <v>0.40500000000000003</v>
      </c>
      <c r="DK70" s="175">
        <f t="shared" si="138"/>
        <v>0.375</v>
      </c>
      <c r="DL70" s="115">
        <f t="shared" si="138"/>
        <v>0.38150000000000001</v>
      </c>
      <c r="DM70" s="120">
        <f t="shared" si="138"/>
        <v>0.378</v>
      </c>
      <c r="DN70" s="330">
        <f t="shared" si="13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39">SUM(DQ52, -DQ58)</f>
        <v>0.41539999999999999</v>
      </c>
      <c r="DR70" s="146">
        <f t="shared" si="139"/>
        <v>0.4042</v>
      </c>
      <c r="DS70" s="120">
        <f t="shared" si="139"/>
        <v>0.39899999999999997</v>
      </c>
      <c r="DT70" s="179">
        <f t="shared" si="139"/>
        <v>0.42180000000000001</v>
      </c>
      <c r="DU70" s="146">
        <f t="shared" si="139"/>
        <v>0.41859999999999997</v>
      </c>
      <c r="DV70" s="120">
        <f t="shared" si="139"/>
        <v>0.41359999999999997</v>
      </c>
      <c r="DW70" s="179">
        <f t="shared" si="139"/>
        <v>0.44290000000000002</v>
      </c>
      <c r="DX70" s="120">
        <f t="shared" si="139"/>
        <v>0.40010000000000001</v>
      </c>
      <c r="DY70" s="120">
        <f t="shared" si="139"/>
        <v>0.39729999999999999</v>
      </c>
      <c r="DZ70" s="120">
        <f t="shared" si="13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40">SUM(EK52, -EK58)</f>
        <v>0.49580000000000002</v>
      </c>
      <c r="EL70" s="120">
        <f t="shared" si="140"/>
        <v>0.49549999999999994</v>
      </c>
      <c r="EM70" s="179">
        <f t="shared" si="140"/>
        <v>0.40469999999999995</v>
      </c>
      <c r="EN70" s="146">
        <f t="shared" si="140"/>
        <v>0.41389999999999999</v>
      </c>
      <c r="EO70" s="120">
        <f t="shared" si="140"/>
        <v>0.39730000000000004</v>
      </c>
      <c r="EP70" s="179">
        <f t="shared" si="140"/>
        <v>0.39080000000000004</v>
      </c>
      <c r="EQ70" s="146">
        <f t="shared" si="140"/>
        <v>0.38290000000000002</v>
      </c>
      <c r="ER70" s="120">
        <f t="shared" si="140"/>
        <v>0.3775</v>
      </c>
      <c r="ES70" s="179">
        <f t="shared" si="140"/>
        <v>0.36970000000000003</v>
      </c>
      <c r="ET70" s="146">
        <f t="shared" si="140"/>
        <v>0.3548</v>
      </c>
      <c r="EU70" s="120">
        <f t="shared" si="14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41">SUM(FA52, -FA58)</f>
        <v>0.3599</v>
      </c>
      <c r="FB70" s="175">
        <f t="shared" si="141"/>
        <v>0.37009999999999998</v>
      </c>
      <c r="FC70" s="420">
        <f t="shared" si="141"/>
        <v>0.37670000000000003</v>
      </c>
      <c r="FD70" s="377">
        <f t="shared" si="141"/>
        <v>0.38179999999999997</v>
      </c>
      <c r="FE70" s="421">
        <f t="shared" si="141"/>
        <v>0.42479999999999996</v>
      </c>
      <c r="FF70" s="153">
        <f t="shared" si="141"/>
        <v>0.44109999999999999</v>
      </c>
      <c r="FG70" s="115">
        <f t="shared" si="141"/>
        <v>0.42649999999999999</v>
      </c>
      <c r="FH70" s="175">
        <f t="shared" si="141"/>
        <v>0.43640000000000001</v>
      </c>
      <c r="FI70" s="153">
        <f t="shared" si="141"/>
        <v>0.41039999999999999</v>
      </c>
      <c r="FJ70" s="115">
        <f t="shared" si="14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208">
        <f>SUM(FU52, -FU58)</f>
        <v>0.40659999999999996</v>
      </c>
      <c r="FV70" s="208">
        <f>SUM(FV52, -FV58)</f>
        <v>0.40600000000000003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-GA55)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88" t="s">
        <v>37</v>
      </c>
      <c r="FV71" s="188" t="s">
        <v>37</v>
      </c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42">SUM(L51, -L55)</f>
        <v>0.15260000000000001</v>
      </c>
      <c r="M72" s="148">
        <f t="shared" si="142"/>
        <v>0.15459999999999999</v>
      </c>
      <c r="N72" s="118">
        <f t="shared" si="142"/>
        <v>0.15390000000000001</v>
      </c>
      <c r="O72" s="178">
        <f t="shared" si="142"/>
        <v>0.1736</v>
      </c>
      <c r="P72" s="148">
        <f t="shared" si="142"/>
        <v>0.18690000000000001</v>
      </c>
      <c r="Q72" s="118">
        <f t="shared" si="142"/>
        <v>0.19530000000000003</v>
      </c>
      <c r="R72" s="179">
        <f t="shared" si="142"/>
        <v>0.20900000000000002</v>
      </c>
      <c r="S72" s="224">
        <f t="shared" si="142"/>
        <v>0.21690000000000001</v>
      </c>
      <c r="T72" s="15">
        <f t="shared" si="14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43">SUM(AZ51, -AZ56)</f>
        <v>0.24559999999999998</v>
      </c>
      <c r="BA72" s="120">
        <f t="shared" si="143"/>
        <v>0.24430000000000002</v>
      </c>
      <c r="BB72" s="175">
        <f t="shared" si="143"/>
        <v>0.26329999999999998</v>
      </c>
      <c r="BC72" s="153">
        <f t="shared" si="143"/>
        <v>0.30299999999999999</v>
      </c>
      <c r="BD72" s="120">
        <f t="shared" si="143"/>
        <v>0.29220000000000002</v>
      </c>
      <c r="BE72" s="179">
        <f t="shared" si="143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44">SUM(CP53, -CP58)</f>
        <v>0.31230000000000002</v>
      </c>
      <c r="CQ72" s="153">
        <f t="shared" si="144"/>
        <v>0.36319999999999997</v>
      </c>
      <c r="CR72" s="115">
        <f t="shared" si="144"/>
        <v>0.33150000000000002</v>
      </c>
      <c r="CS72" s="175">
        <f t="shared" si="144"/>
        <v>0.33660000000000001</v>
      </c>
      <c r="CT72" s="146">
        <f t="shared" si="144"/>
        <v>0.36480000000000001</v>
      </c>
      <c r="CU72" s="116">
        <f t="shared" si="144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45">SUM(DF52, -DF57)</f>
        <v>0.3911</v>
      </c>
      <c r="DG72" s="115">
        <f t="shared" si="145"/>
        <v>0.38300000000000001</v>
      </c>
      <c r="DH72" s="175">
        <f t="shared" si="145"/>
        <v>0.39580000000000004</v>
      </c>
      <c r="DI72" s="146">
        <f t="shared" si="145"/>
        <v>0.3836</v>
      </c>
      <c r="DJ72" s="120">
        <f t="shared" si="145"/>
        <v>0.39</v>
      </c>
      <c r="DK72" s="179">
        <f t="shared" si="145"/>
        <v>0.35570000000000002</v>
      </c>
      <c r="DL72" s="120">
        <f t="shared" si="145"/>
        <v>0.3659</v>
      </c>
      <c r="DM72" s="115">
        <f t="shared" si="145"/>
        <v>0.36159999999999998</v>
      </c>
      <c r="DN72" s="332">
        <f t="shared" si="145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46">SUM(EC57, -EC68)</f>
        <v>0</v>
      </c>
      <c r="ED72" s="6">
        <f t="shared" si="146"/>
        <v>0</v>
      </c>
      <c r="EE72" s="6">
        <f t="shared" si="146"/>
        <v>0</v>
      </c>
      <c r="EF72" s="6">
        <f t="shared" si="146"/>
        <v>0</v>
      </c>
      <c r="EG72" s="6">
        <f t="shared" si="146"/>
        <v>0</v>
      </c>
      <c r="EH72" s="6">
        <f t="shared" si="146"/>
        <v>0</v>
      </c>
      <c r="EI72" s="6">
        <f t="shared" si="146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20">
        <f>SUM(FU51, -FU56)</f>
        <v>0.39229999999999998</v>
      </c>
      <c r="FV72" s="120">
        <f>SUM(FV51, -FV56)</f>
        <v>0.39410000000000001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7">SUM(GU57, -GU68)</f>
        <v>0</v>
      </c>
      <c r="GV72" s="6">
        <f t="shared" si="147"/>
        <v>0</v>
      </c>
      <c r="GW72" s="6">
        <f t="shared" si="147"/>
        <v>0</v>
      </c>
      <c r="GX72" s="6">
        <f t="shared" si="147"/>
        <v>0</v>
      </c>
      <c r="GY72" s="6">
        <f t="shared" si="147"/>
        <v>0</v>
      </c>
      <c r="GZ72" s="6">
        <f t="shared" si="147"/>
        <v>0</v>
      </c>
      <c r="HA72" s="6">
        <f t="shared" si="147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8">SUM(JM57, -JM68)</f>
        <v>0</v>
      </c>
      <c r="JN72" s="6">
        <f t="shared" si="148"/>
        <v>0</v>
      </c>
      <c r="JO72" s="6">
        <f t="shared" si="148"/>
        <v>0</v>
      </c>
      <c r="JP72" s="6">
        <f t="shared" si="148"/>
        <v>0</v>
      </c>
      <c r="JQ72" s="6">
        <f t="shared" si="148"/>
        <v>0</v>
      </c>
      <c r="JR72" s="6">
        <f t="shared" si="148"/>
        <v>0</v>
      </c>
      <c r="JS72" s="6">
        <f t="shared" si="148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168" t="s">
        <v>59</v>
      </c>
      <c r="FV73" s="168" t="s">
        <v>59</v>
      </c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49">SUM(O51, -O54)</f>
        <v>0.1535</v>
      </c>
      <c r="P74" s="146">
        <f t="shared" si="149"/>
        <v>0.18510000000000001</v>
      </c>
      <c r="Q74" s="116">
        <f t="shared" si="149"/>
        <v>0.17920000000000003</v>
      </c>
      <c r="R74" s="176">
        <f t="shared" si="149"/>
        <v>0.1988</v>
      </c>
      <c r="S74" s="224">
        <f t="shared" si="149"/>
        <v>0.21400000000000002</v>
      </c>
      <c r="T74" s="15">
        <f t="shared" si="149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50">SUM(CQ54, -CQ58)</f>
        <v>0.34360000000000002</v>
      </c>
      <c r="CR74" s="116">
        <f t="shared" si="150"/>
        <v>0.32479999999999998</v>
      </c>
      <c r="CS74" s="176">
        <f t="shared" si="150"/>
        <v>0.32750000000000001</v>
      </c>
      <c r="CT74" s="144">
        <f t="shared" si="150"/>
        <v>0.3614</v>
      </c>
      <c r="CU74" s="120">
        <f t="shared" si="150"/>
        <v>0.3337</v>
      </c>
      <c r="CV74" s="179">
        <f t="shared" si="150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51">SUM(DF53, -DF58)</f>
        <v>0.35589999999999999</v>
      </c>
      <c r="DG74" s="115">
        <f t="shared" si="151"/>
        <v>0.35389999999999999</v>
      </c>
      <c r="DH74" s="176">
        <f t="shared" si="151"/>
        <v>0.35060000000000002</v>
      </c>
      <c r="DI74" s="153">
        <f t="shared" si="151"/>
        <v>0.30449999999999999</v>
      </c>
      <c r="DJ74" s="115">
        <f t="shared" si="151"/>
        <v>0.29660000000000003</v>
      </c>
      <c r="DK74" s="175">
        <f t="shared" si="151"/>
        <v>0.28620000000000001</v>
      </c>
      <c r="DL74" s="116">
        <f t="shared" si="151"/>
        <v>0.29700000000000004</v>
      </c>
      <c r="DM74" s="116">
        <f t="shared" si="151"/>
        <v>0.30230000000000001</v>
      </c>
      <c r="DN74" s="332">
        <f t="shared" si="151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15">
        <f>SUM(FU52, -FU57)</f>
        <v>0.38180000000000003</v>
      </c>
      <c r="FV74" s="115">
        <f>SUM(FV52, -FV57)</f>
        <v>0.37690000000000001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88" t="s">
        <v>44</v>
      </c>
      <c r="FV75" s="188" t="s">
        <v>44</v>
      </c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52">SUM(O51, -O53)</f>
        <v>0.15140000000000001</v>
      </c>
      <c r="P76" s="144">
        <f t="shared" si="152"/>
        <v>0.18140000000000001</v>
      </c>
      <c r="Q76" s="120">
        <f t="shared" si="152"/>
        <v>0.15870000000000001</v>
      </c>
      <c r="R76" s="179">
        <f t="shared" si="152"/>
        <v>0.17290000000000003</v>
      </c>
      <c r="S76" s="226">
        <f t="shared" si="152"/>
        <v>0.18450000000000003</v>
      </c>
      <c r="T76" s="93">
        <f t="shared" si="15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53">SUM(AA52, -AA56)</f>
        <v>0.18609999999999999</v>
      </c>
      <c r="AB76" s="146">
        <f t="shared" si="153"/>
        <v>0.15279999999999999</v>
      </c>
      <c r="AC76" s="120">
        <f t="shared" si="153"/>
        <v>0.1673</v>
      </c>
      <c r="AD76" s="179">
        <f t="shared" si="153"/>
        <v>0.16539999999999999</v>
      </c>
      <c r="AE76" s="224">
        <f t="shared" si="153"/>
        <v>0.18379999999999999</v>
      </c>
      <c r="AF76" s="15">
        <f t="shared" si="15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54">SUM(AJ52, -AJ57)</f>
        <v>0.184</v>
      </c>
      <c r="AK76" s="224">
        <f t="shared" si="154"/>
        <v>0.17449999999999999</v>
      </c>
      <c r="AL76" s="15">
        <f t="shared" si="154"/>
        <v>0.1774</v>
      </c>
      <c r="AM76" s="151">
        <f t="shared" si="154"/>
        <v>0.21359999999999998</v>
      </c>
      <c r="AN76" s="144">
        <f t="shared" si="154"/>
        <v>0.20939999999999998</v>
      </c>
      <c r="AO76" s="116">
        <f t="shared" si="154"/>
        <v>0.22120000000000001</v>
      </c>
      <c r="AP76" s="176">
        <f t="shared" si="154"/>
        <v>0.20449999999999999</v>
      </c>
      <c r="AQ76" s="144">
        <f t="shared" si="154"/>
        <v>0.20030000000000001</v>
      </c>
      <c r="AR76" s="116">
        <f t="shared" si="154"/>
        <v>0.18330000000000002</v>
      </c>
      <c r="AS76" s="176">
        <f t="shared" si="154"/>
        <v>0.1966</v>
      </c>
      <c r="AT76" s="224">
        <f t="shared" si="154"/>
        <v>0.16650000000000001</v>
      </c>
      <c r="AU76" s="15">
        <f t="shared" si="15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55">SUM(BV52, -BV57)</f>
        <v>0.30099999999999999</v>
      </c>
      <c r="BW76" s="115">
        <f t="shared" si="155"/>
        <v>0.29299999999999998</v>
      </c>
      <c r="BX76" s="176">
        <f t="shared" si="155"/>
        <v>0.29100000000000004</v>
      </c>
      <c r="BY76" s="226">
        <f t="shared" si="155"/>
        <v>0.32620000000000005</v>
      </c>
      <c r="BZ76" s="93">
        <f t="shared" si="155"/>
        <v>0.3236</v>
      </c>
      <c r="CA76" s="150">
        <f t="shared" si="15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56">SUM(CX52, -CX57)</f>
        <v>0.28749999999999998</v>
      </c>
      <c r="CY76" s="187">
        <f t="shared" si="156"/>
        <v>0.29159999999999997</v>
      </c>
      <c r="CZ76" s="166">
        <f t="shared" si="156"/>
        <v>0.30359999999999998</v>
      </c>
      <c r="DA76" s="208">
        <f t="shared" si="156"/>
        <v>0.3135</v>
      </c>
      <c r="DB76" s="175">
        <f t="shared" si="156"/>
        <v>0.29959999999999998</v>
      </c>
      <c r="DC76" s="153">
        <f t="shared" si="156"/>
        <v>0.29769999999999996</v>
      </c>
      <c r="DD76" s="115">
        <f t="shared" si="156"/>
        <v>0.31810000000000005</v>
      </c>
      <c r="DE76" s="176">
        <f t="shared" ref="DE76:DN76" si="157">SUM(DE54, -DE58)</f>
        <v>0.35189999999999999</v>
      </c>
      <c r="DF76" s="144">
        <f t="shared" si="157"/>
        <v>0.35470000000000002</v>
      </c>
      <c r="DG76" s="116">
        <f t="shared" si="157"/>
        <v>0.34589999999999999</v>
      </c>
      <c r="DH76" s="175">
        <f t="shared" si="157"/>
        <v>0.34189999999999998</v>
      </c>
      <c r="DI76" s="144">
        <f t="shared" si="157"/>
        <v>0.30280000000000001</v>
      </c>
      <c r="DJ76" s="116">
        <f t="shared" si="157"/>
        <v>0.28839999999999999</v>
      </c>
      <c r="DK76" s="176">
        <f t="shared" si="157"/>
        <v>0.2742</v>
      </c>
      <c r="DL76" s="115">
        <f t="shared" si="157"/>
        <v>0.2717</v>
      </c>
      <c r="DM76" s="115">
        <f t="shared" si="157"/>
        <v>0.29559999999999997</v>
      </c>
      <c r="DN76" s="335">
        <f t="shared" si="157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20">
        <f>SUM(FU51, -FU55)</f>
        <v>0.36899999999999999</v>
      </c>
      <c r="FV76" s="120">
        <f>SUM(FV51, -FV55)</f>
        <v>0.3679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17" t="s">
        <v>70</v>
      </c>
      <c r="FV77" s="117" t="s">
        <v>70</v>
      </c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58">SUM(CZ53, -CZ57)</f>
        <v>0.2883</v>
      </c>
      <c r="DA78" s="115">
        <f t="shared" si="158"/>
        <v>0.29959999999999998</v>
      </c>
      <c r="DB78" s="187">
        <f t="shared" si="158"/>
        <v>0.28610000000000002</v>
      </c>
      <c r="DC78" s="166">
        <f t="shared" si="158"/>
        <v>0.26800000000000002</v>
      </c>
      <c r="DD78" s="208">
        <f t="shared" si="158"/>
        <v>0.26529999999999998</v>
      </c>
      <c r="DE78" s="187">
        <f t="shared" si="158"/>
        <v>0.32490000000000002</v>
      </c>
      <c r="DF78" s="166">
        <f t="shared" si="158"/>
        <v>0.32469999999999999</v>
      </c>
      <c r="DG78" s="208">
        <f t="shared" si="158"/>
        <v>0.3196</v>
      </c>
      <c r="DH78" s="176">
        <f t="shared" si="158"/>
        <v>0.32120000000000004</v>
      </c>
      <c r="DI78" s="166">
        <f t="shared" si="158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59">SUM(EC67, -EC74)</f>
        <v>0</v>
      </c>
      <c r="ED78" s="6">
        <f t="shared" si="159"/>
        <v>0</v>
      </c>
      <c r="EE78" s="6">
        <f t="shared" si="159"/>
        <v>0</v>
      </c>
      <c r="EF78" s="6">
        <f t="shared" si="159"/>
        <v>0</v>
      </c>
      <c r="EG78" s="6">
        <f t="shared" si="159"/>
        <v>0</v>
      </c>
      <c r="EH78" s="6">
        <f t="shared" si="159"/>
        <v>0</v>
      </c>
      <c r="EI78" s="6">
        <f t="shared" si="159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20">
        <f>SUM(FU53, -FU58)</f>
        <v>0.34229999999999999</v>
      </c>
      <c r="FV78" s="120">
        <f>SUM(FV53, -FV58)</f>
        <v>0.35670000000000002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60">SUM(GU67, -GU74)</f>
        <v>0</v>
      </c>
      <c r="GV78" s="6">
        <f t="shared" si="160"/>
        <v>0</v>
      </c>
      <c r="GW78" s="6">
        <f t="shared" si="160"/>
        <v>0</v>
      </c>
      <c r="GX78" s="6">
        <f t="shared" si="160"/>
        <v>0</v>
      </c>
      <c r="GY78" s="6">
        <f t="shared" si="160"/>
        <v>0</v>
      </c>
      <c r="GZ78" s="6">
        <f t="shared" si="160"/>
        <v>0</v>
      </c>
      <c r="HA78" s="6">
        <f t="shared" si="160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61">SUM(JM67, -JM74)</f>
        <v>0</v>
      </c>
      <c r="JN78" s="6">
        <f t="shared" si="161"/>
        <v>0</v>
      </c>
      <c r="JO78" s="6">
        <f t="shared" si="161"/>
        <v>0</v>
      </c>
      <c r="JP78" s="6">
        <f t="shared" si="161"/>
        <v>0</v>
      </c>
      <c r="JQ78" s="6">
        <f t="shared" si="161"/>
        <v>0</v>
      </c>
      <c r="JR78" s="6">
        <f t="shared" si="161"/>
        <v>0</v>
      </c>
      <c r="JS78" s="6">
        <f t="shared" si="161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23" t="s">
        <v>63</v>
      </c>
      <c r="FV79" s="117" t="s">
        <v>60</v>
      </c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62">SUM(FK53, -FK57)</f>
        <v>0.35099999999999998</v>
      </c>
      <c r="FL80" s="146">
        <f t="shared" si="162"/>
        <v>0.36620000000000003</v>
      </c>
      <c r="FM80" s="120">
        <f t="shared" si="162"/>
        <v>0.35860000000000003</v>
      </c>
      <c r="FN80" s="179">
        <f t="shared" si="162"/>
        <v>0.35160000000000002</v>
      </c>
      <c r="FO80" s="146">
        <f t="shared" si="162"/>
        <v>0.36059999999999998</v>
      </c>
      <c r="FP80" s="120">
        <f t="shared" si="162"/>
        <v>0.35639999999999994</v>
      </c>
      <c r="FQ80" s="179">
        <f t="shared" si="162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16">
        <f>SUM(FU54, -FU58)</f>
        <v>0.33039999999999997</v>
      </c>
      <c r="FV80" s="120">
        <f>SUM(FV53, -FV57)</f>
        <v>0.3276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17" t="s">
        <v>60</v>
      </c>
      <c r="FV81" s="123" t="s">
        <v>63</v>
      </c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63">SUM(Q52, -Q56)</f>
        <v>0.107</v>
      </c>
      <c r="R82" s="176">
        <f t="shared" si="163"/>
        <v>0.11929999999999999</v>
      </c>
      <c r="S82" s="226">
        <f t="shared" si="163"/>
        <v>0.1293</v>
      </c>
      <c r="T82" s="93">
        <f t="shared" si="163"/>
        <v>0.13999999999999999</v>
      </c>
      <c r="U82" s="150">
        <f t="shared" si="163"/>
        <v>9.820000000000001E-2</v>
      </c>
      <c r="V82" s="226">
        <f t="shared" si="163"/>
        <v>0.1032</v>
      </c>
      <c r="W82" s="93">
        <f t="shared" si="163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64">SUM(BE52, -BE56)</f>
        <v>0.23449999999999999</v>
      </c>
      <c r="BF82" s="146">
        <f t="shared" si="164"/>
        <v>0.22810000000000002</v>
      </c>
      <c r="BG82" s="120">
        <f t="shared" si="164"/>
        <v>0.21359999999999998</v>
      </c>
      <c r="BH82" s="179">
        <f t="shared" si="164"/>
        <v>0.19950000000000001</v>
      </c>
      <c r="BI82" s="146">
        <f t="shared" si="164"/>
        <v>0.1976</v>
      </c>
      <c r="BJ82" s="120">
        <f t="shared" si="164"/>
        <v>0.2019</v>
      </c>
      <c r="BK82" s="179">
        <f t="shared" si="164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65">SUM(CD55, -CD58)</f>
        <v>0.19339999999999999</v>
      </c>
      <c r="CE82" s="148">
        <f t="shared" si="165"/>
        <v>0.1938</v>
      </c>
      <c r="CF82" s="118">
        <f t="shared" si="165"/>
        <v>0.18729999999999999</v>
      </c>
      <c r="CG82" s="178">
        <f t="shared" si="165"/>
        <v>0.1948</v>
      </c>
      <c r="CH82" s="148">
        <f t="shared" si="165"/>
        <v>0.19270000000000001</v>
      </c>
      <c r="CI82" s="118">
        <f t="shared" si="165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66">SUM(DT53, -DT57)</f>
        <v>0.3422</v>
      </c>
      <c r="DU82" s="166">
        <f t="shared" si="166"/>
        <v>0.3332</v>
      </c>
      <c r="DV82" s="208">
        <f t="shared" si="166"/>
        <v>0.30959999999999999</v>
      </c>
      <c r="DW82" s="187">
        <f t="shared" si="166"/>
        <v>0.3236</v>
      </c>
      <c r="DX82" s="208">
        <f t="shared" si="166"/>
        <v>0.30349999999999999</v>
      </c>
      <c r="DY82" s="116">
        <f t="shared" si="166"/>
        <v>0.27749999999999997</v>
      </c>
      <c r="DZ82" s="115">
        <f t="shared" si="166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67">SUM(EK53, -EK57)</f>
        <v>0.29409999999999997</v>
      </c>
      <c r="EL82" s="115">
        <f t="shared" si="167"/>
        <v>0.31609999999999999</v>
      </c>
      <c r="EM82" s="175">
        <f t="shared" si="167"/>
        <v>0.27789999999999998</v>
      </c>
      <c r="EN82" s="153">
        <f t="shared" si="167"/>
        <v>0.30230000000000001</v>
      </c>
      <c r="EO82" s="115">
        <f t="shared" si="167"/>
        <v>0.30509999999999998</v>
      </c>
      <c r="EP82" s="175">
        <f t="shared" si="167"/>
        <v>0.31040000000000001</v>
      </c>
      <c r="EQ82" s="153">
        <f t="shared" si="167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20">
        <f>SUM(FU53, -FU57)</f>
        <v>0.3175</v>
      </c>
      <c r="FV82" s="116">
        <f>SUM(FV54, -FV58)</f>
        <v>0.32550000000000001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23" t="s">
        <v>84</v>
      </c>
      <c r="FV83" s="123" t="s">
        <v>84</v>
      </c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68">SUM(BE52, -BE55)</f>
        <v>0.2238</v>
      </c>
      <c r="BF84" s="146">
        <f t="shared" si="168"/>
        <v>0.22100000000000003</v>
      </c>
      <c r="BG84" s="120">
        <f t="shared" si="168"/>
        <v>0.2127</v>
      </c>
      <c r="BH84" s="179">
        <f t="shared" si="168"/>
        <v>0.19350000000000001</v>
      </c>
      <c r="BI84" s="146">
        <f t="shared" si="168"/>
        <v>0.18340000000000001</v>
      </c>
      <c r="BJ84" s="120">
        <f t="shared" si="168"/>
        <v>0.19309999999999999</v>
      </c>
      <c r="BK84" s="179">
        <f t="shared" si="168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69">SUM(DS54, -DS57)</f>
        <v>0.31369999999999998</v>
      </c>
      <c r="DT84" s="176">
        <f t="shared" si="169"/>
        <v>0.33260000000000001</v>
      </c>
      <c r="DU84" s="144">
        <f t="shared" si="169"/>
        <v>0.318</v>
      </c>
      <c r="DV84" s="116">
        <f t="shared" si="169"/>
        <v>0.29580000000000001</v>
      </c>
      <c r="DW84" s="176">
        <f t="shared" si="169"/>
        <v>0.3145</v>
      </c>
      <c r="DX84" s="116">
        <f t="shared" si="169"/>
        <v>0.29530000000000001</v>
      </c>
      <c r="DY84" s="115">
        <f t="shared" si="169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70">SUM(EC73, -EC80)</f>
        <v>0</v>
      </c>
      <c r="ED84" s="6">
        <f t="shared" si="170"/>
        <v>0</v>
      </c>
      <c r="EE84" s="6">
        <f t="shared" si="170"/>
        <v>0</v>
      </c>
      <c r="EF84" s="6">
        <f t="shared" si="170"/>
        <v>0</v>
      </c>
      <c r="EG84" s="6">
        <f t="shared" si="170"/>
        <v>0</v>
      </c>
      <c r="EH84" s="6">
        <f t="shared" si="170"/>
        <v>0</v>
      </c>
      <c r="EI84" s="6">
        <f t="shared" si="170"/>
        <v>0</v>
      </c>
      <c r="EK84" s="144">
        <f t="shared" ref="EK84:ES84" si="171">SUM(EK54, -EK57)</f>
        <v>0.27239999999999998</v>
      </c>
      <c r="EL84" s="116">
        <f t="shared" si="171"/>
        <v>0.2974</v>
      </c>
      <c r="EM84" s="176">
        <f t="shared" si="171"/>
        <v>0.25990000000000002</v>
      </c>
      <c r="EN84" s="144">
        <f t="shared" si="171"/>
        <v>0.27800000000000002</v>
      </c>
      <c r="EO84" s="116">
        <f t="shared" si="171"/>
        <v>0.29089999999999999</v>
      </c>
      <c r="EP84" s="176">
        <f t="shared" si="171"/>
        <v>0.27529999999999999</v>
      </c>
      <c r="EQ84" s="144">
        <f t="shared" si="171"/>
        <v>0.26890000000000003</v>
      </c>
      <c r="ER84" s="116">
        <f t="shared" si="171"/>
        <v>0.27149999999999996</v>
      </c>
      <c r="ES84" s="176">
        <f t="shared" si="171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16">
        <f>SUM(FU54, -FU57)</f>
        <v>0.30559999999999998</v>
      </c>
      <c r="FV84" s="116">
        <f>SUM(FV54, -FV57)</f>
        <v>0.2964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72">SUM(GU73, -GU80)</f>
        <v>0</v>
      </c>
      <c r="GV84" s="6">
        <f t="shared" si="172"/>
        <v>0</v>
      </c>
      <c r="GW84" s="6">
        <f t="shared" si="172"/>
        <v>0</v>
      </c>
      <c r="GX84" s="6">
        <f t="shared" si="172"/>
        <v>0</v>
      </c>
      <c r="GY84" s="6">
        <f t="shared" si="172"/>
        <v>0</v>
      </c>
      <c r="GZ84" s="6">
        <f t="shared" si="172"/>
        <v>0</v>
      </c>
      <c r="HA84" s="6">
        <f t="shared" si="172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73">SUM(JM73, -JM80)</f>
        <v>0</v>
      </c>
      <c r="JN84" s="6">
        <f t="shared" si="173"/>
        <v>0</v>
      </c>
      <c r="JO84" s="6">
        <f t="shared" si="173"/>
        <v>0</v>
      </c>
      <c r="JP84" s="6">
        <f t="shared" si="173"/>
        <v>0</v>
      </c>
      <c r="JQ84" s="6">
        <f t="shared" si="173"/>
        <v>0</v>
      </c>
      <c r="JR84" s="6">
        <f t="shared" si="173"/>
        <v>0</v>
      </c>
      <c r="JS84" s="6">
        <f t="shared" si="173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88" t="s">
        <v>53</v>
      </c>
      <c r="FV85" s="188" t="s">
        <v>53</v>
      </c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74">SUM(BD53, -BD57)</f>
        <v>0.15740000000000001</v>
      </c>
      <c r="BE86" s="176">
        <f t="shared" si="174"/>
        <v>0.2077</v>
      </c>
      <c r="BF86" s="144">
        <f t="shared" si="174"/>
        <v>0.20429999999999998</v>
      </c>
      <c r="BG86" s="116">
        <f t="shared" si="174"/>
        <v>0.19500000000000001</v>
      </c>
      <c r="BH86" s="176">
        <f t="shared" si="174"/>
        <v>0.17849999999999999</v>
      </c>
      <c r="BI86" s="166">
        <f t="shared" si="174"/>
        <v>0.16689999999999999</v>
      </c>
      <c r="BJ86" s="116">
        <f t="shared" si="174"/>
        <v>0.18679999999999999</v>
      </c>
      <c r="BK86" s="176">
        <f t="shared" si="174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75">SUM(BV52, -BV56)</f>
        <v>0.2329</v>
      </c>
      <c r="BW86" s="120">
        <f t="shared" si="175"/>
        <v>0.22009999999999999</v>
      </c>
      <c r="BX86" s="179">
        <f t="shared" si="175"/>
        <v>0.21760000000000002</v>
      </c>
      <c r="BY86" s="224">
        <f t="shared" si="175"/>
        <v>0.25340000000000001</v>
      </c>
      <c r="BZ86" s="15">
        <f t="shared" si="175"/>
        <v>0.24309999999999998</v>
      </c>
      <c r="CA86" s="151">
        <f t="shared" si="175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76">SUM(CR52, -CR56)</f>
        <v>0.20519999999999999</v>
      </c>
      <c r="CS86" s="179">
        <f t="shared" si="176"/>
        <v>0.19850000000000001</v>
      </c>
      <c r="CT86" s="146">
        <f t="shared" si="176"/>
        <v>0.20760000000000001</v>
      </c>
      <c r="CU86" s="120">
        <f t="shared" si="176"/>
        <v>0.2117</v>
      </c>
      <c r="CV86" s="179">
        <f t="shared" si="176"/>
        <v>0.1971</v>
      </c>
      <c r="CW86" s="146">
        <f t="shared" si="176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208">
        <f>SUM(FU51, -FU54)</f>
        <v>0.27639999999999998</v>
      </c>
      <c r="FV86" s="208">
        <f>SUM(FV51, -FV54)</f>
        <v>0.28459999999999996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88" t="s">
        <v>55</v>
      </c>
      <c r="FV87" s="188" t="s">
        <v>55</v>
      </c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77">SUM(DE52, -DE55)</f>
        <v>0.21659999999999999</v>
      </c>
      <c r="DF88" s="146">
        <f t="shared" si="177"/>
        <v>0.23190000000000002</v>
      </c>
      <c r="DG88" s="120">
        <f t="shared" si="177"/>
        <v>0.23139999999999999</v>
      </c>
      <c r="DH88" s="179">
        <f t="shared" si="177"/>
        <v>0.23710000000000001</v>
      </c>
      <c r="DI88" s="146">
        <f t="shared" si="177"/>
        <v>0.22919999999999999</v>
      </c>
      <c r="DJ88" s="120">
        <f t="shared" si="177"/>
        <v>0.2407</v>
      </c>
      <c r="DK88" s="179">
        <f t="shared" si="177"/>
        <v>0.2074</v>
      </c>
      <c r="DL88" s="120">
        <f t="shared" si="177"/>
        <v>0.214</v>
      </c>
      <c r="DM88" s="120">
        <f t="shared" si="177"/>
        <v>0.19929999999999998</v>
      </c>
      <c r="DN88" s="330">
        <f t="shared" si="177"/>
        <v>0.23680000000000001</v>
      </c>
      <c r="DO88" s="346">
        <f>SUM(DO73, -DO78)</f>
        <v>0</v>
      </c>
      <c r="DP88" s="120">
        <f t="shared" ref="DP88:DU88" si="178">SUM(DP52, -DP55)</f>
        <v>0.25539999999999996</v>
      </c>
      <c r="DQ88" s="179">
        <f t="shared" si="178"/>
        <v>0.22369999999999998</v>
      </c>
      <c r="DR88" s="146">
        <f t="shared" si="178"/>
        <v>0.21279999999999999</v>
      </c>
      <c r="DS88" s="120">
        <f t="shared" si="178"/>
        <v>0.20549999999999999</v>
      </c>
      <c r="DT88" s="179">
        <f t="shared" si="178"/>
        <v>0.21829999999999999</v>
      </c>
      <c r="DU88" s="146">
        <f t="shared" si="178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18">
        <f>SUM(FU51, -FU53)</f>
        <v>0.26449999999999996</v>
      </c>
      <c r="FV88" s="118">
        <f>SUM(FV51, -FV53)</f>
        <v>0.25339999999999996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22" t="s">
        <v>46</v>
      </c>
      <c r="FV89" s="122" t="s">
        <v>46</v>
      </c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79">SUM(CZ53, -CZ56)</f>
        <v>0.19919999999999999</v>
      </c>
      <c r="DA90" s="120">
        <f t="shared" si="179"/>
        <v>0.1968</v>
      </c>
      <c r="DB90" s="179">
        <f t="shared" si="179"/>
        <v>0.19270000000000001</v>
      </c>
      <c r="DC90" s="146">
        <f t="shared" si="179"/>
        <v>0.17620000000000002</v>
      </c>
      <c r="DD90" s="120">
        <f t="shared" si="179"/>
        <v>0.1749</v>
      </c>
      <c r="DE90" s="179">
        <f t="shared" si="179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80">SUM(DH55, -DH58)</f>
        <v>0.18809999999999999</v>
      </c>
      <c r="DI90" s="148">
        <f t="shared" si="180"/>
        <v>0.19260000000000002</v>
      </c>
      <c r="DJ90" s="118">
        <f t="shared" si="180"/>
        <v>0.18720000000000001</v>
      </c>
      <c r="DK90" s="178">
        <f t="shared" si="180"/>
        <v>0.193</v>
      </c>
      <c r="DL90" s="118">
        <f t="shared" si="180"/>
        <v>0.18990000000000001</v>
      </c>
      <c r="DM90" s="118">
        <f t="shared" si="180"/>
        <v>0.19640000000000002</v>
      </c>
      <c r="DN90" s="338">
        <f t="shared" si="180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81">SUM(EC79, -EC86)</f>
        <v>0</v>
      </c>
      <c r="ED90" s="6">
        <f t="shared" si="181"/>
        <v>0</v>
      </c>
      <c r="EE90" s="6">
        <f t="shared" si="181"/>
        <v>0</v>
      </c>
      <c r="EF90" s="6">
        <f t="shared" si="181"/>
        <v>0</v>
      </c>
      <c r="EG90" s="6">
        <f t="shared" si="181"/>
        <v>0</v>
      </c>
      <c r="EH90" s="6">
        <f t="shared" si="181"/>
        <v>0</v>
      </c>
      <c r="EI90" s="6">
        <f t="shared" si="181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7">
        <f>SUM(FU55, -FU58)</f>
        <v>0.23779999999999998</v>
      </c>
      <c r="FV90" s="247">
        <f>SUM(FV55, -FV58)</f>
        <v>0.2422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82">SUM(GU79, -GU86)</f>
        <v>0</v>
      </c>
      <c r="GV90" s="6">
        <f t="shared" si="182"/>
        <v>0</v>
      </c>
      <c r="GW90" s="6">
        <f t="shared" si="182"/>
        <v>0</v>
      </c>
      <c r="GX90" s="6">
        <f t="shared" si="182"/>
        <v>0</v>
      </c>
      <c r="GY90" s="6">
        <f t="shared" si="182"/>
        <v>0</v>
      </c>
      <c r="GZ90" s="6">
        <f t="shared" si="182"/>
        <v>0</v>
      </c>
      <c r="HA90" s="6">
        <f t="shared" si="182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83">SUM(JM79, -JM86)</f>
        <v>0</v>
      </c>
      <c r="JN90" s="6">
        <f t="shared" si="183"/>
        <v>0</v>
      </c>
      <c r="JO90" s="6">
        <f t="shared" si="183"/>
        <v>0</v>
      </c>
      <c r="JP90" s="6">
        <f t="shared" si="183"/>
        <v>0</v>
      </c>
      <c r="JQ90" s="6">
        <f t="shared" si="183"/>
        <v>0</v>
      </c>
      <c r="JR90" s="6">
        <f t="shared" si="183"/>
        <v>0</v>
      </c>
      <c r="JS90" s="6">
        <f t="shared" si="183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19" t="s">
        <v>39</v>
      </c>
      <c r="FV91" s="119" t="s">
        <v>39</v>
      </c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16">
        <f>SUM(FU56, -FU58)</f>
        <v>0.21449999999999997</v>
      </c>
      <c r="FV92" s="116">
        <f>SUM(FV56, -FV58)</f>
        <v>0.216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22" t="s">
        <v>45</v>
      </c>
      <c r="FV93" s="122" t="s">
        <v>45</v>
      </c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84">SUM(BU54, -BU56)</f>
        <v>0.1968</v>
      </c>
      <c r="BV94" s="146">
        <f t="shared" si="184"/>
        <v>0.19769999999999999</v>
      </c>
      <c r="BW94" s="120">
        <f t="shared" si="184"/>
        <v>0.17959999999999998</v>
      </c>
      <c r="BX94" s="179">
        <f t="shared" si="184"/>
        <v>0.1862</v>
      </c>
      <c r="BY94" s="224">
        <f t="shared" si="184"/>
        <v>0.19790000000000002</v>
      </c>
      <c r="BZ94" s="15">
        <f t="shared" si="184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85">SUM(DC54, -DC56)</f>
        <v>0.15679999999999999</v>
      </c>
      <c r="DD94" s="120">
        <f t="shared" si="185"/>
        <v>0.16189999999999999</v>
      </c>
      <c r="DE94" s="179">
        <f t="shared" si="185"/>
        <v>0.18730000000000002</v>
      </c>
      <c r="DF94" s="146">
        <f t="shared" si="185"/>
        <v>0.18480000000000002</v>
      </c>
      <c r="DG94" s="120">
        <f t="shared" si="185"/>
        <v>0.18049999999999999</v>
      </c>
      <c r="DH94" s="179">
        <f t="shared" si="185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208">
        <f>SUM(FU55, -FU57)</f>
        <v>0.21300000000000002</v>
      </c>
      <c r="FV94" s="208">
        <f>SUM(FV55, -FV57)</f>
        <v>0.21310000000000001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260" t="s">
        <v>54</v>
      </c>
      <c r="FV95" s="260" t="s">
        <v>54</v>
      </c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86">SUM(EC85, -EC92)</f>
        <v>0</v>
      </c>
      <c r="ED96" s="6">
        <f t="shared" si="186"/>
        <v>0</v>
      </c>
      <c r="EE96" s="6">
        <f t="shared" si="186"/>
        <v>0</v>
      </c>
      <c r="EF96" s="6">
        <f t="shared" si="186"/>
        <v>0</v>
      </c>
      <c r="EG96" s="6">
        <f t="shared" si="186"/>
        <v>0</v>
      </c>
      <c r="EH96" s="6">
        <f t="shared" si="186"/>
        <v>0</v>
      </c>
      <c r="EI96" s="6">
        <f t="shared" si="186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20">
        <f>SUM(FU51, -FU52)</f>
        <v>0.20019999999999999</v>
      </c>
      <c r="FV96" s="120">
        <f>SUM(FV51, -FV52)</f>
        <v>0.20409999999999998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87">SUM(GU85, -GU92)</f>
        <v>0</v>
      </c>
      <c r="GV96" s="6">
        <f t="shared" si="187"/>
        <v>0</v>
      </c>
      <c r="GW96" s="6">
        <f t="shared" si="187"/>
        <v>0</v>
      </c>
      <c r="GX96" s="6">
        <f t="shared" si="187"/>
        <v>0</v>
      </c>
      <c r="GY96" s="6">
        <f t="shared" si="187"/>
        <v>0</v>
      </c>
      <c r="GZ96" s="6">
        <f t="shared" si="187"/>
        <v>0</v>
      </c>
      <c r="HA96" s="6">
        <f t="shared" si="187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88">SUM(JM85, -JM92)</f>
        <v>0</v>
      </c>
      <c r="JN96" s="6">
        <f t="shared" si="188"/>
        <v>0</v>
      </c>
      <c r="JO96" s="6">
        <f t="shared" si="188"/>
        <v>0</v>
      </c>
      <c r="JP96" s="6">
        <f t="shared" si="188"/>
        <v>0</v>
      </c>
      <c r="JQ96" s="6">
        <f t="shared" si="188"/>
        <v>0</v>
      </c>
      <c r="JR96" s="6">
        <f t="shared" si="188"/>
        <v>0</v>
      </c>
      <c r="JS96" s="6">
        <f t="shared" si="188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168" t="s">
        <v>41</v>
      </c>
      <c r="FV97" s="168" t="s">
        <v>41</v>
      </c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89">SUM(ES56, -ES57)</f>
        <v>0.1905</v>
      </c>
      <c r="ET98" s="166">
        <f t="shared" si="189"/>
        <v>0.1933</v>
      </c>
      <c r="EU98" s="208">
        <f t="shared" si="189"/>
        <v>0.19350000000000001</v>
      </c>
      <c r="EV98" s="187">
        <f t="shared" si="189"/>
        <v>0.1973</v>
      </c>
      <c r="EW98" s="166">
        <f t="shared" si="189"/>
        <v>0.1961</v>
      </c>
      <c r="EX98" s="247">
        <f t="shared" si="189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190">SUM(FK56, -FK57)</f>
        <v>0.2011</v>
      </c>
      <c r="FL98" s="166">
        <f t="shared" si="190"/>
        <v>0.21800000000000003</v>
      </c>
      <c r="FM98" s="208">
        <f t="shared" si="190"/>
        <v>0.20580000000000001</v>
      </c>
      <c r="FN98" s="187">
        <f t="shared" si="190"/>
        <v>0.20130000000000001</v>
      </c>
      <c r="FO98" s="166">
        <f t="shared" si="190"/>
        <v>0.2039</v>
      </c>
      <c r="FP98" s="208">
        <f t="shared" si="190"/>
        <v>0.21519999999999997</v>
      </c>
      <c r="FQ98" s="187">
        <f t="shared" si="190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20">
        <f>SUM(FU52, -FU56)</f>
        <v>0.19209999999999999</v>
      </c>
      <c r="FV98" s="120">
        <f>SUM(FV52, -FV56)</f>
        <v>0.19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19" t="s">
        <v>38</v>
      </c>
      <c r="FV99" s="119" t="s">
        <v>38</v>
      </c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91">SUM(BS56, -BS58)</f>
        <v>0.1308</v>
      </c>
      <c r="BT100" s="116">
        <f t="shared" si="191"/>
        <v>0.11999999999999998</v>
      </c>
      <c r="BU100" s="178">
        <f t="shared" si="191"/>
        <v>0.13389999999999999</v>
      </c>
      <c r="BV100" s="148">
        <f t="shared" si="191"/>
        <v>0.14529999999999998</v>
      </c>
      <c r="BW100" s="118">
        <f t="shared" si="191"/>
        <v>0.15360000000000001</v>
      </c>
      <c r="BX100" s="178">
        <f t="shared" si="191"/>
        <v>0.15440000000000001</v>
      </c>
      <c r="BY100" s="225">
        <f t="shared" si="191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92">SUM(EM52, -EM56)</f>
        <v>0.1613</v>
      </c>
      <c r="EN100" s="146">
        <f t="shared" si="192"/>
        <v>0.16400000000000001</v>
      </c>
      <c r="EO100" s="120">
        <f t="shared" si="192"/>
        <v>0.16200000000000001</v>
      </c>
      <c r="EP100" s="179">
        <f t="shared" si="192"/>
        <v>0.1633</v>
      </c>
      <c r="EQ100" s="146">
        <f t="shared" si="192"/>
        <v>0.1545</v>
      </c>
      <c r="ER100" s="120">
        <f t="shared" si="192"/>
        <v>0.14460000000000001</v>
      </c>
      <c r="ES100" s="179">
        <f t="shared" si="192"/>
        <v>0.1545</v>
      </c>
      <c r="ET100" s="146">
        <f t="shared" si="192"/>
        <v>0.15029999999999999</v>
      </c>
      <c r="EU100" s="120">
        <f t="shared" si="192"/>
        <v>0.13469999999999999</v>
      </c>
      <c r="EV100" s="179">
        <f t="shared" si="192"/>
        <v>0.10389999999999999</v>
      </c>
      <c r="EW100" s="146">
        <f t="shared" si="192"/>
        <v>0.11760000000000001</v>
      </c>
      <c r="EX100" s="120">
        <f t="shared" si="192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193">SUM(FK52, -FK56)</f>
        <v>0.18160000000000001</v>
      </c>
      <c r="FL100" s="146">
        <f t="shared" si="193"/>
        <v>0.16259999999999999</v>
      </c>
      <c r="FM100" s="120">
        <f t="shared" si="193"/>
        <v>0.15740000000000001</v>
      </c>
      <c r="FN100" s="179">
        <f t="shared" si="193"/>
        <v>0.1603</v>
      </c>
      <c r="FO100" s="146">
        <f t="shared" si="193"/>
        <v>0.17699999999999999</v>
      </c>
      <c r="FP100" s="120">
        <f t="shared" si="193"/>
        <v>0.16789999999999999</v>
      </c>
      <c r="FQ100" s="179">
        <f t="shared" si="193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18">
        <f>SUM(FU56, -FU57)</f>
        <v>0.18970000000000001</v>
      </c>
      <c r="FV100" s="118">
        <f>SUM(FV56, -FV57)</f>
        <v>0.18690000000000001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168" t="s">
        <v>48</v>
      </c>
      <c r="FV101" s="168" t="s">
        <v>48</v>
      </c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94">SUM(BL57, -BL58)</f>
        <v>0.11630000000000001</v>
      </c>
      <c r="BM102" s="116">
        <f t="shared" si="194"/>
        <v>0.11269999999999999</v>
      </c>
      <c r="BN102" s="176">
        <f t="shared" si="194"/>
        <v>0.11739999999999999</v>
      </c>
      <c r="BO102" s="118">
        <f t="shared" si="194"/>
        <v>0.1109</v>
      </c>
      <c r="BP102" s="118">
        <f t="shared" si="194"/>
        <v>0.11410000000000001</v>
      </c>
      <c r="BQ102" s="118">
        <f t="shared" si="194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95">SUM(EC91, -EC98)</f>
        <v>0</v>
      </c>
      <c r="ED102" s="6">
        <f t="shared" si="195"/>
        <v>0</v>
      </c>
      <c r="EE102" s="6">
        <f t="shared" si="195"/>
        <v>0</v>
      </c>
      <c r="EF102" s="6">
        <f t="shared" si="195"/>
        <v>0</v>
      </c>
      <c r="EG102" s="6">
        <f t="shared" si="195"/>
        <v>0</v>
      </c>
      <c r="EH102" s="6">
        <f t="shared" si="195"/>
        <v>0</v>
      </c>
      <c r="EI102" s="6">
        <f t="shared" si="195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96">SUM(ER53, -ER56)</f>
        <v>0.11599999999999999</v>
      </c>
      <c r="ES102" s="179">
        <f t="shared" si="196"/>
        <v>0.13800000000000001</v>
      </c>
      <c r="ET102" s="146">
        <f t="shared" si="196"/>
        <v>0.1168</v>
      </c>
      <c r="EU102" s="120">
        <f t="shared" si="196"/>
        <v>0.11699999999999999</v>
      </c>
      <c r="EV102" s="179">
        <f t="shared" si="196"/>
        <v>0.1008</v>
      </c>
      <c r="EW102" s="146">
        <f t="shared" si="196"/>
        <v>0.10050000000000001</v>
      </c>
      <c r="EX102" s="120">
        <f t="shared" si="196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20">
        <f>SUM(FU52, -FU55)</f>
        <v>0.16879999999999998</v>
      </c>
      <c r="FV102" s="120">
        <f>SUM(FV52, -FV55)</f>
        <v>0.1638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97">SUM(GU91, -GU98)</f>
        <v>0</v>
      </c>
      <c r="GV102" s="6">
        <f t="shared" si="197"/>
        <v>0</v>
      </c>
      <c r="GW102" s="6">
        <f t="shared" si="197"/>
        <v>0</v>
      </c>
      <c r="GX102" s="6">
        <f t="shared" si="197"/>
        <v>0</v>
      </c>
      <c r="GY102" s="6">
        <f t="shared" si="197"/>
        <v>0</v>
      </c>
      <c r="GZ102" s="6">
        <f t="shared" si="197"/>
        <v>0</v>
      </c>
      <c r="HA102" s="6">
        <f t="shared" si="197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98">SUM(JM91, -JM98)</f>
        <v>0</v>
      </c>
      <c r="JN102" s="6">
        <f t="shared" si="198"/>
        <v>0</v>
      </c>
      <c r="JO102" s="6">
        <f t="shared" si="198"/>
        <v>0</v>
      </c>
      <c r="JP102" s="6">
        <f t="shared" si="198"/>
        <v>0</v>
      </c>
      <c r="JQ102" s="6">
        <f t="shared" si="198"/>
        <v>0</v>
      </c>
      <c r="JR102" s="6">
        <f t="shared" si="198"/>
        <v>0</v>
      </c>
      <c r="JS102" s="6">
        <f t="shared" si="198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17" t="s">
        <v>42</v>
      </c>
      <c r="FV103" s="117" t="s">
        <v>42</v>
      </c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99">SUM(BE56, -BE58)</f>
        <v>0.1037</v>
      </c>
      <c r="BF104" s="166">
        <f t="shared" si="199"/>
        <v>0.1012</v>
      </c>
      <c r="BG104" s="208">
        <f t="shared" si="199"/>
        <v>0.10639999999999999</v>
      </c>
      <c r="BH104" s="178">
        <f t="shared" si="199"/>
        <v>0.1026</v>
      </c>
      <c r="BI104" s="148">
        <f t="shared" si="199"/>
        <v>0.10390000000000001</v>
      </c>
      <c r="BJ104" s="118">
        <f t="shared" si="199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00">SUM(ER52, -ER55)</f>
        <v>0.1143</v>
      </c>
      <c r="ES104" s="179">
        <f t="shared" si="200"/>
        <v>0.12440000000000001</v>
      </c>
      <c r="ET104" s="146">
        <f t="shared" si="200"/>
        <v>0.1167</v>
      </c>
      <c r="EU104" s="120">
        <f t="shared" si="200"/>
        <v>0.10249999999999999</v>
      </c>
      <c r="EV104" s="179">
        <f t="shared" si="200"/>
        <v>7.46E-2</v>
      </c>
      <c r="EW104" s="146">
        <f t="shared" si="200"/>
        <v>9.0200000000000002E-2</v>
      </c>
      <c r="EX104" s="120">
        <f t="shared" si="200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20">
        <f>SUM(FU53, -FU56)</f>
        <v>0.1278</v>
      </c>
      <c r="FV104" s="120">
        <f>SUM(FV53, -FV56)</f>
        <v>0.14069999999999999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23" t="s">
        <v>40</v>
      </c>
      <c r="FV105" s="117" t="s">
        <v>49</v>
      </c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01">SUM(FH53, -FH55)</f>
        <v>0.1164</v>
      </c>
      <c r="FI106" s="146">
        <f t="shared" si="201"/>
        <v>0.11109999999999999</v>
      </c>
      <c r="FJ106" s="120">
        <f t="shared" si="201"/>
        <v>0.1169</v>
      </c>
      <c r="FK106" s="179">
        <f t="shared" si="201"/>
        <v>0.1477</v>
      </c>
      <c r="FL106" s="146">
        <f t="shared" si="201"/>
        <v>0.14050000000000001</v>
      </c>
      <c r="FM106" s="120">
        <f t="shared" si="201"/>
        <v>0.13020000000000001</v>
      </c>
      <c r="FN106" s="179">
        <f t="shared" si="201"/>
        <v>0.13250000000000001</v>
      </c>
      <c r="FO106" s="146">
        <f t="shared" si="201"/>
        <v>0.1525</v>
      </c>
      <c r="FP106" s="120">
        <f t="shared" si="201"/>
        <v>0.13749999999999998</v>
      </c>
      <c r="FQ106" s="179">
        <f t="shared" si="20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20">
        <f>SUM(FU54, -FU56)</f>
        <v>0.1159</v>
      </c>
      <c r="FV106" s="120">
        <f>SUM(FV53, -FV55)</f>
        <v>0.1145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17" t="s">
        <v>49</v>
      </c>
      <c r="FV107" s="123" t="s">
        <v>40</v>
      </c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02">SUM(EC97, -EC104)</f>
        <v>0</v>
      </c>
      <c r="ED108" s="6">
        <f t="shared" si="202"/>
        <v>0</v>
      </c>
      <c r="EE108" s="6">
        <f t="shared" si="202"/>
        <v>0</v>
      </c>
      <c r="EF108" s="6">
        <f t="shared" si="202"/>
        <v>0</v>
      </c>
      <c r="EG108" s="6">
        <f t="shared" si="202"/>
        <v>0</v>
      </c>
      <c r="EH108" s="6">
        <f t="shared" si="202"/>
        <v>0</v>
      </c>
      <c r="EI108" s="6">
        <f t="shared" si="20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03">SUM(FB53, -FB55)</f>
        <v>8.5100000000000009E-2</v>
      </c>
      <c r="FC108" s="418">
        <f t="shared" si="203"/>
        <v>8.0600000000000005E-2</v>
      </c>
      <c r="FD108" s="376">
        <f t="shared" si="203"/>
        <v>8.0499999999999988E-2</v>
      </c>
      <c r="FE108" s="419">
        <f t="shared" si="203"/>
        <v>9.7700000000000009E-2</v>
      </c>
      <c r="FF108" s="146">
        <f t="shared" si="203"/>
        <v>9.4500000000000001E-2</v>
      </c>
      <c r="FG108" s="120">
        <f t="shared" si="20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20">
        <f>SUM(FU53, -FU55)</f>
        <v>0.10450000000000001</v>
      </c>
      <c r="FV108" s="120">
        <f>SUM(FV54, -FV56)</f>
        <v>0.1095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04">SUM(GU97, -GU104)</f>
        <v>0</v>
      </c>
      <c r="GV108" s="6">
        <f t="shared" si="204"/>
        <v>0</v>
      </c>
      <c r="GW108" s="6">
        <f t="shared" si="204"/>
        <v>0</v>
      </c>
      <c r="GX108" s="6">
        <f t="shared" si="204"/>
        <v>0</v>
      </c>
      <c r="GY108" s="6">
        <f t="shared" si="204"/>
        <v>0</v>
      </c>
      <c r="GZ108" s="6">
        <f t="shared" si="204"/>
        <v>0</v>
      </c>
      <c r="HA108" s="6">
        <f t="shared" si="204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05">SUM(JM97, -JM104)</f>
        <v>0</v>
      </c>
      <c r="JN108" s="6">
        <f t="shared" si="205"/>
        <v>0</v>
      </c>
      <c r="JO108" s="6">
        <f t="shared" si="205"/>
        <v>0</v>
      </c>
      <c r="JP108" s="6">
        <f t="shared" si="205"/>
        <v>0</v>
      </c>
      <c r="JQ108" s="6">
        <f t="shared" si="205"/>
        <v>0</v>
      </c>
      <c r="JR108" s="6">
        <f t="shared" si="205"/>
        <v>0</v>
      </c>
      <c r="JS108" s="6">
        <f t="shared" si="20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23" t="s">
        <v>47</v>
      </c>
      <c r="FV109" s="123" t="s">
        <v>47</v>
      </c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06">SUM(CX51, -CX53)</f>
        <v>7.51E-2</v>
      </c>
      <c r="CY110" s="179">
        <f t="shared" si="206"/>
        <v>6.6400000000000015E-2</v>
      </c>
      <c r="CZ110" s="148">
        <f t="shared" si="206"/>
        <v>5.7499999999999996E-2</v>
      </c>
      <c r="DA110" s="118">
        <f t="shared" si="206"/>
        <v>4.3099999999999986E-2</v>
      </c>
      <c r="DB110" s="176">
        <f t="shared" si="206"/>
        <v>5.4799999999999988E-2</v>
      </c>
      <c r="DC110" s="144">
        <f t="shared" si="20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07">SUM(EN54, -EN55)</f>
        <v>8.5300000000000001E-2</v>
      </c>
      <c r="EO110" s="120">
        <f t="shared" si="207"/>
        <v>9.2700000000000005E-2</v>
      </c>
      <c r="EP110" s="179">
        <f t="shared" si="207"/>
        <v>9.9199999999999997E-2</v>
      </c>
      <c r="EQ110" s="146">
        <f t="shared" si="207"/>
        <v>8.1199999999999994E-2</v>
      </c>
      <c r="ER110" s="120">
        <f t="shared" si="207"/>
        <v>6.25E-2</v>
      </c>
      <c r="ES110" s="179">
        <f t="shared" si="20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20">
        <f>SUM(FU54, -FU55)</f>
        <v>9.2599999999999988E-2</v>
      </c>
      <c r="FV110" s="120">
        <f>SUM(FV54, -FV55)</f>
        <v>8.3299999999999999E-2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168" t="s">
        <v>64</v>
      </c>
      <c r="FV111" s="168" t="s">
        <v>64</v>
      </c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20">
        <f>SUM(FU52, -FU54)</f>
        <v>7.619999999999999E-2</v>
      </c>
      <c r="FV112" s="120">
        <f>SUM(FV52, -FV54)</f>
        <v>8.0500000000000002E-2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168" t="s">
        <v>68</v>
      </c>
      <c r="FV113" s="168" t="s">
        <v>68</v>
      </c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08">SUM(BE55, -BE57)</f>
        <v>4.1400000000000006E-2</v>
      </c>
      <c r="BF114" s="144">
        <f t="shared" si="208"/>
        <v>3.209999999999999E-2</v>
      </c>
      <c r="BG114" s="116">
        <f t="shared" si="208"/>
        <v>3.8699999999999998E-2</v>
      </c>
      <c r="BH114" s="273">
        <f t="shared" si="208"/>
        <v>3.3799999999999997E-2</v>
      </c>
      <c r="BI114" s="246">
        <f t="shared" si="208"/>
        <v>3.5799999999999998E-2</v>
      </c>
      <c r="BJ114" s="247">
        <f t="shared" si="208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09">SUM(DF57, -DF58)</f>
        <v>3.1200000000000006E-2</v>
      </c>
      <c r="DG114" s="116">
        <f t="shared" si="209"/>
        <v>3.4299999999999997E-2</v>
      </c>
      <c r="DH114" s="176">
        <f t="shared" si="209"/>
        <v>2.9399999999999982E-2</v>
      </c>
      <c r="DI114" s="144">
        <f t="shared" si="209"/>
        <v>3.8200000000000012E-2</v>
      </c>
      <c r="DJ114" s="116">
        <f t="shared" si="209"/>
        <v>3.7900000000000017E-2</v>
      </c>
      <c r="DK114" s="176">
        <f t="shared" si="209"/>
        <v>4.4700000000000017E-2</v>
      </c>
      <c r="DL114" s="116">
        <f t="shared" si="209"/>
        <v>3.8000000000000006E-2</v>
      </c>
      <c r="DM114" s="116">
        <f t="shared" si="209"/>
        <v>3.4100000000000019E-2</v>
      </c>
      <c r="DN114" s="335">
        <f t="shared" si="209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16">
        <f>SUM(FU52, -FU53)</f>
        <v>6.4299999999999982E-2</v>
      </c>
      <c r="FV114" s="116">
        <f>SUM(FV52, -FV53)</f>
        <v>4.9299999999999997E-2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21" t="s">
        <v>57</v>
      </c>
      <c r="FV115" s="117" t="s">
        <v>65</v>
      </c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10">SUM(EC105, -EC112)</f>
        <v>0</v>
      </c>
      <c r="ED116" s="6">
        <f t="shared" si="210"/>
        <v>0</v>
      </c>
      <c r="EE116" s="6">
        <f t="shared" si="210"/>
        <v>0</v>
      </c>
      <c r="EF116" s="6">
        <f t="shared" si="210"/>
        <v>0</v>
      </c>
      <c r="EG116" s="6">
        <f t="shared" si="210"/>
        <v>0</v>
      </c>
      <c r="EH116" s="6">
        <f t="shared" si="210"/>
        <v>0</v>
      </c>
      <c r="EI116" s="6">
        <f t="shared" si="21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16">
        <f>SUM(FU57, -FU58)</f>
        <v>2.4799999999999961E-2</v>
      </c>
      <c r="FV116" s="120">
        <f>SUM(FV53, -FV54)</f>
        <v>3.1200000000000006E-2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11">SUM(GU105, -GU112)</f>
        <v>0</v>
      </c>
      <c r="GV116" s="6">
        <f t="shared" si="211"/>
        <v>0</v>
      </c>
      <c r="GW116" s="6">
        <f t="shared" si="211"/>
        <v>0</v>
      </c>
      <c r="GX116" s="6">
        <f t="shared" si="211"/>
        <v>0</v>
      </c>
      <c r="GY116" s="6">
        <f t="shared" si="211"/>
        <v>0</v>
      </c>
      <c r="GZ116" s="6">
        <f t="shared" si="211"/>
        <v>0</v>
      </c>
      <c r="HA116" s="6">
        <f t="shared" si="21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12">SUM(JM105, -JM112)</f>
        <v>0</v>
      </c>
      <c r="JN116" s="6">
        <f t="shared" si="212"/>
        <v>0</v>
      </c>
      <c r="JO116" s="6">
        <f t="shared" si="212"/>
        <v>0</v>
      </c>
      <c r="JP116" s="6">
        <f t="shared" si="212"/>
        <v>0</v>
      </c>
      <c r="JQ116" s="6">
        <f t="shared" si="212"/>
        <v>0</v>
      </c>
      <c r="JR116" s="6">
        <f t="shared" si="212"/>
        <v>0</v>
      </c>
      <c r="JS116" s="6">
        <f t="shared" si="212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22" t="s">
        <v>36</v>
      </c>
      <c r="FV117" s="121" t="s">
        <v>57</v>
      </c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16">
        <f>SUM(FU55, -FU56)</f>
        <v>2.3300000000000001E-2</v>
      </c>
      <c r="FV118" s="116">
        <f>SUM(FV57, -FV58)</f>
        <v>2.9099999999999987E-2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17" t="s">
        <v>65</v>
      </c>
      <c r="FV119" s="122" t="s">
        <v>36</v>
      </c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13">SUM(AM56, -AM57)</f>
        <v>1.6199999999999992E-2</v>
      </c>
      <c r="AN120" s="246">
        <f t="shared" si="213"/>
        <v>1.1999999999999927E-3</v>
      </c>
      <c r="AO120" s="247">
        <f t="shared" si="213"/>
        <v>1.1200000000000002E-2</v>
      </c>
      <c r="AP120" s="273">
        <f t="shared" si="213"/>
        <v>5.3999999999999881E-3</v>
      </c>
      <c r="AQ120" s="246">
        <f t="shared" si="213"/>
        <v>8.3000000000000018E-3</v>
      </c>
      <c r="AR120" s="247">
        <f t="shared" si="213"/>
        <v>1.1000000000000038E-3</v>
      </c>
      <c r="AS120" s="273">
        <f t="shared" si="21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14">SUM(CR53, -CR54)</f>
        <v>6.6999999999999976E-3</v>
      </c>
      <c r="CS120" s="178">
        <f t="shared" si="214"/>
        <v>9.099999999999997E-3</v>
      </c>
      <c r="CT120" s="166">
        <f t="shared" si="214"/>
        <v>3.4000000000000002E-3</v>
      </c>
      <c r="CU120" s="208">
        <f t="shared" si="214"/>
        <v>1.0500000000000009E-2</v>
      </c>
      <c r="CV120" s="187">
        <f t="shared" si="214"/>
        <v>1.2800000000000006E-2</v>
      </c>
      <c r="CW120" s="166">
        <f t="shared" si="21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15">SUM(FC53, -FC54)</f>
        <v>3.6000000000000004E-2</v>
      </c>
      <c r="FD120" s="384">
        <f t="shared" si="215"/>
        <v>3.1399999999999997E-2</v>
      </c>
      <c r="FE120" s="435">
        <f t="shared" si="215"/>
        <v>2.3800000000000002E-2</v>
      </c>
      <c r="FF120" s="148">
        <f t="shared" si="215"/>
        <v>2.3400000000000004E-2</v>
      </c>
      <c r="FG120" s="118">
        <f t="shared" si="215"/>
        <v>1.8700000000000008E-2</v>
      </c>
      <c r="FH120" s="178">
        <f t="shared" si="215"/>
        <v>3.2399999999999998E-2</v>
      </c>
      <c r="FI120" s="148">
        <f t="shared" si="215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20">
        <f>SUM(FU53, -FU54)</f>
        <v>1.1900000000000008E-2</v>
      </c>
      <c r="FV120" s="116">
        <f>SUM(FV55, -FV56)</f>
        <v>2.6200000000000001E-2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15" t="s">
        <v>62</v>
      </c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6"/>
      <c r="FX125" s="6" t="s">
        <v>62</v>
      </c>
      <c r="FY125" s="6"/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6"/>
      <c r="FY126" s="6"/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6"/>
      <c r="FX127" s="6" t="s">
        <v>62</v>
      </c>
      <c r="FY127" s="6"/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6"/>
      <c r="FX128" t="s">
        <v>62</v>
      </c>
      <c r="FY128" s="6"/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10"/>
      <c r="FX131" s="6" t="s">
        <v>62</v>
      </c>
      <c r="FY131" s="6" t="s">
        <v>62</v>
      </c>
      <c r="FZ131" s="10" t="s">
        <v>62</v>
      </c>
      <c r="GA131" s="10"/>
      <c r="GB131" s="10" t="s">
        <v>62</v>
      </c>
      <c r="GC131" s="10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304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26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04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11">
        <v>8.2699999999999996E-2</v>
      </c>
      <c r="FV136" s="35">
        <v>7.9299999999999995E-2</v>
      </c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12">
        <v>2.4E-2</v>
      </c>
      <c r="FV137" s="22">
        <v>2.4500000000000001E-2</v>
      </c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10">
        <v>1.8800000000000001E-2</v>
      </c>
      <c r="FV138" s="16">
        <v>1.54E-2</v>
      </c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09">
        <v>1.38E-2</v>
      </c>
      <c r="FV139" s="31">
        <v>1.11E-2</v>
      </c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07">
        <v>5.0000000000000001E-4</v>
      </c>
      <c r="FV140" s="7">
        <v>-8.0000000000000004E-4</v>
      </c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05">
        <v>-1.11E-2</v>
      </c>
      <c r="FV141" s="48">
        <v>-1.3899999999999999E-2</v>
      </c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08">
        <v>-1.8599999999999998E-2</v>
      </c>
      <c r="FV142" s="92">
        <v>-1.7100000000000001E-2</v>
      </c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06">
        <v>-0.1101</v>
      </c>
      <c r="FV143" s="41">
        <v>-9.8500000000000004E-2</v>
      </c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11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1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370">
        <v>6.7000000000000002E-3</v>
      </c>
      <c r="FV145" s="457">
        <v>1.1599999999999999E-2</v>
      </c>
      <c r="FW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60">
        <v>-1.06E-2</v>
      </c>
      <c r="FT146" s="462">
        <v>-8.8999999999999999E-3</v>
      </c>
      <c r="FU146" s="460">
        <v>-8.3000000000000001E-3</v>
      </c>
      <c r="FV146" s="460">
        <v>-7.7000000000000002E-3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t="s">
        <v>62</v>
      </c>
      <c r="FV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57">
        <v>0.91449999999999998</v>
      </c>
      <c r="FV149" s="257">
        <v>0.91290000000000004</v>
      </c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168" t="s">
        <v>68</v>
      </c>
      <c r="FV150" s="168" t="s">
        <v>68</v>
      </c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16">SUM(BS136, -BS143)</f>
        <v>3.2199999999999999E-2</v>
      </c>
      <c r="BT151" s="120">
        <f t="shared" si="216"/>
        <v>4.6799999999999994E-2</v>
      </c>
      <c r="BU151" s="179">
        <f t="shared" si="216"/>
        <v>6.4299999999999996E-2</v>
      </c>
      <c r="BV151" s="146">
        <f t="shared" si="216"/>
        <v>8.9200000000000002E-2</v>
      </c>
      <c r="BW151" s="120">
        <f t="shared" si="216"/>
        <v>8.8700000000000001E-2</v>
      </c>
      <c r="BX151" s="179">
        <f t="shared" si="216"/>
        <v>8.77E-2</v>
      </c>
      <c r="BY151" s="224">
        <f t="shared" si="216"/>
        <v>8.2400000000000001E-2</v>
      </c>
      <c r="BZ151" s="15">
        <f t="shared" si="216"/>
        <v>9.1600000000000001E-2</v>
      </c>
      <c r="CA151" s="151">
        <f t="shared" si="216"/>
        <v>9.0400000000000008E-2</v>
      </c>
      <c r="CB151" s="146">
        <f t="shared" si="216"/>
        <v>0.15129999999999999</v>
      </c>
      <c r="CC151" s="120">
        <f t="shared" si="216"/>
        <v>0.15250000000000002</v>
      </c>
      <c r="CD151" s="179">
        <f t="shared" si="216"/>
        <v>0.184</v>
      </c>
      <c r="CE151" s="146">
        <f t="shared" si="216"/>
        <v>0.1986</v>
      </c>
      <c r="CF151" s="120">
        <f t="shared" si="216"/>
        <v>0.18729999999999999</v>
      </c>
      <c r="CG151" s="179">
        <f t="shared" si="216"/>
        <v>0.19839999999999999</v>
      </c>
      <c r="CH151" s="146">
        <f t="shared" si="216"/>
        <v>0.20330000000000001</v>
      </c>
      <c r="CI151" s="120">
        <f t="shared" si="216"/>
        <v>0.2079</v>
      </c>
      <c r="CJ151" s="179">
        <f t="shared" si="216"/>
        <v>0.20080000000000001</v>
      </c>
      <c r="CK151" s="146">
        <f t="shared" si="216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17">SUM(CN136, -CN143)</f>
        <v>0.214</v>
      </c>
      <c r="CO151" s="120">
        <f t="shared" si="217"/>
        <v>0.21229999999999999</v>
      </c>
      <c r="CP151" s="179">
        <f t="shared" si="217"/>
        <v>0.2079</v>
      </c>
      <c r="CQ151" s="146">
        <f t="shared" si="217"/>
        <v>0.1575</v>
      </c>
      <c r="CR151" s="120">
        <f t="shared" si="217"/>
        <v>0.1694</v>
      </c>
      <c r="CS151" s="179">
        <f t="shared" si="217"/>
        <v>0.1953</v>
      </c>
      <c r="CT151" s="144">
        <f t="shared" si="217"/>
        <v>0.17520000000000002</v>
      </c>
      <c r="CU151" s="120">
        <f t="shared" si="217"/>
        <v>0.1759</v>
      </c>
      <c r="CV151" s="179">
        <f t="shared" si="217"/>
        <v>0.1782</v>
      </c>
      <c r="CW151" s="146">
        <f t="shared" si="217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18">SUM(CZ136, -CZ143)</f>
        <v>0.14529999999999998</v>
      </c>
      <c r="DA151" s="116">
        <f t="shared" si="218"/>
        <v>0.14479999999999998</v>
      </c>
      <c r="DB151" s="179">
        <f t="shared" si="218"/>
        <v>0.14679999999999999</v>
      </c>
      <c r="DC151" s="146">
        <f t="shared" si="218"/>
        <v>0.1696</v>
      </c>
      <c r="DD151" s="120">
        <f t="shared" si="218"/>
        <v>0.17349999999999999</v>
      </c>
      <c r="DE151" s="176">
        <f t="shared" si="218"/>
        <v>0.1449</v>
      </c>
      <c r="DF151" s="144">
        <f t="shared" si="218"/>
        <v>0.16470000000000001</v>
      </c>
      <c r="DG151" s="116">
        <f t="shared" si="218"/>
        <v>0.15709999999999999</v>
      </c>
      <c r="DH151" s="176">
        <f t="shared" si="218"/>
        <v>0.16420000000000001</v>
      </c>
      <c r="DI151" s="146">
        <f t="shared" si="218"/>
        <v>0.16120000000000001</v>
      </c>
      <c r="DJ151" s="116">
        <f t="shared" si="218"/>
        <v>0.17860000000000001</v>
      </c>
      <c r="DK151" s="179">
        <f t="shared" si="218"/>
        <v>0.19020000000000001</v>
      </c>
      <c r="DL151" s="120">
        <f t="shared" si="218"/>
        <v>0.1643</v>
      </c>
      <c r="DM151" s="116">
        <f t="shared" si="218"/>
        <v>0.1678</v>
      </c>
      <c r="DN151" s="335">
        <f t="shared" si="218"/>
        <v>0.1502</v>
      </c>
      <c r="DO151" s="346">
        <f>SUM(DO136, -DO143,)</f>
        <v>0</v>
      </c>
      <c r="DP151" s="115">
        <f t="shared" ref="DP151:DZ151" si="219">SUM(DP136, -DP143)</f>
        <v>0.17080000000000001</v>
      </c>
      <c r="DQ151" s="175">
        <f t="shared" si="219"/>
        <v>0.19900000000000001</v>
      </c>
      <c r="DR151" s="153">
        <f t="shared" si="219"/>
        <v>0.2175</v>
      </c>
      <c r="DS151" s="115">
        <f t="shared" si="219"/>
        <v>0.25130000000000002</v>
      </c>
      <c r="DT151" s="175">
        <f t="shared" si="219"/>
        <v>0.25900000000000001</v>
      </c>
      <c r="DU151" s="153">
        <f t="shared" si="219"/>
        <v>0.25219999999999998</v>
      </c>
      <c r="DV151" s="115">
        <f t="shared" si="219"/>
        <v>0.30459999999999998</v>
      </c>
      <c r="DW151" s="175">
        <f t="shared" si="219"/>
        <v>0.32619999999999999</v>
      </c>
      <c r="DX151" s="115">
        <f t="shared" si="219"/>
        <v>0.29630000000000001</v>
      </c>
      <c r="DY151" s="115">
        <f t="shared" si="219"/>
        <v>0.30780000000000002</v>
      </c>
      <c r="DZ151" s="115">
        <f t="shared" si="21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20">SUM(EC136, -EC143)</f>
        <v>0</v>
      </c>
      <c r="ED151" s="6">
        <f t="shared" si="220"/>
        <v>0</v>
      </c>
      <c r="EE151" s="6">
        <f t="shared" si="220"/>
        <v>0</v>
      </c>
      <c r="EF151" s="6">
        <f t="shared" si="220"/>
        <v>0</v>
      </c>
      <c r="EG151" s="6">
        <f t="shared" si="220"/>
        <v>0</v>
      </c>
      <c r="EH151" s="6">
        <f t="shared" si="220"/>
        <v>0</v>
      </c>
      <c r="EI151" s="6">
        <f t="shared" si="220"/>
        <v>0</v>
      </c>
      <c r="EK151" s="146">
        <f t="shared" ref="EK151:EX151" si="221">SUM(EK136, -EK143)</f>
        <v>5.45E-2</v>
      </c>
      <c r="EL151" s="208">
        <f t="shared" si="221"/>
        <v>6.4100000000000004E-2</v>
      </c>
      <c r="EM151" s="179">
        <f t="shared" si="221"/>
        <v>7.7100000000000002E-2</v>
      </c>
      <c r="EN151" s="144">
        <f t="shared" si="221"/>
        <v>7.7899999999999997E-2</v>
      </c>
      <c r="EO151" s="120">
        <f t="shared" si="221"/>
        <v>8.8499999999999995E-2</v>
      </c>
      <c r="EP151" s="176">
        <f t="shared" si="221"/>
        <v>0.10680000000000001</v>
      </c>
      <c r="EQ151" s="146">
        <f t="shared" si="221"/>
        <v>0.1021</v>
      </c>
      <c r="ER151" s="120">
        <f t="shared" si="221"/>
        <v>0.10980000000000001</v>
      </c>
      <c r="ES151" s="179">
        <f t="shared" si="221"/>
        <v>0.114</v>
      </c>
      <c r="ET151" s="146">
        <f t="shared" si="221"/>
        <v>0.1217</v>
      </c>
      <c r="EU151" s="120">
        <f t="shared" si="221"/>
        <v>0.13589999999999999</v>
      </c>
      <c r="EV151" s="179">
        <f t="shared" si="221"/>
        <v>0.16689999999999999</v>
      </c>
      <c r="EW151" s="146">
        <f t="shared" si="221"/>
        <v>0.1653</v>
      </c>
      <c r="EX151" s="120">
        <f t="shared" si="221"/>
        <v>0.15570000000000001</v>
      </c>
      <c r="EY151" s="179">
        <f t="shared" ref="EY151:FT151" si="222">SUM(EY136, -EY143)</f>
        <v>0.17480000000000001</v>
      </c>
      <c r="EZ151" s="146">
        <f t="shared" si="222"/>
        <v>0.19219999999999998</v>
      </c>
      <c r="FA151" s="120">
        <f t="shared" si="222"/>
        <v>0.18240000000000001</v>
      </c>
      <c r="FB151" s="176">
        <f t="shared" si="222"/>
        <v>0.16189999999999999</v>
      </c>
      <c r="FC151" s="144">
        <f t="shared" si="222"/>
        <v>0.1686</v>
      </c>
      <c r="FD151" s="116">
        <f t="shared" si="222"/>
        <v>0.1686</v>
      </c>
      <c r="FE151" s="176">
        <f t="shared" si="222"/>
        <v>0.18159999999999998</v>
      </c>
      <c r="FF151" s="144">
        <f t="shared" si="222"/>
        <v>0.19919999999999999</v>
      </c>
      <c r="FG151" s="116">
        <f t="shared" si="222"/>
        <v>0.20219999999999999</v>
      </c>
      <c r="FH151" s="176">
        <f t="shared" si="222"/>
        <v>0.1968</v>
      </c>
      <c r="FI151" s="144">
        <f t="shared" si="222"/>
        <v>0.1757</v>
      </c>
      <c r="FJ151" s="116">
        <f t="shared" si="222"/>
        <v>0.17130000000000001</v>
      </c>
      <c r="FK151" s="176">
        <f t="shared" si="222"/>
        <v>0.16020000000000001</v>
      </c>
      <c r="FL151" s="144">
        <f t="shared" si="222"/>
        <v>0.1429</v>
      </c>
      <c r="FM151" s="116">
        <f t="shared" si="222"/>
        <v>0.1331</v>
      </c>
      <c r="FN151" s="176">
        <f t="shared" si="222"/>
        <v>0.13850000000000001</v>
      </c>
      <c r="FO151" s="144">
        <f t="shared" si="222"/>
        <v>0.14879999999999999</v>
      </c>
      <c r="FP151" s="116">
        <f t="shared" si="222"/>
        <v>0.1552</v>
      </c>
      <c r="FQ151" s="176">
        <f t="shared" si="222"/>
        <v>0.1757</v>
      </c>
      <c r="FR151" s="144">
        <f t="shared" ref="FR151:FS151" si="223">SUM(FR136, -FR143)</f>
        <v>0.19019999999999998</v>
      </c>
      <c r="FS151" s="116">
        <f t="shared" ref="FS151:FT151" si="224">SUM(FS136, -FS143)</f>
        <v>0.19350000000000001</v>
      </c>
      <c r="FT151" s="176">
        <f t="shared" ref="FT151:FU151" si="225">SUM(FT136, -FT143)</f>
        <v>0.18380000000000002</v>
      </c>
      <c r="FU151" s="116">
        <f t="shared" ref="FU151:FV151" si="226">SUM(FU136, -FU143)</f>
        <v>0.1928</v>
      </c>
      <c r="FV151" s="116">
        <f t="shared" ref="FV151" si="227">SUM(FV136, -FV143)</f>
        <v>0.17780000000000001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28">SUM(GU136, -GU143)</f>
        <v>0</v>
      </c>
      <c r="GV151" s="6">
        <f t="shared" si="228"/>
        <v>0</v>
      </c>
      <c r="GW151" s="6">
        <f t="shared" si="228"/>
        <v>0</v>
      </c>
      <c r="GX151" s="6">
        <f t="shared" si="228"/>
        <v>0</v>
      </c>
      <c r="GY151" s="6">
        <f t="shared" si="228"/>
        <v>0</v>
      </c>
      <c r="GZ151" s="6">
        <f t="shared" si="228"/>
        <v>0</v>
      </c>
      <c r="HA151" s="6">
        <f t="shared" si="228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29">SUM(JM136, -JM143)</f>
        <v>0</v>
      </c>
      <c r="JN151" s="6">
        <f t="shared" si="229"/>
        <v>0</v>
      </c>
      <c r="JO151" s="6">
        <f t="shared" si="229"/>
        <v>0</v>
      </c>
      <c r="JP151" s="6">
        <f t="shared" si="229"/>
        <v>0</v>
      </c>
      <c r="JQ151" s="6">
        <f t="shared" si="229"/>
        <v>0</v>
      </c>
      <c r="JR151" s="6">
        <f t="shared" si="229"/>
        <v>0</v>
      </c>
      <c r="JS151" s="6">
        <f t="shared" si="22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88" t="s">
        <v>55</v>
      </c>
      <c r="FV152" s="188" t="s">
        <v>55</v>
      </c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30">SUM(BS137, -BS143)</f>
        <v>3.0700000000000002E-2</v>
      </c>
      <c r="BT153" s="120">
        <f t="shared" si="230"/>
        <v>0.04</v>
      </c>
      <c r="BU153" s="273">
        <f t="shared" si="230"/>
        <v>5.1200000000000002E-2</v>
      </c>
      <c r="BV153" s="144">
        <f t="shared" si="230"/>
        <v>7.3599999999999999E-2</v>
      </c>
      <c r="BW153" s="116">
        <f t="shared" si="230"/>
        <v>7.8399999999999997E-2</v>
      </c>
      <c r="BX153" s="176">
        <f t="shared" si="230"/>
        <v>7.8899999999999998E-2</v>
      </c>
      <c r="BY153" s="226">
        <f t="shared" si="230"/>
        <v>7.8299999999999995E-2</v>
      </c>
      <c r="BZ153" s="93">
        <f t="shared" si="23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31">SUM(CD136, -CD142)</f>
        <v>0.16889999999999999</v>
      </c>
      <c r="CE153" s="146">
        <f t="shared" si="231"/>
        <v>0.192</v>
      </c>
      <c r="CF153" s="120">
        <f t="shared" si="231"/>
        <v>0.17859999999999998</v>
      </c>
      <c r="CG153" s="179">
        <f t="shared" si="231"/>
        <v>0.18529999999999999</v>
      </c>
      <c r="CH153" s="146">
        <f t="shared" si="231"/>
        <v>0.18770000000000001</v>
      </c>
      <c r="CI153" s="120">
        <f t="shared" si="231"/>
        <v>0.20629999999999998</v>
      </c>
      <c r="CJ153" s="179">
        <f t="shared" si="231"/>
        <v>0.2006</v>
      </c>
      <c r="CK153" s="146">
        <f t="shared" si="23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32">SUM(CN136, -CN142)</f>
        <v>0.20479999999999998</v>
      </c>
      <c r="CO153" s="120">
        <f t="shared" si="232"/>
        <v>0.1968</v>
      </c>
      <c r="CP153" s="179">
        <f t="shared" si="232"/>
        <v>0.1893</v>
      </c>
      <c r="CQ153" s="144">
        <f t="shared" si="232"/>
        <v>0.1474</v>
      </c>
      <c r="CR153" s="116">
        <f t="shared" si="232"/>
        <v>0.15039999999999998</v>
      </c>
      <c r="CS153" s="176">
        <f t="shared" si="232"/>
        <v>0.1711</v>
      </c>
      <c r="CT153" s="146">
        <f t="shared" si="232"/>
        <v>0.15210000000000001</v>
      </c>
      <c r="CU153" s="116">
        <f t="shared" si="232"/>
        <v>0.1754</v>
      </c>
      <c r="CV153" s="179">
        <f t="shared" si="232"/>
        <v>0.16689999999999999</v>
      </c>
      <c r="CW153" s="146">
        <f t="shared" si="232"/>
        <v>0.1678</v>
      </c>
      <c r="CX153" s="120">
        <f>SUM(CX136, -CX142)</f>
        <v>0.1532</v>
      </c>
      <c r="CY153" s="176">
        <f t="shared" ref="CY153:DD153" si="233">SUM(CY136, -CY142)</f>
        <v>0.13570000000000002</v>
      </c>
      <c r="CZ153" s="146">
        <f t="shared" si="233"/>
        <v>0.12609999999999999</v>
      </c>
      <c r="DA153" s="120">
        <f t="shared" si="233"/>
        <v>0.1173</v>
      </c>
      <c r="DB153" s="176">
        <f t="shared" si="233"/>
        <v>0.14629999999999999</v>
      </c>
      <c r="DC153" s="144">
        <f t="shared" si="233"/>
        <v>0.15229999999999999</v>
      </c>
      <c r="DD153" s="116">
        <f t="shared" si="23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34">SUM(DR136, -DR142)</f>
        <v>0.16519999999999999</v>
      </c>
      <c r="DS153" s="116">
        <f t="shared" si="234"/>
        <v>0.20350000000000001</v>
      </c>
      <c r="DT153" s="176">
        <f t="shared" si="234"/>
        <v>0.1923</v>
      </c>
      <c r="DU153" s="144">
        <f t="shared" si="234"/>
        <v>0.2001</v>
      </c>
      <c r="DV153" s="116">
        <f t="shared" si="234"/>
        <v>0.2747</v>
      </c>
      <c r="DW153" s="176">
        <f t="shared" si="234"/>
        <v>0.27759999999999996</v>
      </c>
      <c r="DX153" s="116">
        <f t="shared" si="234"/>
        <v>0.26690000000000003</v>
      </c>
      <c r="DY153" s="116">
        <f t="shared" si="234"/>
        <v>0.26800000000000002</v>
      </c>
      <c r="DZ153" s="116">
        <f t="shared" si="234"/>
        <v>0.29530000000000001</v>
      </c>
      <c r="EA153" s="6">
        <f t="shared" si="234"/>
        <v>0</v>
      </c>
      <c r="EB153" s="6">
        <f t="shared" si="234"/>
        <v>0</v>
      </c>
      <c r="EC153" s="6">
        <f t="shared" si="23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35">SUM(EK137, -EK143)</f>
        <v>4.36E-2</v>
      </c>
      <c r="EL153" s="116">
        <f t="shared" si="235"/>
        <v>5.7700000000000001E-2</v>
      </c>
      <c r="EM153" s="179">
        <f t="shared" si="235"/>
        <v>7.2899999999999993E-2</v>
      </c>
      <c r="EN153" s="146">
        <f t="shared" si="235"/>
        <v>7.4400000000000008E-2</v>
      </c>
      <c r="EO153" s="116">
        <f t="shared" si="235"/>
        <v>8.5499999999999993E-2</v>
      </c>
      <c r="EP153" s="179">
        <f t="shared" si="235"/>
        <v>8.4000000000000005E-2</v>
      </c>
      <c r="EQ153" s="144">
        <f t="shared" si="235"/>
        <v>9.01E-2</v>
      </c>
      <c r="ER153" s="116">
        <f t="shared" si="235"/>
        <v>9.9900000000000003E-2</v>
      </c>
      <c r="ES153" s="176">
        <f t="shared" si="235"/>
        <v>0.112</v>
      </c>
      <c r="ET153" s="144">
        <f t="shared" si="235"/>
        <v>9.5000000000000001E-2</v>
      </c>
      <c r="EU153" s="116">
        <f t="shared" si="235"/>
        <v>0.1108</v>
      </c>
      <c r="EV153" s="179">
        <f t="shared" si="235"/>
        <v>0.13300000000000001</v>
      </c>
      <c r="EW153" s="144">
        <f t="shared" si="235"/>
        <v>0.14560000000000001</v>
      </c>
      <c r="EX153" s="116">
        <f t="shared" si="23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18">
        <f>SUM(FU137, -FU143)</f>
        <v>0.1341</v>
      </c>
      <c r="FV153" s="118">
        <f>SUM(FV137, -FV143)</f>
        <v>0.123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23" t="s">
        <v>65</v>
      </c>
      <c r="FV154" s="122" t="s">
        <v>49</v>
      </c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36">SUM(CD137, -CD143)</f>
        <v>0.1298</v>
      </c>
      <c r="CE155" s="146">
        <f t="shared" si="236"/>
        <v>0.1429</v>
      </c>
      <c r="CF155" s="115">
        <f t="shared" si="236"/>
        <v>0.126</v>
      </c>
      <c r="CG155" s="175">
        <f t="shared" si="236"/>
        <v>0.12959999999999999</v>
      </c>
      <c r="CH155" s="144">
        <f t="shared" si="236"/>
        <v>0.1366</v>
      </c>
      <c r="CI155" s="120">
        <f t="shared" si="236"/>
        <v>0.14180000000000001</v>
      </c>
      <c r="CJ155" s="176">
        <f t="shared" si="236"/>
        <v>0.14780000000000001</v>
      </c>
      <c r="CK155" s="144">
        <f t="shared" si="236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37">SUM(CR136, -CR141)</f>
        <v>0.11309999999999999</v>
      </c>
      <c r="CS155" s="179">
        <f t="shared" si="237"/>
        <v>0.1384</v>
      </c>
      <c r="CT155" s="146">
        <f t="shared" si="237"/>
        <v>0.1246</v>
      </c>
      <c r="CU155" s="120">
        <f t="shared" si="237"/>
        <v>0.1623</v>
      </c>
      <c r="CV155" s="176">
        <f t="shared" si="237"/>
        <v>0.13750000000000001</v>
      </c>
      <c r="CW155" s="144">
        <f t="shared" si="237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38">SUM(DT136, -DT141)</f>
        <v>0.1739</v>
      </c>
      <c r="DU155" s="146">
        <f t="shared" si="238"/>
        <v>0.17580000000000001</v>
      </c>
      <c r="DV155" s="118">
        <f t="shared" si="238"/>
        <v>0.21129999999999999</v>
      </c>
      <c r="DW155" s="179">
        <f t="shared" si="238"/>
        <v>0.22099999999999997</v>
      </c>
      <c r="DX155" s="118">
        <f t="shared" si="238"/>
        <v>0.20910000000000001</v>
      </c>
      <c r="DY155" s="118">
        <f t="shared" si="238"/>
        <v>0.21890000000000001</v>
      </c>
      <c r="DZ155" s="118">
        <f t="shared" si="238"/>
        <v>0.2334</v>
      </c>
      <c r="EA155" s="6">
        <f t="shared" si="238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39">SUM(EK138, -EK143)</f>
        <v>3.4200000000000001E-2</v>
      </c>
      <c r="EL155" s="120">
        <f t="shared" si="239"/>
        <v>5.4199999999999998E-2</v>
      </c>
      <c r="EM155" s="179">
        <f t="shared" si="239"/>
        <v>6.9499999999999992E-2</v>
      </c>
      <c r="EN155" s="148">
        <f t="shared" si="239"/>
        <v>7.0900000000000005E-2</v>
      </c>
      <c r="EO155" s="120">
        <f t="shared" si="239"/>
        <v>8.3599999999999994E-2</v>
      </c>
      <c r="EP155" s="179">
        <f t="shared" si="239"/>
        <v>8.2400000000000001E-2</v>
      </c>
      <c r="EQ155" s="146">
        <f t="shared" si="239"/>
        <v>8.5699999999999998E-2</v>
      </c>
      <c r="ER155" s="120">
        <f t="shared" si="239"/>
        <v>8.8999999999999996E-2</v>
      </c>
      <c r="ES155" s="179">
        <f t="shared" si="239"/>
        <v>0.10600000000000001</v>
      </c>
      <c r="ET155" s="146">
        <f t="shared" si="239"/>
        <v>8.6499999999999994E-2</v>
      </c>
      <c r="EU155" s="120">
        <f t="shared" si="239"/>
        <v>9.8500000000000004E-2</v>
      </c>
      <c r="EV155" s="176">
        <f t="shared" si="239"/>
        <v>0.13159999999999999</v>
      </c>
      <c r="EW155" s="146">
        <f t="shared" si="239"/>
        <v>0.13169999999999998</v>
      </c>
      <c r="EX155" s="120">
        <f t="shared" si="239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20">
        <f>SUM(FU138, -FU143)</f>
        <v>0.12890000000000001</v>
      </c>
      <c r="FV155" s="120">
        <f>SUM(FV138, -FV143)</f>
        <v>0.1139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22" t="s">
        <v>49</v>
      </c>
      <c r="FV156" s="123" t="s">
        <v>65</v>
      </c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40">SUM(CS136, -CS140)</f>
        <v>0.1366</v>
      </c>
      <c r="CT157" s="148">
        <f t="shared" si="240"/>
        <v>0.11610000000000001</v>
      </c>
      <c r="CU157" s="118">
        <f t="shared" si="240"/>
        <v>0.1227</v>
      </c>
      <c r="CV157" s="179">
        <f t="shared" si="240"/>
        <v>0.10390000000000001</v>
      </c>
      <c r="CW157" s="146">
        <f t="shared" si="240"/>
        <v>0.1137</v>
      </c>
      <c r="CX157" s="116">
        <f t="shared" si="240"/>
        <v>0.10830000000000001</v>
      </c>
      <c r="CY157" s="178">
        <f t="shared" si="240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41">SUM(DT136, -DT140)</f>
        <v>0.15329999999999999</v>
      </c>
      <c r="DU157" s="148">
        <f t="shared" si="241"/>
        <v>0.15840000000000001</v>
      </c>
      <c r="DV157" s="120">
        <f t="shared" si="241"/>
        <v>0.20019999999999999</v>
      </c>
      <c r="DW157" s="178">
        <f t="shared" si="241"/>
        <v>0.21889999999999998</v>
      </c>
      <c r="DX157" s="118">
        <f t="shared" si="241"/>
        <v>0.17419999999999999</v>
      </c>
      <c r="DY157" s="118">
        <f t="shared" si="241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42">SUM(EC142, -EC153)</f>
        <v>0</v>
      </c>
      <c r="ED157" s="6">
        <f t="shared" si="242"/>
        <v>0</v>
      </c>
      <c r="EE157" s="6">
        <f t="shared" si="242"/>
        <v>0</v>
      </c>
      <c r="EF157" s="6">
        <f t="shared" si="242"/>
        <v>0</v>
      </c>
      <c r="EG157" s="6">
        <f t="shared" si="242"/>
        <v>0</v>
      </c>
      <c r="EH157" s="6">
        <f t="shared" si="242"/>
        <v>0</v>
      </c>
      <c r="EI157" s="6">
        <f t="shared" si="242"/>
        <v>0</v>
      </c>
      <c r="EK157" s="246">
        <f t="shared" ref="EK157:EX157" si="243">SUM(EK139, -EK143)</f>
        <v>3.3999999999999996E-2</v>
      </c>
      <c r="EL157" s="247">
        <f t="shared" si="243"/>
        <v>4.0599999999999997E-2</v>
      </c>
      <c r="EM157" s="176">
        <f t="shared" si="243"/>
        <v>6.6900000000000001E-2</v>
      </c>
      <c r="EN157" s="146">
        <f t="shared" si="243"/>
        <v>6.8200000000000011E-2</v>
      </c>
      <c r="EO157" s="120">
        <f t="shared" si="243"/>
        <v>6.6400000000000001E-2</v>
      </c>
      <c r="EP157" s="179">
        <f t="shared" si="243"/>
        <v>7.690000000000001E-2</v>
      </c>
      <c r="EQ157" s="146">
        <f t="shared" si="243"/>
        <v>8.4999999999999992E-2</v>
      </c>
      <c r="ER157" s="120">
        <f t="shared" si="243"/>
        <v>8.5699999999999998E-2</v>
      </c>
      <c r="ES157" s="178">
        <f t="shared" si="243"/>
        <v>7.6100000000000001E-2</v>
      </c>
      <c r="ET157" s="146">
        <f t="shared" si="243"/>
        <v>7.8099999999999989E-2</v>
      </c>
      <c r="EU157" s="120">
        <f t="shared" si="243"/>
        <v>9.3700000000000006E-2</v>
      </c>
      <c r="EV157" s="179">
        <f t="shared" si="243"/>
        <v>0.12759999999999999</v>
      </c>
      <c r="EW157" s="146">
        <f t="shared" si="243"/>
        <v>0.12789999999999999</v>
      </c>
      <c r="EX157" s="120">
        <f t="shared" si="243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20">
        <f>SUM(FU139, -FU143)</f>
        <v>0.12390000000000001</v>
      </c>
      <c r="FV157" s="120">
        <f>SUM(FV139, -FV143)</f>
        <v>0.1096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44">SUM(GU142, -GU153)</f>
        <v>0</v>
      </c>
      <c r="GV157" s="6">
        <f t="shared" si="244"/>
        <v>0</v>
      </c>
      <c r="GW157" s="6">
        <f t="shared" si="244"/>
        <v>0</v>
      </c>
      <c r="GX157" s="6">
        <f t="shared" si="244"/>
        <v>0</v>
      </c>
      <c r="GY157" s="6">
        <f t="shared" si="244"/>
        <v>0</v>
      </c>
      <c r="GZ157" s="6">
        <f t="shared" si="244"/>
        <v>0</v>
      </c>
      <c r="HA157" s="6">
        <f t="shared" si="244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45">SUM(JM142, -JM153)</f>
        <v>0</v>
      </c>
      <c r="JN157" s="6">
        <f t="shared" si="245"/>
        <v>0</v>
      </c>
      <c r="JO157" s="6">
        <f t="shared" si="245"/>
        <v>0</v>
      </c>
      <c r="JP157" s="6">
        <f t="shared" si="245"/>
        <v>0</v>
      </c>
      <c r="JQ157" s="6">
        <f t="shared" si="245"/>
        <v>0</v>
      </c>
      <c r="JR157" s="6">
        <f t="shared" si="245"/>
        <v>0</v>
      </c>
      <c r="JS157" s="6">
        <f t="shared" si="245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19" t="s">
        <v>42</v>
      </c>
      <c r="FV158" s="119" t="s">
        <v>42</v>
      </c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46">SUM(EM140, -EM143)</f>
        <v>6.1199999999999997E-2</v>
      </c>
      <c r="EN159" s="146">
        <f t="shared" si="246"/>
        <v>6.59E-2</v>
      </c>
      <c r="EO159" s="120">
        <f t="shared" si="246"/>
        <v>6.0899999999999996E-2</v>
      </c>
      <c r="EP159" s="179">
        <f t="shared" si="246"/>
        <v>6.5100000000000005E-2</v>
      </c>
      <c r="EQ159" s="146">
        <f t="shared" si="246"/>
        <v>7.3899999999999993E-2</v>
      </c>
      <c r="ER159" s="120">
        <f t="shared" si="246"/>
        <v>8.3799999999999999E-2</v>
      </c>
      <c r="ES159" s="179">
        <f t="shared" si="246"/>
        <v>7.3900000000000007E-2</v>
      </c>
      <c r="ET159" s="146">
        <f t="shared" si="246"/>
        <v>6.54E-2</v>
      </c>
      <c r="EU159" s="120">
        <f t="shared" si="246"/>
        <v>8.0799999999999997E-2</v>
      </c>
      <c r="EV159" s="178">
        <f t="shared" si="246"/>
        <v>0.12440000000000001</v>
      </c>
      <c r="EW159" s="148">
        <f t="shared" si="246"/>
        <v>0.1201</v>
      </c>
      <c r="EX159" s="120">
        <f t="shared" si="246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20">
        <f>SUM(FU140, -FU143)</f>
        <v>0.1106</v>
      </c>
      <c r="FV159" s="120">
        <f>SUM(FV140, -FV143)</f>
        <v>9.7700000000000009E-2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168" t="s">
        <v>59</v>
      </c>
      <c r="FV160" s="168" t="s">
        <v>59</v>
      </c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15">
        <f>SUM(FU136, -FU142)</f>
        <v>0.1013</v>
      </c>
      <c r="FV161" s="115">
        <f>SUM(FV136, -FV142)</f>
        <v>9.64E-2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14" t="s">
        <v>70</v>
      </c>
      <c r="FV162" s="168" t="s">
        <v>67</v>
      </c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47">SUM(EC152, -EC159)</f>
        <v>0</v>
      </c>
      <c r="ED163" s="6">
        <f t="shared" si="247"/>
        <v>0</v>
      </c>
      <c r="EE163" s="6">
        <f t="shared" si="247"/>
        <v>0</v>
      </c>
      <c r="EF163" s="6">
        <f t="shared" si="247"/>
        <v>0</v>
      </c>
      <c r="EG163" s="6">
        <f t="shared" si="247"/>
        <v>0</v>
      </c>
      <c r="EH163" s="6">
        <f t="shared" si="247"/>
        <v>0</v>
      </c>
      <c r="EI163" s="6">
        <f t="shared" si="247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20">
        <f>SUM(FU141, -FU143)</f>
        <v>9.9000000000000005E-2</v>
      </c>
      <c r="FV163" s="208">
        <f>SUM(FV136, -FV141)</f>
        <v>9.3199999999999991E-2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48">SUM(GU152, -GU159)</f>
        <v>0</v>
      </c>
      <c r="GV163" s="6">
        <f t="shared" si="248"/>
        <v>0</v>
      </c>
      <c r="GW163" s="6">
        <f t="shared" si="248"/>
        <v>0</v>
      </c>
      <c r="GX163" s="6">
        <f t="shared" si="248"/>
        <v>0</v>
      </c>
      <c r="GY163" s="6">
        <f t="shared" si="248"/>
        <v>0</v>
      </c>
      <c r="GZ163" s="6">
        <f t="shared" si="248"/>
        <v>0</v>
      </c>
      <c r="HA163" s="6">
        <f t="shared" si="248"/>
        <v>0</v>
      </c>
      <c r="HC163" s="6">
        <f t="shared" ref="HC163:HH163" si="249">SUM(HC152, -HC159)</f>
        <v>0</v>
      </c>
      <c r="HD163" s="6">
        <f t="shared" si="249"/>
        <v>0</v>
      </c>
      <c r="HE163" s="6">
        <f t="shared" si="249"/>
        <v>0</v>
      </c>
      <c r="HF163" s="6">
        <f t="shared" si="249"/>
        <v>0</v>
      </c>
      <c r="HG163" s="6">
        <f t="shared" si="249"/>
        <v>0</v>
      </c>
      <c r="HH163" s="6">
        <f t="shared" si="249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50">SUM(JM152, -JM159)</f>
        <v>0</v>
      </c>
      <c r="JN163" s="6">
        <f t="shared" si="250"/>
        <v>0</v>
      </c>
      <c r="JO163" s="6">
        <f t="shared" si="250"/>
        <v>0</v>
      </c>
      <c r="JP163" s="6">
        <f t="shared" si="250"/>
        <v>0</v>
      </c>
      <c r="JQ163" s="6">
        <f t="shared" si="250"/>
        <v>0</v>
      </c>
      <c r="JR163" s="6">
        <f t="shared" si="250"/>
        <v>0</v>
      </c>
      <c r="JS163" s="6">
        <f t="shared" si="250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168" t="s">
        <v>67</v>
      </c>
      <c r="FV164" s="114" t="s">
        <v>70</v>
      </c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208">
        <f>SUM(FU136, -FU141)</f>
        <v>9.3799999999999994E-2</v>
      </c>
      <c r="FV165" s="120">
        <f>SUM(FV141, -FV143)</f>
        <v>8.4600000000000009E-2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21" t="s">
        <v>60</v>
      </c>
      <c r="FV166" s="121" t="s">
        <v>60</v>
      </c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20">
        <f>SUM(FU142, -FU143)</f>
        <v>9.1499999999999998E-2</v>
      </c>
      <c r="FV167" s="120">
        <f>SUM(FV142, -FV143)</f>
        <v>8.14E-2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168" t="s">
        <v>41</v>
      </c>
      <c r="FV168" s="168" t="s">
        <v>41</v>
      </c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51">SUM(EC158, -EC165)</f>
        <v>0</v>
      </c>
      <c r="ED169" s="6">
        <f t="shared" si="251"/>
        <v>0</v>
      </c>
      <c r="EE169" s="6">
        <f t="shared" si="251"/>
        <v>0</v>
      </c>
      <c r="EF169" s="6">
        <f t="shared" si="251"/>
        <v>0</v>
      </c>
      <c r="EG169" s="6">
        <f t="shared" si="251"/>
        <v>0</v>
      </c>
      <c r="EH169" s="6">
        <f t="shared" si="251"/>
        <v>0</v>
      </c>
      <c r="EI169" s="6">
        <f t="shared" si="251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20">
        <f>SUM(FU136, -FU140)</f>
        <v>8.2199999999999995E-2</v>
      </c>
      <c r="FV169" s="120">
        <f>SUM(FV136, -FV140)</f>
        <v>8.0099999999999991E-2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52">SUM(GU158, -GU165)</f>
        <v>0</v>
      </c>
      <c r="GV169" s="6">
        <f t="shared" si="252"/>
        <v>0</v>
      </c>
      <c r="GW169" s="6">
        <f t="shared" si="252"/>
        <v>0</v>
      </c>
      <c r="GX169" s="6">
        <f t="shared" si="252"/>
        <v>0</v>
      </c>
      <c r="GY169" s="6">
        <f t="shared" si="252"/>
        <v>0</v>
      </c>
      <c r="GZ169" s="6">
        <f t="shared" si="252"/>
        <v>0</v>
      </c>
      <c r="HA169" s="6">
        <f t="shared" si="252"/>
        <v>0</v>
      </c>
      <c r="HC169" s="6">
        <f t="shared" ref="HC169:HH169" si="253">SUM(HC158, -HC165)</f>
        <v>0</v>
      </c>
      <c r="HD169" s="6">
        <f t="shared" si="253"/>
        <v>0</v>
      </c>
      <c r="HE169" s="6">
        <f t="shared" si="253"/>
        <v>0</v>
      </c>
      <c r="HF169" s="6">
        <f t="shared" si="253"/>
        <v>0</v>
      </c>
      <c r="HG169" s="6">
        <f t="shared" si="253"/>
        <v>0</v>
      </c>
      <c r="HH169" s="6">
        <f t="shared" si="253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54">SUM(JM158, -JM165)</f>
        <v>0</v>
      </c>
      <c r="JN169" s="6">
        <f t="shared" si="254"/>
        <v>0</v>
      </c>
      <c r="JO169" s="6">
        <f t="shared" si="254"/>
        <v>0</v>
      </c>
      <c r="JP169" s="6">
        <f t="shared" si="254"/>
        <v>0</v>
      </c>
      <c r="JQ169" s="6">
        <f t="shared" si="254"/>
        <v>0</v>
      </c>
      <c r="JR169" s="6">
        <f t="shared" si="254"/>
        <v>0</v>
      </c>
      <c r="JS169" s="6">
        <f t="shared" si="254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168" t="s">
        <v>48</v>
      </c>
      <c r="FV170" s="168" t="s">
        <v>64</v>
      </c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20">
        <f>SUM(FU136, -FU139)</f>
        <v>6.8899999999999989E-2</v>
      </c>
      <c r="FV171" s="120">
        <f>SUM(FV136, -FV139)</f>
        <v>6.8199999999999997E-2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168" t="s">
        <v>64</v>
      </c>
      <c r="FV172" s="168" t="s">
        <v>48</v>
      </c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20">
        <f>SUM(FU136, -FU138)</f>
        <v>6.3899999999999998E-2</v>
      </c>
      <c r="FV173" s="120">
        <f>SUM(FV136, -FV138)</f>
        <v>6.3899999999999998E-2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24" t="s">
        <v>54</v>
      </c>
      <c r="FV174" s="124" t="s">
        <v>54</v>
      </c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55">SUM(EC164, -EC171)</f>
        <v>0</v>
      </c>
      <c r="ED175" s="6">
        <f t="shared" si="255"/>
        <v>0</v>
      </c>
      <c r="EE175" s="6">
        <f t="shared" si="255"/>
        <v>0</v>
      </c>
      <c r="EF175" s="6">
        <f t="shared" si="255"/>
        <v>0</v>
      </c>
      <c r="EG175" s="6">
        <f t="shared" si="255"/>
        <v>0</v>
      </c>
      <c r="EH175" s="6">
        <f t="shared" si="255"/>
        <v>0</v>
      </c>
      <c r="EI175" s="6">
        <f t="shared" si="25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18">
        <f>SUM(FU136, -FU137)</f>
        <v>5.8699999999999995E-2</v>
      </c>
      <c r="FV175" s="118">
        <f>SUM(FV136, -FV137)</f>
        <v>5.4799999999999995E-2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56">SUM(GU164, -GU171)</f>
        <v>0</v>
      </c>
      <c r="GV175" s="6">
        <f t="shared" si="256"/>
        <v>0</v>
      </c>
      <c r="GW175" s="6">
        <f t="shared" si="256"/>
        <v>0</v>
      </c>
      <c r="GX175" s="6">
        <f t="shared" si="256"/>
        <v>0</v>
      </c>
      <c r="GY175" s="6">
        <f t="shared" si="256"/>
        <v>0</v>
      </c>
      <c r="GZ175" s="6">
        <f t="shared" si="256"/>
        <v>0</v>
      </c>
      <c r="HA175" s="6">
        <f t="shared" si="256"/>
        <v>0</v>
      </c>
      <c r="HC175" s="6">
        <f t="shared" ref="HC175:HH175" si="257">SUM(HC164, -HC171)</f>
        <v>0</v>
      </c>
      <c r="HD175" s="6">
        <f t="shared" si="257"/>
        <v>0</v>
      </c>
      <c r="HE175" s="6">
        <f t="shared" si="257"/>
        <v>0</v>
      </c>
      <c r="HF175" s="6">
        <f t="shared" si="257"/>
        <v>0</v>
      </c>
      <c r="HG175" s="6">
        <f t="shared" si="257"/>
        <v>0</v>
      </c>
      <c r="HH175" s="6">
        <f t="shared" si="25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58">SUM(JM164, -JM171)</f>
        <v>0</v>
      </c>
      <c r="JN175" s="6">
        <f t="shared" si="258"/>
        <v>0</v>
      </c>
      <c r="JO175" s="6">
        <f t="shared" si="258"/>
        <v>0</v>
      </c>
      <c r="JP175" s="6">
        <f t="shared" si="258"/>
        <v>0</v>
      </c>
      <c r="JQ175" s="6">
        <f t="shared" si="258"/>
        <v>0</v>
      </c>
      <c r="JR175" s="6">
        <f t="shared" si="258"/>
        <v>0</v>
      </c>
      <c r="JS175" s="6">
        <f t="shared" si="25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88" t="s">
        <v>51</v>
      </c>
      <c r="FV176" s="188" t="s">
        <v>51</v>
      </c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20">
        <f>SUM(FU137, -FU142)</f>
        <v>4.2599999999999999E-2</v>
      </c>
      <c r="FV177" s="120">
        <f>SUM(FV137, -FV142)</f>
        <v>4.1599999999999998E-2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23" t="s">
        <v>84</v>
      </c>
      <c r="FV178" s="188" t="s">
        <v>52</v>
      </c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16">
        <f>SUM(FU138, -FU142)</f>
        <v>3.7400000000000003E-2</v>
      </c>
      <c r="FV179" s="115">
        <f>SUM(FV137, -FV141)</f>
        <v>3.8400000000000004E-2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88" t="s">
        <v>52</v>
      </c>
      <c r="FV180" s="122" t="s">
        <v>45</v>
      </c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59">SUM(EC170, -EC177)</f>
        <v>0</v>
      </c>
      <c r="ED181" s="6">
        <f t="shared" si="259"/>
        <v>0</v>
      </c>
      <c r="EE181" s="6">
        <f t="shared" si="259"/>
        <v>0</v>
      </c>
      <c r="EF181" s="6">
        <f t="shared" si="259"/>
        <v>0</v>
      </c>
      <c r="EG181" s="6">
        <f t="shared" si="259"/>
        <v>0</v>
      </c>
      <c r="EH181" s="6">
        <f t="shared" si="259"/>
        <v>0</v>
      </c>
      <c r="EI181" s="6">
        <f t="shared" si="25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15">
        <f>SUM(FU137, -FU141)</f>
        <v>3.5099999999999999E-2</v>
      </c>
      <c r="FV181" s="208">
        <f>SUM(FV138, -FV142)</f>
        <v>3.2500000000000001E-2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60">SUM(GU170, -GU177)</f>
        <v>0</v>
      </c>
      <c r="GV181" s="6">
        <f t="shared" si="260"/>
        <v>0</v>
      </c>
      <c r="GW181" s="6">
        <f t="shared" si="260"/>
        <v>0</v>
      </c>
      <c r="GX181" s="6">
        <f t="shared" si="260"/>
        <v>0</v>
      </c>
      <c r="GY181" s="6">
        <f t="shared" si="260"/>
        <v>0</v>
      </c>
      <c r="GZ181" s="6">
        <f t="shared" si="260"/>
        <v>0</v>
      </c>
      <c r="HA181" s="6">
        <f t="shared" si="260"/>
        <v>0</v>
      </c>
      <c r="HC181" s="6">
        <f t="shared" ref="HC181:HH181" si="261">SUM(HC170, -HC177)</f>
        <v>0</v>
      </c>
      <c r="HD181" s="6">
        <f t="shared" si="261"/>
        <v>0</v>
      </c>
      <c r="HE181" s="6">
        <f t="shared" si="261"/>
        <v>0</v>
      </c>
      <c r="HF181" s="6">
        <f t="shared" si="261"/>
        <v>0</v>
      </c>
      <c r="HG181" s="6">
        <f t="shared" si="261"/>
        <v>0</v>
      </c>
      <c r="HH181" s="6">
        <f t="shared" si="26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62">SUM(JM170, -JM177)</f>
        <v>0</v>
      </c>
      <c r="JN181" s="6">
        <f t="shared" si="262"/>
        <v>0</v>
      </c>
      <c r="JO181" s="6">
        <f t="shared" si="262"/>
        <v>0</v>
      </c>
      <c r="JP181" s="6">
        <f t="shared" si="262"/>
        <v>0</v>
      </c>
      <c r="JQ181" s="6">
        <f t="shared" si="262"/>
        <v>0</v>
      </c>
      <c r="JR181" s="6">
        <f t="shared" si="262"/>
        <v>0</v>
      </c>
      <c r="JS181" s="6">
        <f t="shared" si="26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22" t="s">
        <v>45</v>
      </c>
      <c r="FV182" s="122" t="s">
        <v>46</v>
      </c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63">SUM(CD136, -CD137)</f>
        <v>5.4199999999999998E-2</v>
      </c>
      <c r="CE183" s="144">
        <f t="shared" si="263"/>
        <v>5.57E-2</v>
      </c>
      <c r="CF183" s="118">
        <f t="shared" si="263"/>
        <v>6.1299999999999993E-2</v>
      </c>
      <c r="CG183" s="178">
        <f t="shared" si="263"/>
        <v>6.88E-2</v>
      </c>
      <c r="CH183" s="148">
        <f t="shared" si="263"/>
        <v>6.6700000000000009E-2</v>
      </c>
      <c r="CI183" s="116">
        <f t="shared" si="263"/>
        <v>6.6099999999999992E-2</v>
      </c>
      <c r="CJ183" s="178">
        <f t="shared" si="263"/>
        <v>5.2999999999999999E-2</v>
      </c>
      <c r="CK183" s="148">
        <f t="shared" si="26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208">
        <f>SUM(FU139, -FU142)</f>
        <v>3.2399999999999998E-2</v>
      </c>
      <c r="FV183" s="247">
        <f>SUM(FV138, -FV141)</f>
        <v>2.93E-2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23" t="s">
        <v>63</v>
      </c>
      <c r="FV184" s="123" t="s">
        <v>84</v>
      </c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64">SUM(CC137, -CC141)</f>
        <v>3.7400000000000003E-2</v>
      </c>
      <c r="CD185" s="179">
        <f t="shared" si="264"/>
        <v>3.95E-2</v>
      </c>
      <c r="CE185" s="146">
        <f t="shared" si="264"/>
        <v>3.9199999999999999E-2</v>
      </c>
      <c r="CF185" s="120">
        <f t="shared" si="264"/>
        <v>5.1799999999999999E-2</v>
      </c>
      <c r="CG185" s="179">
        <f t="shared" si="264"/>
        <v>4.3900000000000002E-2</v>
      </c>
      <c r="CH185" s="146">
        <f t="shared" si="264"/>
        <v>5.2000000000000005E-2</v>
      </c>
      <c r="CI185" s="120">
        <f t="shared" si="264"/>
        <v>4.9000000000000002E-2</v>
      </c>
      <c r="CJ185" s="179">
        <f t="shared" si="264"/>
        <v>3.6900000000000002E-2</v>
      </c>
      <c r="CK185" s="146">
        <f t="shared" si="26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16">
        <f>SUM(FU138, -FU141)</f>
        <v>2.9900000000000003E-2</v>
      </c>
      <c r="FV185" s="116">
        <f>SUM(FV139, -FV142)</f>
        <v>2.8200000000000003E-2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22" t="s">
        <v>46</v>
      </c>
      <c r="FV186" s="188" t="s">
        <v>37</v>
      </c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65">SUM(EC176, -EC183)</f>
        <v>0</v>
      </c>
      <c r="ED187" s="6">
        <f t="shared" si="265"/>
        <v>0</v>
      </c>
      <c r="EE187" s="6">
        <f t="shared" si="265"/>
        <v>0</v>
      </c>
      <c r="EF187" s="6">
        <f t="shared" si="265"/>
        <v>0</v>
      </c>
      <c r="EG187" s="6">
        <f t="shared" si="265"/>
        <v>0</v>
      </c>
      <c r="EH187" s="6">
        <f t="shared" si="265"/>
        <v>0</v>
      </c>
      <c r="EI187" s="6">
        <f t="shared" si="26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7">
        <f>SUM(FU139, -FU141)</f>
        <v>2.4899999999999999E-2</v>
      </c>
      <c r="FV187" s="120">
        <f>SUM(FV137, -FV140)</f>
        <v>2.53E-2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66">SUM(GU176, -GU183)</f>
        <v>0</v>
      </c>
      <c r="GV187" s="6">
        <f t="shared" si="266"/>
        <v>0</v>
      </c>
      <c r="GW187" s="6">
        <f t="shared" si="266"/>
        <v>0</v>
      </c>
      <c r="GX187" s="6">
        <f t="shared" si="266"/>
        <v>0</v>
      </c>
      <c r="GY187" s="6">
        <f t="shared" si="266"/>
        <v>0</v>
      </c>
      <c r="GZ187" s="6">
        <f t="shared" si="266"/>
        <v>0</v>
      </c>
      <c r="HA187" s="6">
        <f t="shared" si="266"/>
        <v>0</v>
      </c>
      <c r="HC187" s="6">
        <f t="shared" ref="HC187:HH187" si="267">SUM(HC176, -HC183)</f>
        <v>0</v>
      </c>
      <c r="HD187" s="6">
        <f t="shared" si="267"/>
        <v>0</v>
      </c>
      <c r="HE187" s="6">
        <f t="shared" si="267"/>
        <v>0</v>
      </c>
      <c r="HF187" s="6">
        <f t="shared" si="267"/>
        <v>0</v>
      </c>
      <c r="HG187" s="6">
        <f t="shared" si="267"/>
        <v>0</v>
      </c>
      <c r="HH187" s="6">
        <f t="shared" si="26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68">SUM(JM176, -JM183)</f>
        <v>0</v>
      </c>
      <c r="JN187" s="6">
        <f t="shared" si="268"/>
        <v>0</v>
      </c>
      <c r="JO187" s="6">
        <f t="shared" si="268"/>
        <v>0</v>
      </c>
      <c r="JP187" s="6">
        <f t="shared" si="268"/>
        <v>0</v>
      </c>
      <c r="JQ187" s="6">
        <f t="shared" si="268"/>
        <v>0</v>
      </c>
      <c r="JR187" s="6">
        <f t="shared" si="268"/>
        <v>0</v>
      </c>
      <c r="JS187" s="6">
        <f t="shared" si="26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88" t="s">
        <v>37</v>
      </c>
      <c r="FV188" s="123" t="s">
        <v>63</v>
      </c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20">
        <f>SUM(FU137, -FU140)</f>
        <v>2.35E-2</v>
      </c>
      <c r="FV189" s="116">
        <f>SUM(FV139, -FV141)</f>
        <v>2.5000000000000001E-2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19" t="s">
        <v>38</v>
      </c>
      <c r="FV190" s="119" t="s">
        <v>38</v>
      </c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18">
        <f>SUM(FU140, -FU142)</f>
        <v>1.9099999999999999E-2</v>
      </c>
      <c r="FV191" s="118">
        <f>SUM(FV140, -FV142)</f>
        <v>1.6300000000000002E-2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23" t="s">
        <v>40</v>
      </c>
      <c r="FV192" s="122" t="s">
        <v>36</v>
      </c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69">SUM(EC182, -EC189)</f>
        <v>0</v>
      </c>
      <c r="ED193" s="6">
        <f t="shared" si="269"/>
        <v>0</v>
      </c>
      <c r="EE193" s="6">
        <f t="shared" si="269"/>
        <v>0</v>
      </c>
      <c r="EF193" s="6">
        <f t="shared" si="269"/>
        <v>0</v>
      </c>
      <c r="EG193" s="6">
        <f t="shared" si="269"/>
        <v>0</v>
      </c>
      <c r="EH193" s="6">
        <f t="shared" si="269"/>
        <v>0</v>
      </c>
      <c r="EI193" s="6">
        <f t="shared" si="26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20">
        <f>SUM(FU138, -FU140)</f>
        <v>1.83E-2</v>
      </c>
      <c r="FV193" s="116">
        <f>SUM(FV138, -FV140)</f>
        <v>1.6199999999999999E-2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70">SUM(GU182, -GU189)</f>
        <v>0</v>
      </c>
      <c r="GV193" s="6">
        <f t="shared" si="270"/>
        <v>0</v>
      </c>
      <c r="GW193" s="6">
        <f t="shared" si="270"/>
        <v>0</v>
      </c>
      <c r="GX193" s="6">
        <f t="shared" si="270"/>
        <v>0</v>
      </c>
      <c r="GY193" s="6">
        <f t="shared" si="270"/>
        <v>0</v>
      </c>
      <c r="GZ193" s="6">
        <f t="shared" si="270"/>
        <v>0</v>
      </c>
      <c r="HA193" s="6">
        <f t="shared" si="270"/>
        <v>0</v>
      </c>
      <c r="HC193" s="6">
        <f t="shared" ref="HC193:HH193" si="271">SUM(HC182, -HC189)</f>
        <v>0</v>
      </c>
      <c r="HD193" s="6">
        <f t="shared" si="271"/>
        <v>0</v>
      </c>
      <c r="HE193" s="6">
        <f t="shared" si="271"/>
        <v>0</v>
      </c>
      <c r="HF193" s="6">
        <f t="shared" si="271"/>
        <v>0</v>
      </c>
      <c r="HG193" s="6">
        <f t="shared" si="271"/>
        <v>0</v>
      </c>
      <c r="HH193" s="6">
        <f t="shared" si="27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72">SUM(JM182, -JM189)</f>
        <v>0</v>
      </c>
      <c r="JN193" s="6">
        <f t="shared" si="272"/>
        <v>0</v>
      </c>
      <c r="JO193" s="6">
        <f t="shared" si="272"/>
        <v>0</v>
      </c>
      <c r="JP193" s="6">
        <f t="shared" si="272"/>
        <v>0</v>
      </c>
      <c r="JQ193" s="6">
        <f t="shared" si="272"/>
        <v>0</v>
      </c>
      <c r="JR193" s="6">
        <f t="shared" si="272"/>
        <v>0</v>
      </c>
      <c r="JS193" s="6">
        <f t="shared" si="27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22" t="s">
        <v>36</v>
      </c>
      <c r="FV194" s="188" t="s">
        <v>53</v>
      </c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16">
        <f>SUM(FU139, -FU140)</f>
        <v>1.3299999999999999E-2</v>
      </c>
      <c r="FV195" s="116">
        <f>SUM(FV137, -FV139)</f>
        <v>1.34E-2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19" t="s">
        <v>39</v>
      </c>
      <c r="FV196" s="119" t="s">
        <v>39</v>
      </c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16">
        <f>SUM(FU140, -FU141)</f>
        <v>1.1600000000000001E-2</v>
      </c>
      <c r="FV197" s="116">
        <f>SUM(FV140, -FV141)</f>
        <v>1.3099999999999999E-2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88" t="s">
        <v>44</v>
      </c>
      <c r="FV198" s="123" t="s">
        <v>40</v>
      </c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20">
        <f>SUM(FU137, -FU139)</f>
        <v>1.0200000000000001E-2</v>
      </c>
      <c r="FV199" s="120">
        <f>SUM(FV139, -FV140)</f>
        <v>1.1900000000000001E-2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14" t="s">
        <v>57</v>
      </c>
      <c r="FV200" s="188" t="s">
        <v>44</v>
      </c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73">SUM(EC190, -EC197)</f>
        <v>0</v>
      </c>
      <c r="ED201" s="6">
        <f t="shared" si="273"/>
        <v>0</v>
      </c>
      <c r="EE201" s="6">
        <f t="shared" si="273"/>
        <v>0</v>
      </c>
      <c r="EF201" s="6">
        <f t="shared" si="273"/>
        <v>0</v>
      </c>
      <c r="EG201" s="6">
        <f t="shared" si="273"/>
        <v>0</v>
      </c>
      <c r="EH201" s="6">
        <f t="shared" si="273"/>
        <v>0</v>
      </c>
      <c r="EI201" s="6">
        <f t="shared" si="27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16">
        <f>SUM(FU141, -FU142)</f>
        <v>7.499999999999998E-3</v>
      </c>
      <c r="FV201" s="120">
        <f>SUM(FV137, -FV138)</f>
        <v>9.1000000000000004E-3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74">SUM(GU190, -GU197)</f>
        <v>0</v>
      </c>
      <c r="GV201" s="6">
        <f t="shared" si="274"/>
        <v>0</v>
      </c>
      <c r="GW201" s="6">
        <f t="shared" si="274"/>
        <v>0</v>
      </c>
      <c r="GX201" s="6">
        <f t="shared" si="274"/>
        <v>0</v>
      </c>
      <c r="GY201" s="6">
        <f t="shared" si="274"/>
        <v>0</v>
      </c>
      <c r="GZ201" s="6">
        <f t="shared" si="274"/>
        <v>0</v>
      </c>
      <c r="HA201" s="6">
        <f t="shared" si="274"/>
        <v>0</v>
      </c>
      <c r="HC201" s="6">
        <f t="shared" ref="HC201:HH201" si="275">SUM(HC190, -HC197)</f>
        <v>0</v>
      </c>
      <c r="HD201" s="6">
        <f t="shared" si="275"/>
        <v>0</v>
      </c>
      <c r="HE201" s="6">
        <f t="shared" si="275"/>
        <v>0</v>
      </c>
      <c r="HF201" s="6">
        <f t="shared" si="275"/>
        <v>0</v>
      </c>
      <c r="HG201" s="6">
        <f t="shared" si="275"/>
        <v>0</v>
      </c>
      <c r="HH201" s="6">
        <f t="shared" si="27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76">SUM(JM190, -JM197)</f>
        <v>0</v>
      </c>
      <c r="JN201" s="6">
        <f t="shared" si="276"/>
        <v>0</v>
      </c>
      <c r="JO201" s="6">
        <f t="shared" si="276"/>
        <v>0</v>
      </c>
      <c r="JP201" s="6">
        <f t="shared" si="276"/>
        <v>0</v>
      </c>
      <c r="JQ201" s="6">
        <f t="shared" si="276"/>
        <v>0</v>
      </c>
      <c r="JR201" s="6">
        <f t="shared" si="276"/>
        <v>0</v>
      </c>
      <c r="JS201" s="6">
        <f t="shared" si="27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88" t="s">
        <v>53</v>
      </c>
      <c r="FV202" s="122" t="s">
        <v>47</v>
      </c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16">
        <f>SUM(FU137, -FU138)</f>
        <v>5.1999999999999998E-3</v>
      </c>
      <c r="FV203" s="120">
        <f>SUM(FV138, -FV139)</f>
        <v>4.3E-3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23" t="s">
        <v>47</v>
      </c>
      <c r="FV204" s="114" t="s">
        <v>57</v>
      </c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20">
        <f>SUM(FU138, -FU139)</f>
        <v>5.000000000000001E-3</v>
      </c>
      <c r="FV205" s="116">
        <f>SUM(FV141, -FV142)</f>
        <v>3.2000000000000015E-3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E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</row>
    <row r="225" spans="21:5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</row>
    <row r="226" spans="21:5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</row>
    <row r="227" spans="21:5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</row>
    <row r="228" spans="21:5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</row>
    <row r="229" spans="21:5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</row>
    <row r="230" spans="21:5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</row>
  </sheetData>
  <customSheetViews>
    <customSheetView guid="{7FB8B549-326C-4BEC-8C8D-0E9173EDA60F}" scale="115" topLeftCell="FM46">
      <selection activeCell="FX60" sqref="FX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2019-03-19T12:18:43Z</dcterms:modified>
</cp:coreProperties>
</file>