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Q193" i="1" l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FG205" i="1"/>
  <c r="FA205" i="1"/>
  <c r="EU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GZ199" i="1"/>
  <c r="GW199" i="1"/>
  <c r="GQ199" i="1"/>
  <c r="GK199" i="1"/>
  <c r="GE199" i="1"/>
  <c r="FY199" i="1"/>
  <c r="FS199" i="1"/>
  <c r="FM199" i="1"/>
  <c r="FG199" i="1"/>
  <c r="FA199" i="1"/>
  <c r="EU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GZ185" i="1"/>
  <c r="GW185" i="1"/>
  <c r="GQ185" i="1"/>
  <c r="GK185" i="1"/>
  <c r="GE185" i="1"/>
  <c r="FY185" i="1"/>
  <c r="FS185" i="1"/>
  <c r="FM185" i="1"/>
  <c r="FG185" i="1"/>
  <c r="FA185" i="1"/>
  <c r="EU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GZ179" i="1"/>
  <c r="GW179" i="1"/>
  <c r="GQ179" i="1"/>
  <c r="GK179" i="1"/>
  <c r="GE179" i="1"/>
  <c r="FY179" i="1"/>
  <c r="FS179" i="1"/>
  <c r="FM179" i="1"/>
  <c r="FG179" i="1"/>
  <c r="FA179" i="1"/>
  <c r="EU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GZ173" i="1"/>
  <c r="GW173" i="1"/>
  <c r="GQ173" i="1"/>
  <c r="GK173" i="1"/>
  <c r="GE173" i="1"/>
  <c r="FY173" i="1"/>
  <c r="FS173" i="1"/>
  <c r="FM173" i="1"/>
  <c r="FG173" i="1"/>
  <c r="FA173" i="1"/>
  <c r="EU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GZ167" i="1"/>
  <c r="GW167" i="1"/>
  <c r="GQ167" i="1"/>
  <c r="GK167" i="1"/>
  <c r="GE167" i="1"/>
  <c r="FY167" i="1"/>
  <c r="FS167" i="1"/>
  <c r="FM167" i="1"/>
  <c r="FG167" i="1"/>
  <c r="FA167" i="1"/>
  <c r="EU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GZ161" i="1"/>
  <c r="GW161" i="1"/>
  <c r="GQ161" i="1"/>
  <c r="GK161" i="1"/>
  <c r="GE161" i="1"/>
  <c r="FY161" i="1"/>
  <c r="FS161" i="1"/>
  <c r="FM161" i="1"/>
  <c r="FG161" i="1"/>
  <c r="FA161" i="1"/>
  <c r="EU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GZ114" i="1"/>
  <c r="GW114" i="1"/>
  <c r="GQ114" i="1"/>
  <c r="GK114" i="1"/>
  <c r="GE114" i="1"/>
  <c r="FY114" i="1"/>
  <c r="FS114" i="1"/>
  <c r="FM114" i="1"/>
  <c r="FG114" i="1"/>
  <c r="FA114" i="1"/>
  <c r="EU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GZ106" i="1"/>
  <c r="GW106" i="1"/>
  <c r="GQ106" i="1"/>
  <c r="GK106" i="1"/>
  <c r="GE106" i="1"/>
  <c r="FY106" i="1"/>
  <c r="FS106" i="1"/>
  <c r="FM106" i="1"/>
  <c r="FG106" i="1"/>
  <c r="FA106" i="1"/>
  <c r="EU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GZ100" i="1"/>
  <c r="GW100" i="1"/>
  <c r="GQ100" i="1"/>
  <c r="GK100" i="1"/>
  <c r="GE100" i="1"/>
  <c r="FY100" i="1"/>
  <c r="FS100" i="1"/>
  <c r="FM100" i="1"/>
  <c r="FG100" i="1"/>
  <c r="FA100" i="1"/>
  <c r="EU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GZ94" i="1"/>
  <c r="GW94" i="1"/>
  <c r="GQ94" i="1"/>
  <c r="GK94" i="1"/>
  <c r="GE94" i="1"/>
  <c r="FY94" i="1"/>
  <c r="FS94" i="1"/>
  <c r="FM94" i="1"/>
  <c r="FG94" i="1"/>
  <c r="FA94" i="1"/>
  <c r="EU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GZ88" i="1"/>
  <c r="GW88" i="1"/>
  <c r="GQ88" i="1"/>
  <c r="GK88" i="1"/>
  <c r="GE88" i="1"/>
  <c r="FY88" i="1"/>
  <c r="FS88" i="1"/>
  <c r="FM88" i="1"/>
  <c r="FG88" i="1"/>
  <c r="FA88" i="1"/>
  <c r="EU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GZ82" i="1"/>
  <c r="GW82" i="1"/>
  <c r="GQ82" i="1"/>
  <c r="GK82" i="1"/>
  <c r="GE82" i="1"/>
  <c r="FY82" i="1"/>
  <c r="FS82" i="1"/>
  <c r="FM82" i="1"/>
  <c r="FG82" i="1"/>
  <c r="FA82" i="1"/>
  <c r="EU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GZ76" i="1"/>
  <c r="GW76" i="1"/>
  <c r="GQ76" i="1"/>
  <c r="GK76" i="1"/>
  <c r="GE76" i="1"/>
  <c r="FY76" i="1"/>
  <c r="FS76" i="1"/>
  <c r="FM76" i="1"/>
  <c r="FG76" i="1"/>
  <c r="FA76" i="1"/>
  <c r="EU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EX167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FS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B167" i="1"/>
  <c r="FV167" i="1"/>
  <c r="GT167" i="1"/>
  <c r="GD197" i="1"/>
  <c r="GD201" i="1" s="1"/>
  <c r="FC193" i="1"/>
  <c r="FG159" i="1"/>
  <c r="FG165" i="1" s="1"/>
  <c r="FG169" i="1" s="1"/>
  <c r="FK167" i="1"/>
  <c r="IW72" i="1"/>
  <c r="EU159" i="1"/>
  <c r="EU165" i="1" s="1"/>
  <c r="EU169" i="1" s="1"/>
  <c r="EY167" i="1"/>
  <c r="GQ159" i="1"/>
  <c r="GQ165" i="1" s="1"/>
  <c r="GQ169" i="1" s="1"/>
  <c r="GU167" i="1"/>
  <c r="FJ167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FF161" i="1"/>
  <c r="FF157" i="1"/>
  <c r="JL76" i="1"/>
  <c r="JL72" i="1"/>
  <c r="FA157" i="1"/>
  <c r="FA159" i="1"/>
  <c r="FA165" i="1" s="1"/>
  <c r="FA171" i="1" s="1"/>
  <c r="GI173" i="1"/>
  <c r="FK181" i="1"/>
  <c r="FK185" i="1"/>
  <c r="EU201" i="1"/>
  <c r="EU203" i="1"/>
  <c r="FP185" i="1"/>
  <c r="GN179" i="1"/>
  <c r="GX179" i="1"/>
  <c r="FV157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ES167" i="1"/>
  <c r="FE167" i="1"/>
  <c r="FQ167" i="1"/>
  <c r="GC167" i="1"/>
  <c r="GO167" i="1"/>
  <c r="FH173" i="1"/>
  <c r="GF173" i="1"/>
  <c r="GJ173" i="1"/>
  <c r="ES185" i="1"/>
  <c r="GO185" i="1"/>
  <c r="GY191" i="1"/>
  <c r="GY205" i="1" s="1"/>
  <c r="FG203" i="1"/>
  <c r="GF100" i="1"/>
  <c r="FS129" i="1"/>
  <c r="HQ72" i="1"/>
  <c r="ER167" i="1"/>
  <c r="FL167" i="1"/>
  <c r="FP167" i="1"/>
  <c r="GJ167" i="1"/>
  <c r="GN167" i="1"/>
  <c r="FD173" i="1"/>
  <c r="GL167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S88" i="1"/>
  <c r="HA96" i="1"/>
  <c r="FX100" i="1"/>
  <c r="EV112" i="1"/>
  <c r="FO114" i="1"/>
  <c r="ES173" i="1"/>
  <c r="GT169" i="1"/>
  <c r="GT173" i="1"/>
  <c r="FE185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ET157" i="1"/>
  <c r="FJ157" i="1"/>
  <c r="FZ157" i="1"/>
  <c r="GP157" i="1"/>
  <c r="ET167" i="1"/>
  <c r="FR167" i="1"/>
  <c r="GP167" i="1"/>
  <c r="FP175" i="1"/>
  <c r="FN181" i="1"/>
  <c r="ES191" i="1"/>
  <c r="EX191" i="1"/>
  <c r="EX199" i="1" s="1"/>
  <c r="FV191" i="1"/>
  <c r="FW191" i="1"/>
  <c r="GE203" i="1"/>
  <c r="FP88" i="1"/>
  <c r="HP72" i="1"/>
  <c r="IV72" i="1"/>
  <c r="JQ82" i="1"/>
  <c r="ED167" i="1"/>
  <c r="EX157" i="1"/>
  <c r="FN157" i="1"/>
  <c r="GD157" i="1"/>
  <c r="GT157" i="1"/>
  <c r="FK163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FR191" i="1"/>
  <c r="FW197" i="1"/>
  <c r="FW201" i="1" s="1"/>
  <c r="GL191" i="1"/>
  <c r="FR187" i="1"/>
  <c r="FL191" i="1"/>
  <c r="GM193" i="1"/>
  <c r="GK203" i="1"/>
  <c r="FC108" i="1"/>
  <c r="FY118" i="1"/>
  <c r="JI74" i="1"/>
  <c r="JI80" i="1" s="1"/>
  <c r="JI84" i="1" s="1"/>
  <c r="ID100" i="1"/>
  <c r="IN100" i="1"/>
  <c r="EB169" i="1"/>
  <c r="FB157" i="1"/>
  <c r="FR157" i="1"/>
  <c r="GH157" i="1"/>
  <c r="GX157" i="1"/>
  <c r="EV167" i="1"/>
  <c r="FH167" i="1"/>
  <c r="FT167" i="1"/>
  <c r="GF167" i="1"/>
  <c r="GR167" i="1"/>
  <c r="EY163" i="1"/>
  <c r="GU16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GH191" i="1"/>
  <c r="FW187" i="1"/>
  <c r="GY187" i="1"/>
  <c r="GC191" i="1"/>
  <c r="GR191" i="1"/>
  <c r="FO193" i="1"/>
  <c r="GZ165" i="1"/>
  <c r="GZ163" i="1"/>
  <c r="FG171" i="1"/>
  <c r="ER161" i="1"/>
  <c r="EZ161" i="1"/>
  <c r="FH161" i="1"/>
  <c r="FP161" i="1"/>
  <c r="FX161" i="1"/>
  <c r="GF161" i="1"/>
  <c r="GR161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FH175" i="1"/>
  <c r="FJ185" i="1"/>
  <c r="GH185" i="1"/>
  <c r="EZ179" i="1"/>
  <c r="FJ179" i="1"/>
  <c r="FX179" i="1"/>
  <c r="GV179" i="1"/>
  <c r="GN187" i="1"/>
  <c r="GN191" i="1"/>
  <c r="EX197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FP169" i="1"/>
  <c r="FX16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S179" i="1"/>
  <c r="FB179" i="1"/>
  <c r="FF175" i="1"/>
  <c r="FF179" i="1"/>
  <c r="FP179" i="1"/>
  <c r="FT179" i="1"/>
  <c r="GU175" i="1"/>
  <c r="GU179" i="1"/>
  <c r="FN173" i="1"/>
  <c r="FB175" i="1"/>
  <c r="FD179" i="1"/>
  <c r="FN179" i="1"/>
  <c r="GB179" i="1"/>
  <c r="FN191" i="1"/>
  <c r="FN187" i="1"/>
  <c r="FN197" i="1"/>
  <c r="EZ185" i="1"/>
  <c r="GF185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X187" i="1"/>
  <c r="FF187" i="1"/>
  <c r="GL187" i="1"/>
  <c r="ET197" i="1"/>
  <c r="ET193" i="1"/>
  <c r="GX193" i="1"/>
  <c r="GX197" i="1"/>
  <c r="FX191" i="1"/>
  <c r="GL197" i="1"/>
  <c r="FU199" i="1"/>
  <c r="GO179" i="1"/>
  <c r="GL173" i="1"/>
  <c r="GC181" i="1"/>
  <c r="ET191" i="1"/>
  <c r="ET187" i="1"/>
  <c r="FP187" i="1"/>
  <c r="FP191" i="1"/>
  <c r="GP191" i="1"/>
  <c r="GP187" i="1"/>
  <c r="GY201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EZ82" i="1"/>
  <c r="EZ78" i="1"/>
  <c r="EG175" i="1"/>
  <c r="FR16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R27" i="1"/>
  <c r="FR36" i="1"/>
  <c r="EV72" i="1"/>
  <c r="FD72" i="1"/>
  <c r="FL72" i="1"/>
  <c r="FT72" i="1"/>
  <c r="GB72" i="1"/>
  <c r="GJ72" i="1"/>
  <c r="GR7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A74" i="1"/>
  <c r="FA72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U88" i="1"/>
  <c r="GU84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Y82" i="1"/>
  <c r="GI82" i="1"/>
  <c r="FP84" i="1"/>
  <c r="EV94" i="1"/>
  <c r="EV90" i="1"/>
  <c r="FD94" i="1"/>
  <c r="GU90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HA112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FF94" i="1"/>
  <c r="FV94" i="1"/>
  <c r="GL94" i="1"/>
  <c r="FJ96" i="1"/>
  <c r="FP96" i="1"/>
  <c r="GP9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GQ118" i="1"/>
  <c r="GQ116" i="1"/>
  <c r="FL90" i="1"/>
  <c r="ET100" i="1"/>
  <c r="EX100" i="1"/>
  <c r="FK100" i="1"/>
  <c r="FK96" i="1"/>
  <c r="GC100" i="1"/>
  <c r="GY100" i="1"/>
  <c r="GY96" i="1"/>
  <c r="FB94" i="1"/>
  <c r="FR94" i="1"/>
  <c r="GH94" i="1"/>
  <c r="GX94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FB96" i="1"/>
  <c r="GH96" i="1"/>
  <c r="GT96" i="1"/>
  <c r="ET106" i="1"/>
  <c r="EY106" i="1"/>
  <c r="FH106" i="1"/>
  <c r="FL106" i="1"/>
  <c r="FP106" i="1"/>
  <c r="GC106" i="1"/>
  <c r="GC102" i="1"/>
  <c r="GP106" i="1"/>
  <c r="GL106" i="1"/>
  <c r="EV116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FU108" i="1"/>
  <c r="GA108" i="1"/>
  <c r="FL112" i="1"/>
  <c r="FS118" i="1"/>
  <c r="GK116" i="1"/>
  <c r="GK118" i="1"/>
  <c r="GR112" i="1"/>
  <c r="GY112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H114" i="1"/>
  <c r="FV199" i="1"/>
  <c r="EI199" i="1"/>
  <c r="GP199" i="1"/>
  <c r="GQ171" i="1"/>
  <c r="GQ175" i="1" s="1"/>
  <c r="FD114" i="1"/>
  <c r="GQ84" i="1"/>
  <c r="EV199" i="1"/>
  <c r="GL199" i="1"/>
  <c r="IV114" i="1"/>
  <c r="FZ199" i="1"/>
  <c r="HT114" i="1"/>
  <c r="JI86" i="1"/>
  <c r="JI90" i="1" s="1"/>
  <c r="GD114" i="1"/>
  <c r="HA114" i="1"/>
  <c r="EU171" i="1"/>
  <c r="EU175" i="1" s="1"/>
  <c r="HY84" i="1"/>
  <c r="EU163" i="1"/>
  <c r="FG163" i="1"/>
  <c r="GR114" i="1"/>
  <c r="GE80" i="1"/>
  <c r="GE84" i="1" s="1"/>
  <c r="FS163" i="1"/>
  <c r="FG86" i="1"/>
  <c r="FG90" i="1" s="1"/>
  <c r="GD205" i="1"/>
  <c r="ET199" i="1"/>
  <c r="GK169" i="1"/>
  <c r="ED199" i="1"/>
  <c r="EU80" i="1"/>
  <c r="EU84" i="1" s="1"/>
  <c r="EY205" i="1"/>
  <c r="FM169" i="1"/>
  <c r="GP114" i="1"/>
  <c r="JL114" i="1"/>
  <c r="IF114" i="1"/>
  <c r="HP114" i="1"/>
  <c r="GX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JB114" i="1"/>
  <c r="FD199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R44" i="1"/>
  <c r="JQ114" i="1"/>
  <c r="IT114" i="1"/>
  <c r="HM86" i="1"/>
  <c r="HM92" i="1" s="1"/>
  <c r="GI205" i="1"/>
  <c r="FH199" i="1"/>
  <c r="FW205" i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FT199" i="1"/>
  <c r="ER199" i="1"/>
  <c r="FH205" i="1"/>
  <c r="FH201" i="1"/>
  <c r="GJ199" i="1"/>
  <c r="EX201" i="1"/>
  <c r="EX205" i="1"/>
  <c r="FY177" i="1"/>
  <c r="FY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FL205" i="1"/>
  <c r="FL201" i="1"/>
  <c r="ES205" i="1"/>
  <c r="ES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Y120" i="1"/>
  <c r="EY116" i="1"/>
  <c r="EV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FG92" i="1"/>
  <c r="FG98" i="1" s="1"/>
  <c r="JI92" i="1"/>
  <c r="JI96" i="1" s="1"/>
  <c r="EU177" i="1"/>
  <c r="EU183" i="1" s="1"/>
  <c r="EU86" i="1"/>
  <c r="EU92" i="1" s="1"/>
  <c r="EU98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U96" i="1"/>
  <c r="EU181" i="1"/>
  <c r="EH175" i="1"/>
  <c r="EU90" i="1"/>
  <c r="FS181" i="1"/>
  <c r="GZ92" i="1"/>
  <c r="GZ90" i="1"/>
  <c r="FY187" i="1"/>
  <c r="FY189" i="1"/>
  <c r="EU189" i="1"/>
  <c r="EU187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<sst xmlns="http://schemas.openxmlformats.org/spreadsheetml/2006/main" count="7731" uniqueCount="107">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</sst>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18F628-7551-4D39-BD7C-886A6D552508}" diskRevisions="1" revisionId="209" version="2" protected="1">
  <header guid="{69AB72AD-13E4-4BBC-8F4C-0C795C3AE2C8}" dateTime="2019-03-04T17:25:20" maxSheetId="2" userName="Mike Wolski" r:id="rId1">
    <sheetIdMap count="1">
      <sheetId val="1"/>
    </sheetIdMap>
  </header>
  <header guid="{5E18F628-7551-4D39-BD7C-886A6D552508}" dateTime="2019-03-05T03:22:31" maxSheetId="2" userName="Mike Wolski" r:id="rId2" minRId="1" maxRId="20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EQ2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EQ3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EQ4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EQ5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EQ6">
      <v>-2.2000000000000001E-3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EQ7">
      <v>-4.1999999999999997E-3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EQ8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EQ10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EQ11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EQ12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EQ1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EQ14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EQ15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EQ17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EQ18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EQ19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EQ20">
      <v>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EQ21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EQ23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EQ24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EQ25">
      <v>-3.0999999999999999E-3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EQ26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EQ28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EQ29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EQ30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EQ32">
      <v>-2.8E-3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EQ33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EQ35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EQ51">
      <v>0.3009</v>
    </nc>
  </rcc>
  <rcc rId="30" sId="1" numFmtId="14">
    <nc r="EQ52">
      <v>0.1129</v>
    </nc>
  </rcc>
  <rcc rId="31" sId="1" numFmtId="14">
    <nc r="EQ53">
      <v>7.4499999999999997E-2</v>
    </nc>
  </rcc>
  <rcc rId="32" sId="1" numFmtId="14">
    <nc r="EQ54">
      <v>5.7799999999999997E-2</v>
    </nc>
  </rcc>
  <rcc rId="33" sId="1" numFmtId="14">
    <nc r="EQ56">
      <v>-4.1599999999999998E-2</v>
    </nc>
  </rcc>
  <rcc rId="34" sId="1" numFmtId="14">
    <nc r="EQ57">
      <v>-0.21110000000000001</v>
    </nc>
  </rcc>
  <rcc rId="35" sId="1" numFmtId="14">
    <nc r="EQ58">
      <v>-0.27</v>
    </nc>
  </rcc>
  <rcc rId="36" sId="1" numFmtId="14">
    <nc r="EQ55">
      <v>-2.3400000000000001E-2</v>
    </nc>
  </rcc>
  <rcc rId="37" sId="1">
    <nc r="EQ59">
      <v>-4.58</v>
    </nc>
  </rcc>
  <rfmt sheetId="1" sqref="EQ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8" sId="1" odxf="1" dxf="1">
    <nc r="EQ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9" sId="1" odxf="1" dxf="1">
    <oc r="EQ66">
      <f>SUM(EQ51, -EQ58,)</f>
    </oc>
    <nc r="EQ66">
      <f>SUM(EQ51, -EQ58)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0" sId="1" odxf="1" dxf="1">
    <nc r="EQ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1" sId="1" odxf="1" dxf="1">
    <oc r="EQ68">
      <f>SUM(EQ51, -EQ57)</f>
    </oc>
    <nc r="EQ68">
      <f>SUM(EQ51, -EQ57)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2" sId="1" odxf="1" dxf="1">
    <nc r="EQ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3" sId="1" odxf="1" dxf="1">
    <oc r="EQ70">
      <f>SUM(EQ51, -EQ55)</f>
    </oc>
    <nc r="EQ70">
      <f>SUM(EQ52, -EQ58)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" sId="1" odxf="1" dxf="1">
    <nc r="EQ7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5" sId="1" odxf="1" dxf="1">
    <oc r="EQ72">
      <f>SUM(EQ57, -EQ68,)</f>
    </oc>
    <nc r="EQ72">
      <f>SUM(EQ53, -EQ58)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6" sId="1" odxf="1" dxf="1">
    <nc r="EQ7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7" sId="1" odxf="1" dxf="1">
    <oc r="EQ74">
      <f>SUM(EQ57, -EQ67)</f>
    </oc>
    <nc r="EQ74">
      <f>SUM(EQ51, -EQ56)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" sId="1" odxf="1" dxf="1">
    <nc r="EQ7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9" sId="1" odxf="1" dxf="1">
    <oc r="EQ76">
      <f>SUM(EQ57, -EQ66)</f>
    </oc>
    <nc r="EQ76">
      <f>SUM(EQ54, -EQ58)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0" sId="1" odxf="1" dxf="1">
    <nc r="EQ7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1" sId="1" odxf="1" dxf="1">
    <oc r="EQ78">
      <f>SUM(EQ67, -EQ74,)</f>
    </oc>
    <nc r="EQ78">
      <f>SUM(EQ52, -EQ57)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" sId="1" odxf="1" dxf="1">
    <nc r="EQ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3" sId="1" odxf="1" dxf="1">
    <oc r="EQ80">
      <f>SUM(EQ67, -EQ73)</f>
    </oc>
    <nc r="EQ80">
      <f>SUM(EQ51, -EQ55)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4" sId="1" odxf="1" dxf="1">
    <nc r="EQ8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5" sId="1" odxf="1" dxf="1">
    <oc r="EQ82">
      <f>SUM(EQ67, -EQ72)</f>
    </oc>
    <nc r="EQ82">
      <f>SUM(EQ53, -EQ57)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6" sId="1" odxf="1" dxf="1">
    <nc r="EQ8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7" sId="1" odxf="1" dxf="1">
    <oc r="EQ84">
      <f>SUM(EQ73, -EQ80,)</f>
    </oc>
    <nc r="EQ84">
      <f>SUM(EQ54, -EQ57)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8" sId="1" odxf="1" dxf="1">
    <nc r="EQ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9" sId="1" odxf="1" dxf="1">
    <oc r="EQ86">
      <f>SUM(EQ73, -EQ79)</f>
    </oc>
    <nc r="EQ86">
      <f>SUM(EQ55, -EQ58)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0" sId="1" odxf="1" dxf="1">
    <nc r="EQ8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1" sId="1" odxf="1" dxf="1">
    <oc r="EQ88">
      <f>SUM(EQ73, -EQ78)</f>
    </oc>
    <nc r="EQ88">
      <f>SUM(EQ51, -EQ54)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2" sId="1" odxf="1" dxf="1">
    <nc r="EQ8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3" sId="1" odxf="1" dxf="1">
    <oc r="EQ90">
      <f>SUM(EQ79, -EQ86,)</f>
    </oc>
    <nc r="EQ90">
      <f>SUM(EQ56, -EQ58)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4" sId="1" odxf="1" dxf="1">
    <nc r="EQ9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5" sId="1" odxf="1" dxf="1">
    <oc r="EQ92">
      <f>SUM(EQ79, -EQ85)</f>
    </oc>
    <nc r="EQ92">
      <f>SUM(EQ51, -EQ53)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EQ9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7" sId="1" odxf="1" dxf="1">
    <oc r="EQ94">
      <f>SUM(EQ79, -EQ84)</f>
    </oc>
    <nc r="EQ94">
      <f>SUM(EQ55, -EQ57)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8" sId="1" odxf="1" dxf="1">
    <nc r="EQ9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9" sId="1" odxf="1" dxf="1">
    <oc r="EQ96">
      <f>SUM(EQ85, -EQ92,)</f>
    </oc>
    <nc r="EQ96">
      <f>SUM(EQ51, -EQ52)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0" sId="1" odxf="1" dxf="1">
    <nc r="EQ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1" sId="1" odxf="1" dxf="1">
    <oc r="EQ98">
      <f>SUM(EQ85, -EQ91)</f>
    </oc>
    <nc r="EQ98">
      <f>SUM(EQ56, -EQ57)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2" sId="1" odxf="1" dxf="1">
    <nc r="EQ9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3" sId="1" odxf="1" dxf="1">
    <oc r="EQ100">
      <f>SUM(EQ85, -EQ90)</f>
    </oc>
    <nc r="EQ100">
      <f>SUM(EQ52, -EQ56)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4" sId="1" odxf="1" dxf="1">
    <nc r="EQ10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5" sId="1" odxf="1" dxf="1">
    <oc r="EQ102">
      <f>SUM(EQ91, -EQ98,)</f>
    </oc>
    <nc r="EQ102">
      <f>SUM(EQ52, -EQ55)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6" sId="1" odxf="1" dxf="1">
    <nc r="EQ10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7" sId="1" odxf="1" dxf="1">
    <oc r="EQ104">
      <f>SUM(EQ91, -EQ97)</f>
    </oc>
    <nc r="EQ104">
      <f>SUM(EQ53, -EQ56)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EQ10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9" sId="1" odxf="1" dxf="1">
    <oc r="EQ106">
      <f>SUM(EQ91, -EQ96)</f>
    </oc>
    <nc r="EQ106">
      <f>SUM(EQ53, -EQ55)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0" sId="1" odxf="1" dxf="1">
    <nc r="EQ10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1" sId="1" odxf="1" dxf="1">
    <oc r="EQ108">
      <f>SUM(EQ97, -EQ104,)</f>
    </oc>
    <nc r="EQ108">
      <f>SUM(EQ54, -EQ56)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EQ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3" sId="1" odxf="1" dxf="1">
    <oc r="EQ110">
      <f>SUM(EQ97, -EQ103)</f>
    </oc>
    <nc r="EQ110">
      <f>SUM(EQ54, -EQ55)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4" sId="1" odxf="1" dxf="1">
    <nc r="EQ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85" sId="1" odxf="1" dxf="1">
    <oc r="EQ112">
      <f>SUM(EQ97, -EQ102)</f>
    </oc>
    <nc r="EQ112">
      <f>SUM(EQ57, -EQ58)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6" sId="1" odxf="1" dxf="1">
    <nc r="EQ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7" sId="1" odxf="1" dxf="1">
    <oc r="EQ114">
      <f>SUM(EQ99, -EQ104)</f>
    </oc>
    <nc r="EQ114">
      <f>SUM(EQ52, -EQ54)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EQ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9" sId="1" odxf="1" dxf="1">
    <oc r="EQ116">
      <f>SUM(EQ105, -EQ112,)</f>
    </oc>
    <nc r="EQ116">
      <f>SUM(EQ53, -EQ54)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0" sId="1" odxf="1" dxf="1">
    <nc r="EQ11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1" sId="1" odxf="1" dxf="1">
    <oc r="EQ118">
      <f>SUM(EQ105, -EQ111)</f>
    </oc>
    <nc r="EQ118">
      <f>SUM(EQ52, -EQ53)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2" sId="1" odxf="1" dxf="1">
    <nc r="EQ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3" sId="1" odxf="1" dxf="1">
    <oc r="EQ120">
      <f>SUM(EQ105, -EQ110)</f>
    </oc>
    <nc r="EQ120">
      <f>SUM(EQ55, -EQ56)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94" sheetId="1" source="EQ115:EQ116" destination="EQ121:EQ122" sourceSheetId="1"/>
  <rm rId="95" sheetId="1" source="EQ109:EQ114" destination="EQ111:EQ116" sourceSheetId="1"/>
  <rm rId="96" sheetId="1" source="EQ105:EQ106" destination="EQ109:EQ110" sourceSheetId="1"/>
  <rm rId="97" sheetId="1" source="EQ97:EQ104" destination="EQ99:EQ106" sourceSheetId="1"/>
  <rm rId="98" sheetId="1" source="EQ93:EQ94" destination="EQ97:EQ98" sourceSheetId="1"/>
  <rm rId="99" sheetId="1" source="EQ81:EQ92" destination="EQ83:EQ94" sourceSheetId="1"/>
  <rm rId="100" sheetId="1" source="EQ77:EQ78" destination="EQ81:EQ82" sourceSheetId="1"/>
  <rm rId="101" sheetId="1" source="EQ79:EQ122" destination="EQ77:EQ120" sourceSheetId="1"/>
  <rcc rId="102" sId="1" numFmtId="14">
    <nc r="EQ136">
      <v>2.1000000000000001E-2</v>
    </nc>
  </rcc>
  <rcc rId="103" sId="1" numFmtId="14">
    <nc r="EQ137">
      <v>1.66E-2</v>
    </nc>
  </rcc>
  <rcc rId="104" sId="1" numFmtId="14">
    <nc r="EQ138">
      <v>3.3000000000000002E-2</v>
    </nc>
  </rcc>
  <rcc rId="105" sId="1" numFmtId="14">
    <nc r="EQ139">
      <v>1.5900000000000001E-2</v>
    </nc>
  </rcc>
  <rcc rId="106" sId="1" numFmtId="14">
    <nc r="EQ140">
      <v>4.7999999999999996E-3</v>
    </nc>
  </rcc>
  <rcc rId="107" sId="1" numFmtId="14">
    <nc r="EQ141">
      <v>-1.0699999999999999E-2</v>
    </nc>
  </rcc>
  <rcc rId="108" sId="1" numFmtId="14">
    <nc r="EQ142">
      <v>-1.15E-2</v>
    </nc>
  </rcc>
  <rcc rId="109" sId="1" numFmtId="14">
    <nc r="EQ143">
      <v>-6.9099999999999995E-2</v>
    </nc>
  </rcc>
  <rfmt sheetId="1" sqref="EQ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Q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0" sId="1">
    <nc r="ER60" t="inlineStr">
      <is>
        <t xml:space="preserve"> </t>
      </is>
    </nc>
  </rcc>
  <rcc rId="111" sId="1" numFmtId="14">
    <oc r="EQ60" t="inlineStr">
      <is>
        <t xml:space="preserve"> </t>
      </is>
    </oc>
    <nc r="EQ60">
      <v>1.43E-2</v>
    </nc>
  </rcc>
  <rfmt sheetId="1" sqref="EQ60">
    <dxf>
      <fill>
        <patternFill>
          <bgColor theme="2"/>
        </patternFill>
      </fill>
    </dxf>
  </rfmt>
  <rcc rId="112" sId="1" numFmtId="14">
    <nc r="EQ61">
      <v>-2.2100000000000002E-2</v>
    </nc>
  </rcc>
  <rfmt sheetId="1" sqref="EQ61">
    <dxf>
      <fill>
        <patternFill>
          <bgColor rgb="FFC00000"/>
        </patternFill>
      </fill>
    </dxf>
  </rfmt>
  <rcc rId="113" sId="1" odxf="1" dxf="1" numFmtId="14">
    <nc r="EQ145">
      <v>1.43E-2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4" sId="1" odxf="1" dxf="1" numFmtId="14">
    <nc r="EQ146">
      <v>-2.2100000000000002E-2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5" sId="1">
    <nc r="ER145" t="inlineStr">
      <is>
        <t xml:space="preserve"> </t>
      </is>
    </nc>
  </rcc>
  <rfmt sheetId="1" sqref="EQ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6" sId="1" odxf="1" dxf="1">
    <nc r="EQ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17" sId="1" odxf="1" dxf="1">
    <oc r="EQ151">
      <f>SUM(EQ138, -EQ143,)</f>
    </oc>
    <nc r="EQ151">
      <f>SUM(EQ136, -EQ143)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18" sId="1" odxf="1" dxf="1">
    <nc r="EQ15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19" sId="1" odxf="1" dxf="1">
    <oc r="EQ153">
      <f>SUM(EQ138, -EQ141)</f>
    </oc>
    <nc r="EQ153">
      <f>SUM(EQ137, -EQ143)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0" sId="1" odxf="1" dxf="1">
    <nc r="EQ15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1" sId="1" odxf="1" dxf="1">
    <oc r="EQ155">
      <f>SUM(EQ138, -EQ142)</f>
    </oc>
    <nc r="EQ155">
      <f>SUM(EQ138, -EQ143)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2" sId="1" odxf="1" dxf="1">
    <nc r="EQ15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23" sId="1" odxf="1" dxf="1">
    <oc r="EQ157">
      <f>SUM(EQ141, -EQ153,)</f>
    </oc>
    <nc r="EQ157">
      <f>SUM(EQ139, -EQ143)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4" sId="1" odxf="1" dxf="1">
    <nc r="EQ15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5" sId="1" odxf="1" dxf="1">
    <oc r="EQ159">
      <f>SUM(EQ141, -EQ152)</f>
    </oc>
    <nc r="EQ159">
      <f>SUM(EQ140, -EQ143)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6" sId="1" odxf="1" dxf="1">
    <nc r="EQ160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127" sId="1" odxf="1" dxf="1">
    <oc r="EQ161">
      <f>SUM(EQ141, -EQ151)</f>
    </oc>
    <nc r="EQ161">
      <f>SUM(EQ136, -EQ142)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8" sId="1" odxf="1" dxf="1">
    <nc r="EQ16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9" sId="1" odxf="1" dxf="1">
    <oc r="EQ163">
      <f>SUM(EQ152, -EQ159,)</f>
    </oc>
    <nc r="EQ163">
      <f>SUM(EQ136, -EQ141)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0" sId="1" odxf="1" dxf="1">
    <nc r="EQ16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1" sId="1" odxf="1" dxf="1">
    <oc r="EQ165">
      <f>SUM(EQ152, -EQ158)</f>
    </oc>
    <nc r="EQ165">
      <f>SUM(EQ141, -EQ143)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2" sId="1" odxf="1" dxf="1">
    <nc r="EQ16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3" sId="1" odxf="1" dxf="1">
    <oc r="EQ167">
      <f>SUM(EQ152, -EQ157)</f>
    </oc>
    <nc r="EQ167">
      <f>SUM(EQ142, -EQ143)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4" sId="1" odxf="1" dxf="1">
    <nc r="EQ16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5" sId="1" odxf="1" dxf="1">
    <oc r="EQ169">
      <f>SUM(EQ158, -EQ165,)</f>
    </oc>
    <nc r="EQ169">
      <f>SUM(EQ136, -EQ140)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6" sId="1" odxf="1" dxf="1">
    <nc r="EQ17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7" sId="1" odxf="1" dxf="1">
    <oc r="EQ171">
      <f>SUM(EQ158, -EQ164)</f>
    </oc>
    <nc r="EQ171">
      <f>SUM(EQ137, -EQ142)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8" sId="1" odxf="1" dxf="1">
    <nc r="EQ17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9" sId="1" odxf="1" dxf="1">
    <oc r="EQ173">
      <f>SUM(EQ158, -EQ163)</f>
    </oc>
    <nc r="EQ173">
      <f>SUM(EQ138, -EQ142)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0" sId="1" odxf="1" dxf="1">
    <nc r="EQ17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1" sId="1" odxf="1" dxf="1">
    <oc r="EQ175">
      <f>SUM(EQ164, -EQ171,)</f>
    </oc>
    <nc r="EQ175">
      <f>SUM(EQ137, -EQ141)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2" sId="1" odxf="1" dxf="1">
    <nc r="EQ17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3" sId="1" odxf="1" dxf="1">
    <oc r="EQ177">
      <f>SUM(EQ164, -EQ170)</f>
    </oc>
    <nc r="EQ177">
      <f>SUM(EQ139, -EQ142)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4" sId="1" odxf="1" dxf="1">
    <nc r="EQ17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5" sId="1" odxf="1" dxf="1">
    <oc r="EQ179">
      <f>SUM(EQ164, -EQ169)</f>
    </oc>
    <nc r="EQ179">
      <f>SUM(EQ138, -EQ141)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6" sId="1" odxf="1" dxf="1">
    <nc r="EQ18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7" sId="1" odxf="1" dxf="1">
    <oc r="EQ181">
      <f>SUM(EQ170, -EQ177,)</f>
    </oc>
    <nc r="EQ181">
      <f>SUM(EQ136, -EQ139)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8" sId="1" odxf="1" dxf="1">
    <nc r="EQ18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9" sId="1" odxf="1" dxf="1">
    <oc r="EQ183">
      <f>SUM(EQ170, -EQ176)</f>
    </oc>
    <nc r="EQ183">
      <f>SUM(EQ139, -EQ141)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0" sId="1" odxf="1" dxf="1">
    <nc r="EQ18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1" sId="1" odxf="1" dxf="1">
    <oc r="EQ185">
      <f>SUM(EQ170, -EQ175)</f>
    </oc>
    <nc r="EQ185">
      <f>SUM(EQ140, -EQ142)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2" sId="1" odxf="1" dxf="1">
    <nc r="EQ18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3" sId="1" odxf="1" dxf="1">
    <oc r="EQ187">
      <f>SUM(EQ176, -EQ183,)</f>
    </oc>
    <nc r="EQ187">
      <f>SUM(EQ137, -EQ140)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4" sId="1" odxf="1" dxf="1">
    <nc r="EQ18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5" sId="1" odxf="1" dxf="1">
    <oc r="EQ189">
      <f>SUM(EQ176, -EQ182)</f>
    </oc>
    <nc r="EQ189">
      <f>SUM(EQ138, -EQ140)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6" sId="1" odxf="1" dxf="1">
    <nc r="EQ19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7" sId="1" odxf="1" dxf="1">
    <oc r="EQ191">
      <f>SUM(EQ176, -EQ181)</f>
    </oc>
    <nc r="EQ191">
      <f>SUM(EQ140, -EQ141)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8" sId="1" odxf="1" dxf="1">
    <nc r="EQ19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9" sId="1" odxf="1" dxf="1">
    <oc r="EQ193">
      <f>SUM(EQ182, -EQ189,)</f>
    </oc>
    <nc r="EQ193">
      <f>SUM(EQ139, -EQ140)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0" sId="1" odxf="1" dxf="1">
    <nc r="EQ19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EQ193" start="0" length="0">
    <dxf>
      <border outline="0">
        <left/>
        <top/>
      </border>
    </dxf>
  </rfmt>
  <rcc rId="161" sId="1" odxf="1" dxf="1">
    <nc r="EQ19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2" sId="1" odxf="1" dxf="1">
    <oc r="EQ197">
      <f>SUM(EQ182, -EQ187)</f>
    </oc>
    <nc r="EQ197">
      <f>SUM(EQ136, -EQ137)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EQ19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4" sId="1" odxf="1" dxf="1">
    <oc r="EQ199">
      <f>SUM(EQ184, -EQ189)</f>
    </oc>
    <nc r="EQ199">
      <f>SUM(EQ137, -EQ139)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5" sId="1" odxf="1" dxf="1">
    <nc r="EQ20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6" sId="1" odxf="1" dxf="1">
    <oc r="EQ201">
      <f>SUM(EQ190, -EQ197,)</f>
    </oc>
    <nc r="EQ201">
      <f>SUM(EQ141, -EQ142)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7" sId="1" odxf="1" dxf="1">
    <nc r="EQ20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8" sId="1" odxf="1" dxf="1">
    <oc r="EQ203">
      <f>SUM(EQ190, -EQ196)</f>
    </oc>
    <nc r="EQ203">
      <f>SUM(EQ138, -EQ139)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9" sId="1" odxf="1" dxf="1">
    <nc r="EQ20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Q185" start="0" length="0">
    <dxf>
      <border outline="0">
        <left/>
        <top/>
      </border>
    </dxf>
  </rfmt>
  <rm rId="170" sheetId="1" source="EQ138:FB138" destination="EQ147:FB147" sourceSheetId="1"/>
  <rm rId="171" sheetId="1" source="EQ136:FB137" destination="EQ137:FB138" sourceSheetId="1"/>
  <rm rId="172" sheetId="1" source="EQ147:FB147" destination="EQ136:FB136" sourceSheetId="1"/>
  <rfmt sheetId="1" sqref="EQ194">
    <dxf>
      <fill>
        <patternFill>
          <bgColor theme="2"/>
        </patternFill>
      </fill>
    </dxf>
  </rfmt>
  <rcc rId="173" sId="1">
    <oc r="EQ195">
      <f>SUM(EQ182, -EQ188)</f>
    </oc>
    <nc r="EQ195">
      <f>SUM(EQ136, -EQ137)</f>
    </nc>
  </rcc>
  <rfmt sheetId="1" sqref="EQ204">
    <dxf>
      <fill>
        <patternFill>
          <bgColor theme="2"/>
        </patternFill>
      </fill>
    </dxf>
  </rfmt>
  <rcc rId="174" sId="1">
    <oc r="EQ205">
      <f>SUM(EQ190, -EQ195)</f>
    </oc>
    <nc r="EQ205">
      <f>SUM(EQ136, -EQ138)</f>
    </nc>
  </rcc>
  <rm rId="175" sheetId="1" source="EQ198:EQ199" destination="EQ210:EQ211" sourceSheetId="1"/>
  <rm rId="176" sheetId="1" source="EQ200:EQ201" destination="EQ208:EQ209" sourceSheetId="1"/>
  <rm rId="177" sheetId="1" source="EQ196:EQ197" destination="EQ206:EQ207" sourceSheetId="1"/>
  <rm rId="178" sheetId="1" source="EQ202:EQ205" destination="EQ199:EQ202" sourceSheetId="1"/>
  <rm rId="179" sheetId="1" source="EQ199:EQ202" destination="EQ198:EQ201" sourceSheetId="1"/>
  <rm rId="180" sheetId="1" source="EQ180:EQ181" destination="EQ204:EQ205" sourceSheetId="1"/>
  <rm rId="181" sheetId="1" source="EQ192:EQ193" destination="EQ202:EQ203" sourceSheetId="1"/>
  <rm rId="182" sheetId="1" source="EQ198:EQ201" destination="EQ196:EQ199" sourceSheetId="1"/>
  <rm rId="183" sheetId="1" source="EQ194:EQ195" destination="EQ200:EQ201" sourceSheetId="1"/>
  <rm rId="184" sheetId="1" source="EQ196:EQ199" destination="EQ192:EQ195" sourceSheetId="1"/>
  <rm rId="185" sheetId="1" source="EQ200:EQ201" destination="EQ198:EQ199" sourceSheetId="1"/>
  <rm rId="186" sheetId="1" source="EQ186:EQ187" destination="EQ200:EQ201" sourceSheetId="1"/>
  <rm rId="187" sheetId="1" source="EQ168:EQ169" destination="EQ196:EQ197" sourceSheetId="1"/>
  <rm rId="188" sheetId="1" source="EQ188:EQ193" destination="EQ186:EQ191" sourceSheetId="1"/>
  <rm rId="189" sheetId="1" source="EQ194:EQ197" destination="EQ192:EQ195" sourceSheetId="1"/>
  <rm rId="190" sheetId="1" source="EQ188:EQ189" destination="EQ196:EQ197" sourceSheetId="1"/>
  <rm rId="191" sheetId="1" source="EQ190:EQ193" destination="EQ188:EQ191" sourceSheetId="1"/>
  <rm rId="192" sheetId="1" source="EQ184:EQ185" destination="EQ192:EQ193" sourceSheetId="1"/>
  <rm rId="193" sheetId="1" source="EQ186:EQ187" destination="EQ180:EQ181" sourceSheetId="1"/>
  <rm rId="194" sheetId="1" source="EQ182:EQ183" destination="EQ186:EQ187" sourceSheetId="1"/>
  <rm rId="195" sheetId="1" source="EQ174:EQ175" destination="EQ184:EQ185" sourceSheetId="1"/>
  <rm rId="196" sheetId="1" source="EQ176:EQ177" destination="EQ182:EQ183" sourceSheetId="1"/>
  <rm rId="197" sheetId="1" source="EQ178:EQ181" destination="EQ176:EQ179" sourceSheetId="1"/>
  <rm rId="198" sheetId="1" source="EQ170:EQ171" destination="EQ180:EQ181" sourceSheetId="1"/>
  <rm rId="199" sheetId="1" source="EQ176:EQ177" destination="EQ170:EQ171" sourceSheetId="1"/>
  <rm rId="200" sheetId="1" source="EQ172:EQ173" destination="EQ168:EQ169" sourceSheetId="1"/>
  <rm rId="201" sheetId="1" source="EQ160:EQ163" destination="EQ174:EQ177" sourceSheetId="1"/>
  <rm rId="202" sheetId="1" source="EQ164:EQ171" destination="EQ166:EQ173" sourceSheetId="1"/>
  <rm rId="203" sheetId="1" source="EQ156:EQ159" destination="EQ162:EQ165" sourceSheetId="1"/>
  <rm rId="204" sheetId="1" source="EQ150:EQ153" destination="EQ158:EQ161" sourceSheetId="1"/>
  <rm rId="205" sheetId="1" source="EQ154:EQ155" destination="EQ155:EQ156" sourceSheetId="1"/>
  <rm rId="206" sheetId="1" source="EQ155:EQ156" destination="EQ156:EQ157" sourceSheetId="1"/>
  <rm rId="207" sheetId="1" source="EQ156:EQ211" destination="EQ150:EQ205" sourceSheetId="1"/>
  <rcc rId="208" sId="1">
    <nc r="EQ149">
      <v>1.3334999999999999</v>
    </nc>
  </rcc>
  <rcc rId="209" sId="1">
    <nc r="EQ64">
      <v>147.36000000000001</v>
    </nc>
  </rcc>
  <rfmt sheetId="1" sqref="EN48:EP48" start="0" length="0">
    <dxf>
      <border>
        <top style="medium">
          <color rgb="FFFFFF00"/>
        </top>
      </border>
    </dxf>
  </rfmt>
  <rfmt sheetId="1" sqref="EP48:EP120" start="0" length="0">
    <dxf>
      <border>
        <right style="medium">
          <color rgb="FFFFFF00"/>
        </right>
      </border>
    </dxf>
  </rfmt>
  <rfmt sheetId="1" sqref="EN120:EP120" start="0" length="0">
    <dxf>
      <border>
        <bottom style="medium">
          <color rgb="FFFFFF00"/>
        </bottom>
      </border>
    </dxf>
  </rfmt>
  <rfmt sheetId="1" sqref="EN133:EP133" start="0" length="0">
    <dxf>
      <border>
        <top style="medium">
          <color rgb="FFFFFF00"/>
        </top>
      </border>
    </dxf>
  </rfmt>
  <rfmt sheetId="1" sqref="EP133:EP205" start="0" length="0">
    <dxf>
      <border>
        <right style="medium">
          <color rgb="FFFFFF00"/>
        </right>
      </border>
    </dxf>
  </rfmt>
  <rfmt sheetId="1" sqref="EN205:EP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H46" zoomScale="115" zoomScaleNormal="115" workbookViewId="0">
      <selection activeCell="EU61" sqref="EU61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3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H1" s="283" t="s">
        <v>103</v>
      </c>
      <c r="EI1" s="283" t="s">
        <v>95</v>
      </c>
      <c r="EJ1" s="283" t="s">
        <v>96</v>
      </c>
      <c r="EK1" s="1" t="s">
        <v>87</v>
      </c>
      <c r="EL1" s="283" t="s">
        <v>103</v>
      </c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4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H2" t="s">
        <v>62</v>
      </c>
      <c r="EI2" s="55">
        <v>1.1463000000000001</v>
      </c>
      <c r="EJ2" s="55">
        <v>1.14428</v>
      </c>
      <c r="EK2" s="4" t="s">
        <v>36</v>
      </c>
      <c r="EL2" s="55">
        <v>1.137</v>
      </c>
      <c r="EM2" s="6">
        <v>-5.9999999999999995E-4</v>
      </c>
      <c r="EN2" s="6"/>
      <c r="EO2" s="6"/>
      <c r="EP2" s="6">
        <v>-2.0999999999999999E-3</v>
      </c>
      <c r="EQ2" s="278">
        <v>-1.5E-3</v>
      </c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-2.0999999999999999E-3</v>
      </c>
      <c r="FS2" s="7">
        <f t="shared" ref="FS2:FS37" si="7">AVERAGE(EM2:FQ2)</f>
        <v>-1.4E-3</v>
      </c>
      <c r="FT2" s="7">
        <f t="shared" ref="FT2:FT37" si="8">MAX(EM2:FQ2)</f>
        <v>-5.9999999999999995E-4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4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H3" t="s">
        <v>62</v>
      </c>
      <c r="EI3" s="55">
        <v>1.2757000000000001</v>
      </c>
      <c r="EJ3" s="55">
        <v>1.3101</v>
      </c>
      <c r="EK3" s="4" t="s">
        <v>37</v>
      </c>
      <c r="EL3" s="55">
        <v>1.3262</v>
      </c>
      <c r="EM3" s="6">
        <v>-3.5000000000000001E-3</v>
      </c>
      <c r="EN3" s="6"/>
      <c r="EO3" s="6"/>
      <c r="EP3" s="6">
        <v>-1.6000000000000001E-3</v>
      </c>
      <c r="EQ3" s="278">
        <v>-1E-3</v>
      </c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-3.5000000000000001E-3</v>
      </c>
      <c r="FS3" s="7">
        <f t="shared" si="7"/>
        <v>-2.0333333333333336E-3</v>
      </c>
      <c r="FT3" s="7">
        <f t="shared" si="8"/>
        <v>-1E-3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4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I4" s="55">
        <v>0.98160000000000003</v>
      </c>
      <c r="EJ4" s="55">
        <v>0.99428000000000005</v>
      </c>
      <c r="EK4" s="4" t="s">
        <v>38</v>
      </c>
      <c r="EL4" s="55">
        <v>0.99790000000000001</v>
      </c>
      <c r="EM4" s="6">
        <v>1E-3</v>
      </c>
      <c r="EN4" s="6"/>
      <c r="EO4" s="6"/>
      <c r="EP4" s="6">
        <v>-2.0000000000000001E-4</v>
      </c>
      <c r="EQ4" s="278">
        <v>1.5E-3</v>
      </c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-2.0000000000000001E-4</v>
      </c>
      <c r="FS4" s="7">
        <f t="shared" si="7"/>
        <v>7.6666666666666669E-4</v>
      </c>
      <c r="FT4" s="7">
        <f t="shared" si="8"/>
        <v>1.5E-3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4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I5" s="55">
        <v>109.613</v>
      </c>
      <c r="EJ5" s="55">
        <v>108.76900000000001</v>
      </c>
      <c r="EK5" s="4" t="s">
        <v>39</v>
      </c>
      <c r="EL5" s="55">
        <v>111.372</v>
      </c>
      <c r="EM5" s="6">
        <v>5.0000000000000001E-3</v>
      </c>
      <c r="EN5" s="6"/>
      <c r="EO5" s="6"/>
      <c r="EP5" s="6">
        <v>-1.4E-3</v>
      </c>
      <c r="EQ5" s="278">
        <v>1.4E-3</v>
      </c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-1.4E-3</v>
      </c>
      <c r="FS5" s="7">
        <f t="shared" si="7"/>
        <v>1.6666666666666668E-3</v>
      </c>
      <c r="FT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4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I6" s="55">
        <v>0.70489999999999997</v>
      </c>
      <c r="EJ6" s="55">
        <v>0.72548000000000001</v>
      </c>
      <c r="EK6" s="4" t="s">
        <v>40</v>
      </c>
      <c r="EL6" s="55">
        <v>0.70920000000000005</v>
      </c>
      <c r="EM6" s="6">
        <v>-1.9E-3</v>
      </c>
      <c r="EN6" s="6"/>
      <c r="EO6" s="6"/>
      <c r="EP6" s="6">
        <v>2.3E-3</v>
      </c>
      <c r="EQ6" s="278">
        <v>-2.2000000000000001E-3</v>
      </c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-2.2000000000000001E-3</v>
      </c>
      <c r="FS6" s="7">
        <f t="shared" si="7"/>
        <v>-6.0000000000000006E-4</v>
      </c>
      <c r="FT6" s="7">
        <f t="shared" si="8"/>
        <v>2.3E-3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4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I7" s="55">
        <v>0.67154999999999998</v>
      </c>
      <c r="EJ7" s="55">
        <v>0.69093000000000004</v>
      </c>
      <c r="EK7" s="4" t="s">
        <v>41</v>
      </c>
      <c r="EL7" s="55">
        <v>0.68071000000000004</v>
      </c>
      <c r="EM7" s="6">
        <v>-1.1999999999999999E-3</v>
      </c>
      <c r="EN7" s="6"/>
      <c r="EO7" s="6"/>
      <c r="EP7" s="6">
        <v>4.7999999999999996E-3</v>
      </c>
      <c r="EQ7" s="278">
        <v>-4.1999999999999997E-3</v>
      </c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-4.1999999999999997E-3</v>
      </c>
      <c r="FS7" s="7">
        <f t="shared" si="7"/>
        <v>-1.9999999999999996E-4</v>
      </c>
      <c r="FT7" s="7">
        <f t="shared" si="8"/>
        <v>4.7999999999999996E-3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4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I8" s="55">
        <v>1.3637999999999999</v>
      </c>
      <c r="EJ8" s="55">
        <v>1.31351</v>
      </c>
      <c r="EK8" s="4" t="s">
        <v>42</v>
      </c>
      <c r="EL8" s="55">
        <v>1.3168599999999999</v>
      </c>
      <c r="EM8" s="6">
        <v>9.7000000000000003E-3</v>
      </c>
      <c r="EN8" s="6"/>
      <c r="EO8" s="6"/>
      <c r="EP8" s="6">
        <v>8.0000000000000004E-4</v>
      </c>
      <c r="EQ8" s="278">
        <v>2.5000000000000001E-3</v>
      </c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8.0000000000000004E-4</v>
      </c>
      <c r="FS8" s="7">
        <f t="shared" si="7"/>
        <v>4.333333333333334E-3</v>
      </c>
      <c r="FT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5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I9" s="285"/>
      <c r="EJ9" s="12"/>
      <c r="EK9" s="11" t="s">
        <v>43</v>
      </c>
      <c r="EL9" s="12"/>
      <c r="EM9" s="13">
        <f t="shared" ref="EM9:EW9" si="18">SUM( -EM2, -EM3,EM4,EM5, -EM6, -EM7,EM8)</f>
        <v>2.2900000000000004E-2</v>
      </c>
      <c r="EN9" s="13">
        <f t="shared" si="18"/>
        <v>0</v>
      </c>
      <c r="EO9" s="13">
        <f t="shared" si="18"/>
        <v>0</v>
      </c>
      <c r="EP9" s="13">
        <f t="shared" si="18"/>
        <v>-4.1999999999999989E-3</v>
      </c>
      <c r="EQ9" s="13">
        <f t="shared" si="18"/>
        <v>1.4300000000000002E-2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-4.1999999999999989E-3</v>
      </c>
      <c r="FS9" s="7">
        <f t="shared" si="7"/>
        <v>1.0645161290322583E-3</v>
      </c>
      <c r="FT9" s="7">
        <f t="shared" si="8"/>
        <v>2.2900000000000004E-2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4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I10" s="55">
        <v>0.89770000000000005</v>
      </c>
      <c r="EJ10" s="55">
        <v>0.87333000000000005</v>
      </c>
      <c r="EK10" s="4" t="s">
        <v>44</v>
      </c>
      <c r="EL10" s="55">
        <v>0.85709999999999997</v>
      </c>
      <c r="EM10" s="6">
        <v>2.8999999999999998E-3</v>
      </c>
      <c r="EN10" s="6"/>
      <c r="EO10" s="6"/>
      <c r="EP10" s="6">
        <v>1E-4</v>
      </c>
      <c r="EQ10" s="278">
        <v>-5.0000000000000001E-4</v>
      </c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-5.0000000000000001E-4</v>
      </c>
      <c r="FS10" s="16">
        <f t="shared" si="7"/>
        <v>8.3333333333333317E-4</v>
      </c>
      <c r="FT10" s="16">
        <f t="shared" si="8"/>
        <v>2.8999999999999998E-3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4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I11" s="55">
        <v>1.1255999999999999</v>
      </c>
      <c r="EJ11" s="55">
        <v>1.1378200000000001</v>
      </c>
      <c r="EK11" s="4" t="s">
        <v>45</v>
      </c>
      <c r="EL11" s="55">
        <v>1.1345799999999999</v>
      </c>
      <c r="EM11" s="6">
        <v>5.0000000000000001E-4</v>
      </c>
      <c r="EN11" s="6"/>
      <c r="EO11" s="6"/>
      <c r="EP11" s="6">
        <v>-2.2000000000000001E-3</v>
      </c>
      <c r="EQ11" s="278">
        <v>0</v>
      </c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-2.2000000000000001E-3</v>
      </c>
      <c r="FS11" s="16">
        <f t="shared" si="7"/>
        <v>-5.6666666666666671E-4</v>
      </c>
      <c r="FT11" s="16">
        <f t="shared" si="8"/>
        <v>5.0000000000000001E-4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4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I12" s="55">
        <v>125.81</v>
      </c>
      <c r="EJ12" s="55">
        <v>124.464</v>
      </c>
      <c r="EK12" s="4" t="s">
        <v>46</v>
      </c>
      <c r="EL12" s="55">
        <v>126.628</v>
      </c>
      <c r="EM12" s="6">
        <v>4.3E-3</v>
      </c>
      <c r="EN12" s="6"/>
      <c r="EO12" s="6"/>
      <c r="EP12" s="6">
        <v>-3.0000000000000001E-3</v>
      </c>
      <c r="EQ12" s="278">
        <v>-1E-4</v>
      </c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-3.0000000000000001E-3</v>
      </c>
      <c r="FS12" s="16">
        <f t="shared" si="7"/>
        <v>3.9999999999999996E-4</v>
      </c>
      <c r="FT12" s="16">
        <f t="shared" si="8"/>
        <v>4.3E-3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4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I13" s="55">
        <v>1.6263000000000001</v>
      </c>
      <c r="EJ13" s="55">
        <v>1.5771999999999999</v>
      </c>
      <c r="EK13" s="4" t="s">
        <v>47</v>
      </c>
      <c r="EL13" s="55">
        <v>1.60215</v>
      </c>
      <c r="EM13" s="6">
        <v>1.8E-3</v>
      </c>
      <c r="EN13" s="6"/>
      <c r="EO13" s="6"/>
      <c r="EP13" s="6">
        <v>-3.5000000000000001E-3</v>
      </c>
      <c r="EQ13" s="278">
        <v>8.9999999999999998E-4</v>
      </c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-3.5000000000000001E-3</v>
      </c>
      <c r="FS13" s="16">
        <f t="shared" si="7"/>
        <v>-2.6666666666666673E-4</v>
      </c>
      <c r="FT13" s="16">
        <f t="shared" si="8"/>
        <v>1.8E-3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4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I14" s="55">
        <v>1.7045999999999999</v>
      </c>
      <c r="EJ14" s="55">
        <v>1.6559999999999999</v>
      </c>
      <c r="EK14" s="4" t="s">
        <v>48</v>
      </c>
      <c r="EL14" s="55">
        <v>1.6697</v>
      </c>
      <c r="EM14" s="6">
        <v>6.9999999999999999E-4</v>
      </c>
      <c r="EN14" s="6"/>
      <c r="EO14" s="6"/>
      <c r="EP14" s="6">
        <v>-5.4000000000000003E-3</v>
      </c>
      <c r="EQ14" s="278">
        <v>3.5999999999999999E-3</v>
      </c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-5.4000000000000003E-3</v>
      </c>
      <c r="FS14" s="16">
        <f t="shared" si="7"/>
        <v>-3.6666666666666678E-4</v>
      </c>
      <c r="FT14" s="16">
        <f t="shared" si="8"/>
        <v>3.5999999999999999E-3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4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I15" s="55">
        <v>1.5636000000000001</v>
      </c>
      <c r="EJ15" s="55">
        <v>1.50302</v>
      </c>
      <c r="EK15" s="4" t="s">
        <v>49</v>
      </c>
      <c r="EL15" s="55">
        <v>1.4972399999999999</v>
      </c>
      <c r="EM15" s="6">
        <v>9.1000000000000004E-3</v>
      </c>
      <c r="EN15" s="6"/>
      <c r="EO15" s="6"/>
      <c r="EP15" s="6">
        <v>-1.1999999999999999E-3</v>
      </c>
      <c r="EQ15" s="278">
        <v>1E-3</v>
      </c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-1.1999999999999999E-3</v>
      </c>
      <c r="FS15" s="16">
        <f t="shared" si="7"/>
        <v>2.9666666666666674E-3</v>
      </c>
      <c r="FT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6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2.8999999999999998E-3</v>
      </c>
      <c r="DR16" s="20">
        <f>SUM(DR2,DR10:DR15)</f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I16" s="286"/>
      <c r="EJ16" s="19"/>
      <c r="EK16" s="18" t="s">
        <v>50</v>
      </c>
      <c r="EL16" s="19"/>
      <c r="EM16" s="20">
        <f>SUM(EM2,EM10:EM15)</f>
        <v>1.8700000000000001E-2</v>
      </c>
      <c r="EN16" s="20">
        <f>SUM(EN2,EN10:EN15)</f>
        <v>0</v>
      </c>
      <c r="EO16" s="20">
        <f>SUM(EO2,EO10:EO15)</f>
        <v>0</v>
      </c>
      <c r="EP16" s="20">
        <f>SUM(EP2,EP10:EP15)</f>
        <v>-1.7300000000000003E-2</v>
      </c>
      <c r="EQ16" s="20">
        <f t="shared" ref="EQ16:EW16" si="30">SUM(EQ2,EQ10:EQ15)</f>
        <v>3.4000000000000002E-3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-1.7300000000000003E-2</v>
      </c>
      <c r="FS16" s="16">
        <f t="shared" si="7"/>
        <v>1.5483870967741931E-4</v>
      </c>
      <c r="FT16" s="16">
        <f t="shared" si="8"/>
        <v>1.8700000000000001E-2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4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I17" s="55">
        <v>1.2522</v>
      </c>
      <c r="EJ17" s="55">
        <v>1.3025899999999999</v>
      </c>
      <c r="EK17" s="21" t="s">
        <v>51</v>
      </c>
      <c r="EL17" s="55">
        <v>1.3233999999999999</v>
      </c>
      <c r="EM17" s="6">
        <v>-2.5999999999999999E-3</v>
      </c>
      <c r="EN17" s="6"/>
      <c r="EO17" s="6"/>
      <c r="EP17" s="6">
        <v>-8.0000000000000004E-4</v>
      </c>
      <c r="EQ17" s="278">
        <v>5.9999999999999995E-4</v>
      </c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-2.5999999999999999E-3</v>
      </c>
      <c r="FS17" s="22">
        <f t="shared" si="7"/>
        <v>-9.3333333333333332E-4</v>
      </c>
      <c r="FT17" s="22">
        <f t="shared" si="8"/>
        <v>5.9999999999999995E-4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4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I18" s="55">
        <v>139.83000000000001</v>
      </c>
      <c r="EJ18" s="55">
        <v>142.5</v>
      </c>
      <c r="EK18" s="21" t="s">
        <v>52</v>
      </c>
      <c r="EL18" s="55">
        <v>147.697</v>
      </c>
      <c r="EM18" s="6">
        <v>1.5E-3</v>
      </c>
      <c r="EN18" s="6"/>
      <c r="EO18" s="6"/>
      <c r="EP18" s="6">
        <v>-2.5999999999999999E-3</v>
      </c>
      <c r="EQ18" s="278">
        <v>8.0000000000000004E-4</v>
      </c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-2.5999999999999999E-3</v>
      </c>
      <c r="FS18" s="22">
        <f t="shared" si="7"/>
        <v>-9.9999999999999937E-5</v>
      </c>
      <c r="FT18" s="22">
        <f t="shared" si="8"/>
        <v>1.5E-3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4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I19" s="55">
        <v>1.8096000000000001</v>
      </c>
      <c r="EJ19" s="55">
        <v>1.8057000000000001</v>
      </c>
      <c r="EK19" s="21" t="s">
        <v>53</v>
      </c>
      <c r="EL19" s="55">
        <v>1.86887</v>
      </c>
      <c r="EM19" s="6">
        <v>-1.1999999999999999E-3</v>
      </c>
      <c r="EN19" s="6"/>
      <c r="EO19" s="6"/>
      <c r="EP19" s="6">
        <v>-3.3E-3</v>
      </c>
      <c r="EQ19" s="278">
        <v>1.6999999999999999E-3</v>
      </c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-3.3E-3</v>
      </c>
      <c r="FS19" s="22">
        <f t="shared" si="7"/>
        <v>-9.3333333333333322E-4</v>
      </c>
      <c r="FT19" s="22">
        <f t="shared" si="8"/>
        <v>1.6999999999999999E-3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4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I20" s="55">
        <v>1.8977999999999999</v>
      </c>
      <c r="EJ20" s="55">
        <v>1.8957599999999999</v>
      </c>
      <c r="EK20" s="4" t="s">
        <v>54</v>
      </c>
      <c r="EL20" s="55">
        <v>1.94747</v>
      </c>
      <c r="EM20" s="6">
        <v>-2.2000000000000001E-3</v>
      </c>
      <c r="EN20" s="6"/>
      <c r="EO20" s="6"/>
      <c r="EP20" s="6">
        <v>-5.7999999999999996E-3</v>
      </c>
      <c r="EQ20" s="278">
        <v>3.8999999999999998E-3</v>
      </c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-5.7999999999999996E-3</v>
      </c>
      <c r="FS20" s="22">
        <f t="shared" si="7"/>
        <v>-1.3666666666666669E-3</v>
      </c>
      <c r="FT20" s="22">
        <f t="shared" si="8"/>
        <v>3.8999999999999998E-3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4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I21" s="55">
        <v>1.7393000000000001</v>
      </c>
      <c r="EJ21" s="55">
        <v>1.7208300000000001</v>
      </c>
      <c r="EK21" s="4" t="s">
        <v>55</v>
      </c>
      <c r="EL21" s="55">
        <v>1.7461800000000001</v>
      </c>
      <c r="EM21" s="6">
        <v>6.1000000000000004E-3</v>
      </c>
      <c r="EN21" s="6"/>
      <c r="EO21" s="6"/>
      <c r="EP21" s="6">
        <v>-8.0000000000000004E-4</v>
      </c>
      <c r="EQ21" s="278">
        <v>1.8E-3</v>
      </c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-8.0000000000000004E-4</v>
      </c>
      <c r="FS21" s="22">
        <f t="shared" si="7"/>
        <v>2.3666666666666667E-3</v>
      </c>
      <c r="FT21" s="22">
        <f t="shared" si="8"/>
        <v>6.1000000000000004E-3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7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4.9200000000000001E-2</v>
      </c>
      <c r="DR22" s="25">
        <f>SUM(DR3, -DR10,DR17:DR21)</f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I22" s="287"/>
      <c r="EJ22" s="24"/>
      <c r="EK22" s="23" t="s">
        <v>56</v>
      </c>
      <c r="EL22" s="24"/>
      <c r="EM22" s="25">
        <f t="shared" ref="EM22:EW22" si="42">SUM(EM3, -EM10,EM17:EM21)</f>
        <v>-4.7999999999999996E-3</v>
      </c>
      <c r="EN22" s="25">
        <f t="shared" si="42"/>
        <v>0</v>
      </c>
      <c r="EO22" s="25">
        <f t="shared" si="42"/>
        <v>0</v>
      </c>
      <c r="EP22" s="25">
        <f t="shared" si="42"/>
        <v>-1.5000000000000001E-2</v>
      </c>
      <c r="EQ22" s="25">
        <f t="shared" si="42"/>
        <v>8.3000000000000001E-3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-1.5000000000000001E-2</v>
      </c>
      <c r="FS22" s="22">
        <f t="shared" si="7"/>
        <v>-3.709677419354839E-4</v>
      </c>
      <c r="FT22" s="22">
        <f t="shared" si="8"/>
        <v>8.3000000000000001E-3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4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I23" s="55">
        <v>111.69199999999999</v>
      </c>
      <c r="EJ23" s="55">
        <v>109.377</v>
      </c>
      <c r="EK23" s="4" t="s">
        <v>57</v>
      </c>
      <c r="EL23" s="55">
        <v>111.7</v>
      </c>
      <c r="EM23" s="6">
        <v>4.4000000000000003E-3</v>
      </c>
      <c r="EN23" s="6"/>
      <c r="EO23" s="6"/>
      <c r="EP23" s="6">
        <v>-2.9999999999999997E-4</v>
      </c>
      <c r="EQ23" s="278">
        <v>1E-4</v>
      </c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-2.9999999999999997E-4</v>
      </c>
      <c r="FS23" s="26">
        <f t="shared" si="7"/>
        <v>1.4000000000000002E-3</v>
      </c>
      <c r="FT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4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I24" s="55">
        <v>0.6915</v>
      </c>
      <c r="EJ24" s="55">
        <v>0.72140000000000004</v>
      </c>
      <c r="EK24" s="4" t="s">
        <v>58</v>
      </c>
      <c r="EL24" s="55">
        <v>0.70789999999999997</v>
      </c>
      <c r="EM24" s="6">
        <v>-1.1000000000000001E-3</v>
      </c>
      <c r="EN24" s="6"/>
      <c r="EO24" s="6"/>
      <c r="EP24" s="6">
        <v>1.8E-3</v>
      </c>
      <c r="EQ24" s="278">
        <v>-6.9999999999999999E-4</v>
      </c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-1.1000000000000001E-3</v>
      </c>
      <c r="FS24" s="26">
        <f t="shared" si="7"/>
        <v>0</v>
      </c>
      <c r="FT24" s="26">
        <f t="shared" si="8"/>
        <v>1.8E-3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4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I25" s="55">
        <v>0.6593</v>
      </c>
      <c r="EJ25" s="55">
        <v>0.68689999999999996</v>
      </c>
      <c r="EK25" s="4" t="s">
        <v>59</v>
      </c>
      <c r="EL25" s="55">
        <v>0.67989999999999995</v>
      </c>
      <c r="EM25" s="6">
        <v>-4.0000000000000002E-4</v>
      </c>
      <c r="EN25" s="6"/>
      <c r="EO25" s="6"/>
      <c r="EP25" s="6">
        <v>4.0000000000000001E-3</v>
      </c>
      <c r="EQ25" s="278">
        <v>-3.0999999999999999E-3</v>
      </c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-3.0999999999999999E-3</v>
      </c>
      <c r="FS25" s="26">
        <f t="shared" si="7"/>
        <v>1.6666666666666666E-4</v>
      </c>
      <c r="FT25" s="26">
        <f t="shared" si="8"/>
        <v>4.0000000000000001E-3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4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I26" s="55">
        <v>0.71919999999999995</v>
      </c>
      <c r="EJ26" s="55">
        <v>0.75690000000000002</v>
      </c>
      <c r="EK26" s="4" t="s">
        <v>60</v>
      </c>
      <c r="EL26" s="55">
        <v>0.75739999999999996</v>
      </c>
      <c r="EM26" s="6">
        <v>-8.3000000000000001E-3</v>
      </c>
      <c r="EN26" s="6"/>
      <c r="EO26" s="6"/>
      <c r="EP26" s="6">
        <v>-8.0000000000000004E-4</v>
      </c>
      <c r="EQ26" s="278">
        <v>-8.9999999999999998E-4</v>
      </c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-8.3000000000000001E-3</v>
      </c>
      <c r="FS26" s="26">
        <f t="shared" si="7"/>
        <v>-3.3333333333333335E-3</v>
      </c>
      <c r="FT26" s="26">
        <f t="shared" si="8"/>
        <v>-8.0000000000000004E-4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8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2.0999999999999999E-3</v>
      </c>
      <c r="DR27" s="29">
        <f t="shared" si="53"/>
        <v>4.2599999999999999E-2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I27" s="288" t="s">
        <v>62</v>
      </c>
      <c r="EJ27" s="28" t="s">
        <v>62</v>
      </c>
      <c r="EK27" s="27" t="s">
        <v>61</v>
      </c>
      <c r="EL27" s="28" t="s">
        <v>62</v>
      </c>
      <c r="EM27" s="29">
        <f t="shared" ref="EM27:EW27" si="54">SUM( -EM4, -EM11, -EM17,EM23, -EM24, -EM25, -EM26)</f>
        <v>1.5300000000000001E-2</v>
      </c>
      <c r="EN27" s="29">
        <f t="shared" si="54"/>
        <v>0</v>
      </c>
      <c r="EO27" s="29">
        <f t="shared" si="54"/>
        <v>0</v>
      </c>
      <c r="EP27" s="29">
        <f t="shared" si="54"/>
        <v>-2.0999999999999999E-3</v>
      </c>
      <c r="EQ27" s="29">
        <f t="shared" si="54"/>
        <v>2.7000000000000001E-3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-2.0999999999999999E-3</v>
      </c>
      <c r="FS27" s="26">
        <f t="shared" si="7"/>
        <v>5.1290322580645165E-4</v>
      </c>
      <c r="FT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4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I28" s="55">
        <v>77.016999999999996</v>
      </c>
      <c r="EJ28" s="55">
        <v>78.909000000000006</v>
      </c>
      <c r="EK28" s="4" t="s">
        <v>63</v>
      </c>
      <c r="EL28" s="55">
        <v>78.972999999999999</v>
      </c>
      <c r="EM28" s="6">
        <v>3.2000000000000002E-3</v>
      </c>
      <c r="EN28" s="6"/>
      <c r="EO28" s="6"/>
      <c r="EP28" s="6">
        <v>1.1000000000000001E-3</v>
      </c>
      <c r="EQ28" s="278">
        <v>-8.9999999999999998E-4</v>
      </c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-8.9999999999999998E-4</v>
      </c>
      <c r="FS28" s="31">
        <f t="shared" si="7"/>
        <v>1.1333333333333334E-3</v>
      </c>
      <c r="FT28" s="31">
        <f t="shared" si="8"/>
        <v>3.2000000000000002E-3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4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I29" s="55">
        <v>1.0446200000000001</v>
      </c>
      <c r="EJ29" s="55">
        <v>1.0498700000000001</v>
      </c>
      <c r="EK29" s="4" t="s">
        <v>64</v>
      </c>
      <c r="EL29" s="55">
        <v>1.04128</v>
      </c>
      <c r="EM29" s="6">
        <v>-5.0000000000000001E-4</v>
      </c>
      <c r="EN29" s="6"/>
      <c r="EO29" s="6"/>
      <c r="EP29" s="6">
        <v>-1.6000000000000001E-3</v>
      </c>
      <c r="EQ29" s="278">
        <v>2.5000000000000001E-3</v>
      </c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-1.6000000000000001E-3</v>
      </c>
      <c r="FS29" s="31">
        <f t="shared" si="7"/>
        <v>1.3333333333333326E-4</v>
      </c>
      <c r="FT29" s="31">
        <f t="shared" si="8"/>
        <v>2.5000000000000001E-3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4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I30" s="55">
        <v>0.96079999999999999</v>
      </c>
      <c r="EJ30" s="55">
        <v>0.95298000000000005</v>
      </c>
      <c r="EK30" s="4" t="s">
        <v>65</v>
      </c>
      <c r="EL30" s="55">
        <v>0.93379000000000001</v>
      </c>
      <c r="EM30" s="6">
        <v>7.9000000000000008E-3</v>
      </c>
      <c r="EN30" s="6"/>
      <c r="EO30" s="6"/>
      <c r="EP30" s="6">
        <v>2.8999999999999998E-3</v>
      </c>
      <c r="EQ30" s="278">
        <v>2.0000000000000001E-4</v>
      </c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2.0000000000000001E-4</v>
      </c>
      <c r="FS30" s="31">
        <f t="shared" si="7"/>
        <v>3.666666666666667E-3</v>
      </c>
      <c r="FT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9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-3.61E-2</v>
      </c>
      <c r="DR31" s="34">
        <f>SUM(DR6, -DR13, -DR19,DR24,DR28:DR30)</f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I31" s="289"/>
      <c r="EJ31" s="33"/>
      <c r="EK31" s="32" t="s">
        <v>66</v>
      </c>
      <c r="EL31" s="33"/>
      <c r="EM31" s="34">
        <f>SUM(EM6, -EM13, -EM19,EM24,EM28:EM30)</f>
        <v>7.0000000000000001E-3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1.3299999999999999E-2</v>
      </c>
      <c r="EQ31" s="34">
        <f t="shared" ref="EQ31:EW31" si="66">SUM(EQ6, -EQ13, -EQ19,EQ24,EQ28:EQ30)</f>
        <v>-3.7000000000000002E-3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-3.7000000000000002E-3</v>
      </c>
      <c r="FS31" s="31">
        <f t="shared" si="7"/>
        <v>5.3548387096774184E-4</v>
      </c>
      <c r="FT31" s="31">
        <f t="shared" si="8"/>
        <v>1.3299999999999999E-2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4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I32" s="55">
        <v>73.501000000000005</v>
      </c>
      <c r="EJ32" s="55">
        <v>75.144999999999996</v>
      </c>
      <c r="EK32" s="4" t="s">
        <v>67</v>
      </c>
      <c r="EL32" s="55">
        <v>75.811000000000007</v>
      </c>
      <c r="EM32" s="6">
        <v>3.8999999999999998E-3</v>
      </c>
      <c r="EN32" s="6"/>
      <c r="EO32" s="6"/>
      <c r="EP32" s="6">
        <v>3.8E-3</v>
      </c>
      <c r="EQ32" s="278">
        <v>-2.8E-3</v>
      </c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-2.8E-3</v>
      </c>
      <c r="FS32" s="35">
        <f t="shared" si="7"/>
        <v>1.6333333333333332E-3</v>
      </c>
      <c r="FT32" s="35">
        <f t="shared" si="8"/>
        <v>3.8999999999999998E-3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4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I33" s="55">
        <v>0.91610000000000003</v>
      </c>
      <c r="EJ33" s="55">
        <v>0.90749999999999997</v>
      </c>
      <c r="EK33" s="4" t="s">
        <v>68</v>
      </c>
      <c r="EL33" s="55">
        <v>0.8962</v>
      </c>
      <c r="EM33" s="6">
        <v>8.3999999999999995E-3</v>
      </c>
      <c r="EN33" s="6"/>
      <c r="EO33" s="6"/>
      <c r="EP33" s="6">
        <v>5.0000000000000001E-3</v>
      </c>
      <c r="EQ33" s="278">
        <v>-2E-3</v>
      </c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-2E-3</v>
      </c>
      <c r="FS33" s="35">
        <f t="shared" si="7"/>
        <v>3.7999999999999996E-3</v>
      </c>
      <c r="FT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90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-3.6600000000000001E-2</v>
      </c>
      <c r="DR34" s="38">
        <f>SUM(DR7, -DR14, -DR20,DR25, -DR29,DR32:DR33)</f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I34" s="290"/>
      <c r="EJ34" s="37"/>
      <c r="EK34" s="36" t="s">
        <v>69</v>
      </c>
      <c r="EL34" s="37"/>
      <c r="EM34" s="38">
        <f>SUM(EM7, -EM14, -EM20,EM25, -EM29,EM32:EM33)</f>
        <v>1.2699999999999999E-2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3.0400000000000003E-2</v>
      </c>
      <c r="EQ34" s="38">
        <f t="shared" ref="EQ34:EU34" si="79">SUM(EQ7, -EQ14, -EQ20,EQ25, -EQ29,EQ32:EQ33)</f>
        <v>-2.2100000000000002E-2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-2.2100000000000002E-2</v>
      </c>
      <c r="FS34" s="35">
        <f t="shared" si="7"/>
        <v>6.7741935483870959E-4</v>
      </c>
      <c r="FT34" s="35">
        <f t="shared" si="8"/>
        <v>3.0400000000000003E-2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4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I35" s="55">
        <v>80.188999999999993</v>
      </c>
      <c r="EJ35" s="55">
        <v>82.796999999999997</v>
      </c>
      <c r="EK35" s="4" t="s">
        <v>70</v>
      </c>
      <c r="EL35" s="55">
        <v>84.546999999999997</v>
      </c>
      <c r="EM35" s="6">
        <v>-4.7000000000000002E-3</v>
      </c>
      <c r="EN35" s="6"/>
      <c r="EO35" s="6"/>
      <c r="EP35" s="6">
        <v>-2E-3</v>
      </c>
      <c r="EQ35" s="278">
        <v>-1E-3</v>
      </c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-4.7000000000000002E-3</v>
      </c>
      <c r="FS35" s="41">
        <f t="shared" si="7"/>
        <v>-2.5666666666666667E-3</v>
      </c>
      <c r="FT35" s="41">
        <f t="shared" si="8"/>
        <v>-1E-3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1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2.3199999999999998E-2</v>
      </c>
      <c r="DR36" s="44">
        <f t="shared" si="94"/>
        <v>8.6999999999999994E-3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-5.4199999999999998E-2</v>
      </c>
      <c r="EN36" s="44">
        <f t="shared" si="95"/>
        <v>0</v>
      </c>
      <c r="EO36" s="44">
        <f t="shared" si="95"/>
        <v>0</v>
      </c>
      <c r="EP36" s="44">
        <f t="shared" si="95"/>
        <v>-9.4999999999999998E-3</v>
      </c>
      <c r="EQ36" s="44">
        <f t="shared" si="95"/>
        <v>-5.3999999999999994E-3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-5.4199999999999998E-2</v>
      </c>
      <c r="FS36" s="41">
        <f t="shared" si="7"/>
        <v>-2.2290322580645161E-3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2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-1.8000000000000002E-2</v>
      </c>
      <c r="DR37" s="47">
        <f t="shared" si="109"/>
        <v>-1.6E-2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-1.7600000000000001E-2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4.3999999999999994E-3</v>
      </c>
      <c r="EQ37" s="47">
        <f t="shared" si="110"/>
        <v>2.5000000000000005E-3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-1.7600000000000001E-2</v>
      </c>
      <c r="FS37" s="48">
        <f t="shared" si="7"/>
        <v>-3.4516129032258067E-4</v>
      </c>
      <c r="FT37" s="48">
        <f t="shared" si="8"/>
        <v>4.3999999999999994E-3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22">
        <v>0.30759999999999998</v>
      </c>
      <c r="EN39" s="15"/>
      <c r="EO39" s="15"/>
      <c r="EP39" s="22">
        <v>0.29260000000000003</v>
      </c>
      <c r="EQ39" s="15" t="s">
        <v>62</v>
      </c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M40" s="41">
        <v>0.1278</v>
      </c>
      <c r="EN40" s="6" t="s">
        <v>62</v>
      </c>
      <c r="EO40" s="6"/>
      <c r="EP40" s="41">
        <v>0.1183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-8.3000000000000001E-3</v>
      </c>
      <c r="FS40" s="52">
        <f>AVERAGE(FS2:FS8,FS10:FS15,FS17:FS21,FS23:FS26,FS28:FS30,FS32:FS33,FS35)</f>
        <v>3.7857142857142864E-4</v>
      </c>
      <c r="FT40" s="52">
        <f>MAX(FT2:FT8,FT10:FT15,FT17:FT21,FT23:FT26,FT28:FT30,FT32:FT33,FT35)</f>
        <v>9.7000000000000003E-3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35">
        <v>6.6199999999999995E-2</v>
      </c>
      <c r="EO41" s="6"/>
      <c r="EP41" s="35">
        <v>9.6600000000000005E-2</v>
      </c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31">
        <v>4.82E-2</v>
      </c>
      <c r="EN42" s="6" t="s">
        <v>62</v>
      </c>
      <c r="EO42" s="6"/>
      <c r="EP42" s="31">
        <v>6.1499999999999999E-2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16">
        <v>-2.7699999999999999E-2</v>
      </c>
      <c r="EN43" t="s">
        <v>62</v>
      </c>
      <c r="EO43" s="6"/>
      <c r="EP43" s="7">
        <v>-3.7699999999999997E-2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K44" t="s">
        <v>62</v>
      </c>
      <c r="EM44" s="7">
        <v>-3.3500000000000002E-2</v>
      </c>
      <c r="EN44" s="6" t="s">
        <v>62</v>
      </c>
      <c r="EO44" s="6"/>
      <c r="EP44" s="16">
        <v>-4.4999999999999998E-2</v>
      </c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-5.4199999999999998E-2</v>
      </c>
      <c r="FS44" s="52">
        <f>AVERAGE(FS9,FS16,FS22,FS27,FS31,FS34,FS36,FS37)</f>
        <v>0</v>
      </c>
      <c r="FT44" s="52">
        <f>MAX(FT9,FT16,FT22,FT27,FT31,FT34,FT36,FT37)</f>
        <v>3.0400000000000003E-2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K45" t="s">
        <v>62</v>
      </c>
      <c r="EM45" s="92">
        <v>-0.2117</v>
      </c>
      <c r="EN45" s="6"/>
      <c r="EO45" s="6"/>
      <c r="EP45" s="92">
        <v>-0.21379999999999999</v>
      </c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9">
        <v>-5.2699999999999997E-2</v>
      </c>
      <c r="AG46" s="299">
        <v>-7.0300000000000001E-2</v>
      </c>
      <c r="AH46" s="300">
        <v>-7.5499999999999998E-2</v>
      </c>
      <c r="AI46" s="10"/>
      <c r="AJ46" s="10" t="s">
        <v>62</v>
      </c>
      <c r="AK46" s="301">
        <v>-5.8299999999999998E-2</v>
      </c>
      <c r="AL46" s="299">
        <v>-5.91E-2</v>
      </c>
      <c r="AM46" s="301">
        <v>-9.0399999999999994E-2</v>
      </c>
      <c r="AN46" s="300">
        <v>-9.8599999999999993E-2</v>
      </c>
      <c r="AO46" s="300">
        <v>-0.10970000000000001</v>
      </c>
      <c r="AP46" s="10"/>
      <c r="AQ46" s="10" t="s">
        <v>62</v>
      </c>
      <c r="AR46" s="300">
        <v>-9.1700000000000004E-2</v>
      </c>
      <c r="AS46" s="300">
        <v>-0.13059999999999999</v>
      </c>
      <c r="AT46" s="300">
        <v>-0.1368</v>
      </c>
      <c r="AU46" s="300">
        <v>-0.17</v>
      </c>
      <c r="AV46" s="300">
        <v>-0.1593</v>
      </c>
      <c r="AW46" s="10"/>
      <c r="AX46" s="10" t="s">
        <v>62</v>
      </c>
      <c r="AY46" s="300">
        <v>-0.17</v>
      </c>
      <c r="AZ46" s="300">
        <v>-0.1714</v>
      </c>
      <c r="BA46" s="300">
        <v>-0.1726</v>
      </c>
      <c r="BB46" s="300">
        <v>-0.16420000000000001</v>
      </c>
      <c r="BC46" s="300">
        <v>-0.1958</v>
      </c>
      <c r="BD46" s="10"/>
      <c r="BE46" s="10" t="s">
        <v>62</v>
      </c>
      <c r="BF46" s="300">
        <v>-0.1802</v>
      </c>
      <c r="BG46" s="300">
        <v>-0.19239999999999999</v>
      </c>
      <c r="BH46" s="300">
        <v>-0.23169999999999999</v>
      </c>
      <c r="BI46" s="300">
        <v>-0.24099999999999999</v>
      </c>
      <c r="BJ46" s="63" t="s">
        <v>86</v>
      </c>
      <c r="BK46" s="63" t="s">
        <v>76</v>
      </c>
      <c r="BL46" s="63" t="s">
        <v>86</v>
      </c>
      <c r="CQ46" s="300">
        <v>-0.23619999999999999</v>
      </c>
      <c r="CR46" s="10" t="s">
        <v>62</v>
      </c>
      <c r="CS46" s="10"/>
      <c r="CT46" s="302">
        <v>-0.24030000000000001</v>
      </c>
      <c r="CU46" s="300">
        <v>-0.24679999999999999</v>
      </c>
      <c r="CV46" s="300">
        <v>-0.21879999999999999</v>
      </c>
      <c r="CW46" s="300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L46" t="s">
        <v>62</v>
      </c>
      <c r="EM46" s="48">
        <v>-0.27689999999999998</v>
      </c>
      <c r="EN46" s="10" t="s">
        <v>62</v>
      </c>
      <c r="EO46" s="10"/>
      <c r="EP46" s="48">
        <v>-0.27250000000000002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1" t="s">
        <v>92</v>
      </c>
      <c r="BT47" s="282" t="s">
        <v>93</v>
      </c>
      <c r="EK47" s="281" t="s">
        <v>90</v>
      </c>
      <c r="EL47" s="281" t="s">
        <v>94</v>
      </c>
      <c r="HC47" s="281" t="s">
        <v>90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4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8"/>
      <c r="BY48" s="252"/>
      <c r="BZ48" s="69">
        <v>43136</v>
      </c>
      <c r="CA48" s="254"/>
      <c r="CB48" s="252"/>
      <c r="CC48" s="69">
        <v>43137</v>
      </c>
      <c r="CD48" s="303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5"/>
      <c r="DM48" s="77">
        <v>43153</v>
      </c>
      <c r="DN48" s="305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6"/>
      <c r="EN48" s="252"/>
      <c r="EO48" s="69">
        <v>43528</v>
      </c>
      <c r="EP48" s="298"/>
      <c r="EQ48" s="71"/>
      <c r="ER48" s="69">
        <v>43529</v>
      </c>
      <c r="ES48" s="72"/>
      <c r="ET48" s="68"/>
      <c r="EU48" s="69">
        <v>43530</v>
      </c>
      <c r="EV48" s="80"/>
      <c r="EW48" s="71"/>
      <c r="EX48" s="69">
        <v>43531</v>
      </c>
      <c r="EY48" s="70"/>
      <c r="EZ48" s="71"/>
      <c r="FA48" s="69">
        <v>43532</v>
      </c>
      <c r="FB48" s="357" t="s">
        <v>100</v>
      </c>
      <c r="FC48" s="73"/>
      <c r="FD48" s="74">
        <v>43535</v>
      </c>
      <c r="FE48" s="75"/>
      <c r="FF48" s="73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9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26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5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04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2">
        <v>0.2069</v>
      </c>
      <c r="DO51" s="344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12">
        <v>0.3009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10">
        <v>0.18679999999999999</v>
      </c>
      <c r="DO52" s="344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06">
        <v>0.1129</v>
      </c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3">
        <v>9.5699999999999993E-2</v>
      </c>
      <c r="DO53" s="344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11">
        <v>7.4499999999999997E-2</v>
      </c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4">
        <v>7.2499999999999995E-2</v>
      </c>
      <c r="DO54" s="344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10">
        <v>5.7799999999999997E-2</v>
      </c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8">
        <v>-0.05</v>
      </c>
      <c r="DO55" s="344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07">
        <v>-2.3400000000000001E-2</v>
      </c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7">
        <v>-7.7799999999999994E-2</v>
      </c>
      <c r="DO56" s="344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09">
        <v>-4.1599999999999998E-2</v>
      </c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5">
        <v>-0.19470000000000001</v>
      </c>
      <c r="DO57" s="344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08">
        <v>-0.21110000000000001</v>
      </c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1">
        <v>-0.2394</v>
      </c>
      <c r="DO58" s="344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05">
        <v>-0.27</v>
      </c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1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113">
        <v>-4.58</v>
      </c>
      <c r="ER59" s="57"/>
      <c r="ES59" s="84"/>
      <c r="ET59" s="83"/>
      <c r="EU59" s="57"/>
      <c r="EV59" s="84"/>
      <c r="EW59" s="83"/>
      <c r="EX59" s="57"/>
      <c r="EY59" s="84"/>
      <c r="EZ59" s="83"/>
      <c r="FA59" s="57"/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6">
        <v>2.5600000000000001E-2</v>
      </c>
      <c r="DO60" s="345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4">
        <v>1.43E-2</v>
      </c>
      <c r="ER60" t="s">
        <v>62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7">
        <v>-2.0899999999999998E-2</v>
      </c>
      <c r="DO61" s="345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6">
        <v>-2.2100000000000002E-2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6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8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9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57">
        <v>147.36000000000001</v>
      </c>
      <c r="ES64" s="191"/>
      <c r="EV64" s="191"/>
      <c r="EY64" s="191"/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30" t="s">
        <v>60</v>
      </c>
      <c r="DO65" s="346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88" t="s">
        <v>52</v>
      </c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 t="shared" ref="BS66:CK66" si="129">SUM(BS51, -BS58)</f>
        <v>0.38919999999999999</v>
      </c>
      <c r="BT66" s="120">
        <f t="shared" si="129"/>
        <v>0.38269999999999998</v>
      </c>
      <c r="BU66" s="179">
        <f t="shared" si="129"/>
        <v>0.42720000000000002</v>
      </c>
      <c r="BV66" s="146">
        <f t="shared" si="129"/>
        <v>0.43609999999999999</v>
      </c>
      <c r="BW66" s="120">
        <f t="shared" si="129"/>
        <v>0.43910000000000005</v>
      </c>
      <c r="BX66" s="179">
        <f t="shared" si="129"/>
        <v>0.43840000000000001</v>
      </c>
      <c r="BY66" s="224">
        <f t="shared" si="129"/>
        <v>0.44240000000000002</v>
      </c>
      <c r="BZ66" s="15">
        <f t="shared" si="129"/>
        <v>0.46499999999999997</v>
      </c>
      <c r="CA66" s="151">
        <f t="shared" si="129"/>
        <v>0.44399999999999995</v>
      </c>
      <c r="CB66" s="146">
        <f t="shared" si="129"/>
        <v>0.41510000000000002</v>
      </c>
      <c r="CC66" s="120">
        <f t="shared" si="129"/>
        <v>0.4103</v>
      </c>
      <c r="CD66" s="179">
        <f t="shared" si="129"/>
        <v>0.41139999999999999</v>
      </c>
      <c r="CE66" s="146">
        <f t="shared" si="129"/>
        <v>0.39239999999999997</v>
      </c>
      <c r="CF66" s="120">
        <f t="shared" si="129"/>
        <v>0.37980000000000003</v>
      </c>
      <c r="CG66" s="179">
        <f t="shared" si="129"/>
        <v>0.36209999999999998</v>
      </c>
      <c r="CH66" s="146">
        <f t="shared" si="129"/>
        <v>0.3543</v>
      </c>
      <c r="CI66" s="120">
        <f t="shared" si="129"/>
        <v>0.37050000000000005</v>
      </c>
      <c r="CJ66" s="179">
        <f t="shared" si="129"/>
        <v>0.36429999999999996</v>
      </c>
      <c r="CK66" s="146">
        <f t="shared" si="129"/>
        <v>0.35899999999999999</v>
      </c>
      <c r="CL66" s="120">
        <f t="shared" ref="CL66" si="130">SUM(CL51, -CL58)</f>
        <v>0.39219999999999999</v>
      </c>
      <c r="CM66" s="179">
        <f t="shared" ref="CM66:CN66" si="131">SUM(CM51, -CM58)</f>
        <v>0.37859999999999999</v>
      </c>
      <c r="CN66" s="146">
        <f t="shared" si="131"/>
        <v>0.39510000000000001</v>
      </c>
      <c r="CO66" s="120">
        <f t="shared" ref="CO66:CP66" si="132">SUM(CO51, -CO58)</f>
        <v>0.43630000000000002</v>
      </c>
      <c r="CP66" s="179">
        <f t="shared" si="132"/>
        <v>0.43890000000000001</v>
      </c>
      <c r="CQ66" s="146">
        <f t="shared" ref="CQ66" si="133">SUM(CQ51, -CQ58)</f>
        <v>0.4516</v>
      </c>
      <c r="CR66" s="120">
        <f t="shared" ref="CR66:CS66" si="134">SUM(CR51, -CR58)</f>
        <v>0.42720000000000002</v>
      </c>
      <c r="CS66" s="179">
        <f t="shared" si="134"/>
        <v>0.44779999999999998</v>
      </c>
      <c r="CT66" s="146">
        <f t="shared" ref="CT66" si="135">SUM(CT51, -CT58)</f>
        <v>0.44889999999999997</v>
      </c>
      <c r="CU66" s="120">
        <f t="shared" ref="CU66:CV66" si="136">SUM(CU51, -CU58)</f>
        <v>0.4365</v>
      </c>
      <c r="CV66" s="179">
        <f t="shared" si="136"/>
        <v>0.39149999999999996</v>
      </c>
      <c r="CW66" s="146">
        <f t="shared" ref="CW66" si="137">SUM(CW51, -CW58)</f>
        <v>0.38749999999999996</v>
      </c>
      <c r="CX66" s="120">
        <f t="shared" ref="CX66" si="138">SUM(CX51, -CX58)</f>
        <v>0.4093</v>
      </c>
      <c r="CY66" s="179">
        <f t="shared" ref="CY66:CZ66" si="139">SUM(CY51, -CY58)</f>
        <v>0.41959999999999997</v>
      </c>
      <c r="CZ66" s="146">
        <f t="shared" si="139"/>
        <v>0.41830000000000001</v>
      </c>
      <c r="DA66" s="120">
        <f t="shared" ref="DA66" si="140">SUM(DA51, -DA58)</f>
        <v>0.40759999999999996</v>
      </c>
      <c r="DB66" s="179">
        <f t="shared" ref="DB66:DC66" si="141">SUM(DB51, -DB58)</f>
        <v>0.41349999999999998</v>
      </c>
      <c r="DC66" s="146">
        <f t="shared" si="141"/>
        <v>0.40669999999999995</v>
      </c>
      <c r="DD66" s="120">
        <f t="shared" ref="DD66" si="142">SUM(DD51, -DD58)</f>
        <v>0.4173</v>
      </c>
      <c r="DE66" s="179">
        <f>SUM(DE51, -DE58)</f>
        <v>0.43440000000000001</v>
      </c>
      <c r="DF66" s="146">
        <f>SUM(DF51, -DF58)</f>
        <v>0.43159999999999998</v>
      </c>
      <c r="DG66" s="120">
        <f>SUM(DG51, -DG58)</f>
        <v>0.42210000000000003</v>
      </c>
      <c r="DH66" s="179">
        <f>SUM(DH51, -DH58)</f>
        <v>0.42559999999999998</v>
      </c>
      <c r="DI66" s="146">
        <f>SUM(DI51, -DI58)</f>
        <v>0.4244</v>
      </c>
      <c r="DJ66" s="120">
        <f>SUM(DJ51, -DJ58)</f>
        <v>0.44290000000000002</v>
      </c>
      <c r="DK66" s="179">
        <f>SUM(DK51, -DK58)</f>
        <v>0.41970000000000002</v>
      </c>
      <c r="DL66" s="120">
        <f>SUM(DL51, -DL58)</f>
        <v>0.41949999999999998</v>
      </c>
      <c r="DM66" s="120">
        <f>SUM(DM51, -DM58)</f>
        <v>0.41210000000000002</v>
      </c>
      <c r="DN66" s="331">
        <f>SUM(DN51, -DN58)</f>
        <v>0.44630000000000003</v>
      </c>
      <c r="DO66" s="347">
        <f>SUM(DO51, -DO58,)</f>
        <v>0</v>
      </c>
      <c r="DP66" s="120">
        <f>SUM(DP51, -DP58)</f>
        <v>0.44469999999999998</v>
      </c>
      <c r="DQ66" s="179">
        <f>SUM(DQ51, -DQ58)</f>
        <v>0.45760000000000001</v>
      </c>
      <c r="DR66" s="146">
        <f>SUM(DR51, -DR58)</f>
        <v>0.4919</v>
      </c>
      <c r="DS66" s="120">
        <f>SUM(DS51, -DS58)</f>
        <v>0.52429999999999999</v>
      </c>
      <c r="DT66" s="179">
        <f>SUM(DT51, -DT58)</f>
        <v>0.54720000000000002</v>
      </c>
      <c r="DU66" s="146">
        <f>SUM(DU51, -DU58)</f>
        <v>0.54909999999999992</v>
      </c>
      <c r="DV66" s="120">
        <f>SUM(DV51, -DV58)</f>
        <v>0.5734999999999999</v>
      </c>
      <c r="DW66" s="179">
        <f>SUM(DW51, -DW58)</f>
        <v>0.59430000000000005</v>
      </c>
      <c r="DX66" s="120">
        <f>SUM(DX51, -DX58)</f>
        <v>0.5464</v>
      </c>
      <c r="DY66" s="115">
        <f>SUM(DY51, -DY58)</f>
        <v>0.54959999999999998</v>
      </c>
      <c r="DZ66" s="115">
        <f>SUM(DZ51, -DZ58)</f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153">
        <f>SUM(EK51, -EK58)</f>
        <v>0.60189999999999999</v>
      </c>
      <c r="EL66" s="115">
        <f>SUM(EL51, -EL58)</f>
        <v>0.59519999999999995</v>
      </c>
      <c r="EM66" s="175">
        <f>SUM(EM51, -EM58)</f>
        <v>0.58450000000000002</v>
      </c>
      <c r="EN66" s="153">
        <f>SUM(EN51, -EN58)</f>
        <v>0.61519999999999997</v>
      </c>
      <c r="EO66" s="115">
        <f>SUM(EO51, -EO58)</f>
        <v>0.58840000000000003</v>
      </c>
      <c r="EP66" s="175">
        <f>SUM(EP51, -EP58)</f>
        <v>0.56510000000000005</v>
      </c>
      <c r="EQ66" s="115">
        <f>SUM(EQ51, -EQ58)</f>
        <v>0.57089999999999996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2" t="s">
        <v>51</v>
      </c>
      <c r="DO67" s="346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88" t="s">
        <v>51</v>
      </c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46">SUM(K51, -K57)</f>
        <v>0.16620000000000001</v>
      </c>
      <c r="L68" s="179">
        <f t="shared" si="146"/>
        <v>0.19230000000000003</v>
      </c>
      <c r="M68" s="146">
        <f t="shared" si="146"/>
        <v>0.17859999999999998</v>
      </c>
      <c r="N68" s="120">
        <f t="shared" si="146"/>
        <v>0.16650000000000001</v>
      </c>
      <c r="O68" s="179">
        <f t="shared" si="146"/>
        <v>0.18559999999999999</v>
      </c>
      <c r="P68" s="146">
        <f t="shared" si="146"/>
        <v>0.20569999999999999</v>
      </c>
      <c r="Q68" s="120">
        <f t="shared" si="146"/>
        <v>0.1983</v>
      </c>
      <c r="R68" s="179">
        <f t="shared" si="146"/>
        <v>0.21210000000000001</v>
      </c>
      <c r="S68" s="225">
        <f t="shared" si="146"/>
        <v>0.23520000000000002</v>
      </c>
      <c r="T68" s="15">
        <f t="shared" si="146"/>
        <v>0.22940000000000002</v>
      </c>
      <c r="U68" s="149">
        <f t="shared" ref="U68:Z68" si="147">SUM(U51, -U57)</f>
        <v>0.2127</v>
      </c>
      <c r="V68" s="225">
        <f t="shared" si="147"/>
        <v>0.2097</v>
      </c>
      <c r="W68" s="96">
        <f t="shared" si="147"/>
        <v>0.23599999999999999</v>
      </c>
      <c r="X68" s="151">
        <f t="shared" si="147"/>
        <v>0.2268</v>
      </c>
      <c r="Y68" s="146">
        <f t="shared" si="147"/>
        <v>0.2455</v>
      </c>
      <c r="Z68" s="120">
        <f t="shared" si="147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48">SUM(AK52, -AK58)</f>
        <v>0.23170000000000002</v>
      </c>
      <c r="AL68" s="93">
        <f t="shared" si="148"/>
        <v>0.2545</v>
      </c>
      <c r="AM68" s="150">
        <f t="shared" si="148"/>
        <v>0.29559999999999997</v>
      </c>
      <c r="AN68" s="144">
        <f t="shared" si="148"/>
        <v>0.29559999999999997</v>
      </c>
      <c r="AO68" s="116">
        <f t="shared" si="148"/>
        <v>0.30189999999999995</v>
      </c>
      <c r="AP68" s="176">
        <f t="shared" si="148"/>
        <v>0.27779999999999999</v>
      </c>
      <c r="AQ68" s="144">
        <f t="shared" si="148"/>
        <v>0.28659999999999997</v>
      </c>
      <c r="AR68" s="116">
        <f t="shared" si="148"/>
        <v>0.28660000000000002</v>
      </c>
      <c r="AS68" s="176">
        <f t="shared" si="148"/>
        <v>0.28949999999999998</v>
      </c>
      <c r="AT68" s="226">
        <f t="shared" si="148"/>
        <v>0.26090000000000002</v>
      </c>
      <c r="AU68" s="93">
        <f t="shared" si="148"/>
        <v>0.25990000000000002</v>
      </c>
      <c r="AV68" s="151">
        <f t="shared" si="148"/>
        <v>0.29270000000000002</v>
      </c>
      <c r="AW68" s="146">
        <f t="shared" si="148"/>
        <v>0.3024</v>
      </c>
      <c r="AX68" s="120">
        <f t="shared" si="148"/>
        <v>0.31730000000000003</v>
      </c>
      <c r="AY68" s="179">
        <f t="shared" si="148"/>
        <v>0.28070000000000001</v>
      </c>
      <c r="AZ68" s="146">
        <f t="shared" si="148"/>
        <v>0.26910000000000001</v>
      </c>
      <c r="BA68" s="120">
        <f t="shared" si="148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49">SUM(BD52, -BD58)</f>
        <v>0.30430000000000001</v>
      </c>
      <c r="BE68" s="179">
        <f t="shared" si="149"/>
        <v>0.3382</v>
      </c>
      <c r="BF68" s="146">
        <f t="shared" si="149"/>
        <v>0.32930000000000004</v>
      </c>
      <c r="BG68" s="120">
        <f t="shared" si="149"/>
        <v>0.31999999999999995</v>
      </c>
      <c r="BH68" s="179">
        <f t="shared" si="149"/>
        <v>0.30209999999999998</v>
      </c>
      <c r="BI68" s="146">
        <f t="shared" si="149"/>
        <v>0.30149999999999999</v>
      </c>
      <c r="BJ68" s="115">
        <f>SUM(BJ51, -BJ57)</f>
        <v>0.32200000000000001</v>
      </c>
      <c r="BK68" s="179">
        <f t="shared" ref="BK68:BQ68" si="150">SUM(BK52, -BK58)</f>
        <v>0.32019999999999998</v>
      </c>
      <c r="BL68" s="146">
        <f t="shared" si="150"/>
        <v>0.34360000000000002</v>
      </c>
      <c r="BM68" s="120">
        <f t="shared" si="150"/>
        <v>0.36709999999999998</v>
      </c>
      <c r="BN68" s="179">
        <f t="shared" si="150"/>
        <v>0.37239999999999995</v>
      </c>
      <c r="BO68" s="120">
        <f t="shared" si="150"/>
        <v>0.38129999999999997</v>
      </c>
      <c r="BP68" s="120">
        <f t="shared" si="150"/>
        <v>0.38109999999999999</v>
      </c>
      <c r="BQ68" s="116">
        <f t="shared" si="150"/>
        <v>0.39739999999999998</v>
      </c>
      <c r="BS68" s="146">
        <f t="shared" ref="BS68:CK68" si="151">SUM(BS52, -BS58)</f>
        <v>0.37659999999999999</v>
      </c>
      <c r="BT68" s="116">
        <f t="shared" si="151"/>
        <v>0.371</v>
      </c>
      <c r="BU68" s="176">
        <f t="shared" si="151"/>
        <v>0.37480000000000002</v>
      </c>
      <c r="BV68" s="146">
        <f t="shared" si="151"/>
        <v>0.37819999999999998</v>
      </c>
      <c r="BW68" s="120">
        <f t="shared" si="151"/>
        <v>0.37370000000000003</v>
      </c>
      <c r="BX68" s="176">
        <f t="shared" si="151"/>
        <v>0.372</v>
      </c>
      <c r="BY68" s="226">
        <f t="shared" si="151"/>
        <v>0.41650000000000004</v>
      </c>
      <c r="BZ68" s="93">
        <f t="shared" si="151"/>
        <v>0.42730000000000001</v>
      </c>
      <c r="CA68" s="150">
        <f t="shared" si="151"/>
        <v>0.3987</v>
      </c>
      <c r="CB68" s="146">
        <f t="shared" si="151"/>
        <v>0.33439999999999998</v>
      </c>
      <c r="CC68" s="120">
        <f t="shared" si="151"/>
        <v>0.34109999999999996</v>
      </c>
      <c r="CD68" s="179">
        <f t="shared" si="151"/>
        <v>0.34699999999999998</v>
      </c>
      <c r="CE68" s="146">
        <f t="shared" si="151"/>
        <v>0.34620000000000001</v>
      </c>
      <c r="CF68" s="120">
        <f t="shared" si="151"/>
        <v>0.32150000000000001</v>
      </c>
      <c r="CG68" s="179">
        <f t="shared" si="151"/>
        <v>0.35730000000000001</v>
      </c>
      <c r="CH68" s="146">
        <f t="shared" si="151"/>
        <v>0.34920000000000001</v>
      </c>
      <c r="CI68" s="120">
        <f t="shared" si="151"/>
        <v>0.35310000000000002</v>
      </c>
      <c r="CJ68" s="179">
        <f t="shared" si="151"/>
        <v>0.33829999999999999</v>
      </c>
      <c r="CK68" s="146">
        <f t="shared" si="151"/>
        <v>0.32700000000000001</v>
      </c>
      <c r="CL68" s="120">
        <f t="shared" ref="CL68" si="152">SUM(CL52, -CL58)</f>
        <v>0.34289999999999998</v>
      </c>
      <c r="CM68" s="179">
        <f t="shared" ref="CM68:CN68" si="153">SUM(CM52, -CM58)</f>
        <v>0.31979999999999997</v>
      </c>
      <c r="CN68" s="146">
        <f t="shared" si="153"/>
        <v>0.32979999999999998</v>
      </c>
      <c r="CO68" s="120">
        <f t="shared" ref="CO68:CP68" si="154">SUM(CO52, -CO58)</f>
        <v>0.35650000000000004</v>
      </c>
      <c r="CP68" s="179">
        <f t="shared" si="154"/>
        <v>0.36570000000000003</v>
      </c>
      <c r="CQ68" s="146">
        <f t="shared" ref="CQ68" si="155">SUM(CQ52, -CQ58)</f>
        <v>0.38119999999999998</v>
      </c>
      <c r="CR68" s="120">
        <f t="shared" ref="CR68" si="156">SUM(CR52, -CR58)</f>
        <v>0.37290000000000001</v>
      </c>
      <c r="CS68" s="179">
        <f>SUM(CS51, -CS57)</f>
        <v>0.36199999999999999</v>
      </c>
      <c r="CT68" s="153">
        <f>SUM(CT52, -CT58)</f>
        <v>0.37779999999999997</v>
      </c>
      <c r="CU68" s="115">
        <f>SUM(CU52, -CU58)</f>
        <v>0.37570000000000003</v>
      </c>
      <c r="CV68" s="175">
        <f>SUM(CV52, -CV58)</f>
        <v>0.35199999999999998</v>
      </c>
      <c r="CW68" s="153">
        <f>SUM(CW52, -CW58)</f>
        <v>0.3402</v>
      </c>
      <c r="CX68" s="115">
        <f>SUM(CX52, -CX58)</f>
        <v>0.38439999999999996</v>
      </c>
      <c r="CY68" s="175">
        <f>SUM(CY52, -CY58)</f>
        <v>0.3821</v>
      </c>
      <c r="CZ68" s="153">
        <f>SUM(CZ52, -CZ58)</f>
        <v>0.37609999999999999</v>
      </c>
      <c r="DA68" s="115">
        <f>SUM(DA52, -DA58)</f>
        <v>0.37839999999999996</v>
      </c>
      <c r="DB68" s="179">
        <f>SUM(DB52, -DB58)</f>
        <v>0.37219999999999998</v>
      </c>
      <c r="DC68" s="146">
        <f>SUM(DC52, -DC58)</f>
        <v>0.37109999999999999</v>
      </c>
      <c r="DD68" s="120">
        <f>SUM(DD52, -DD58)</f>
        <v>0.38900000000000001</v>
      </c>
      <c r="DE68" s="179">
        <f>SUM(DE52, -DE58)</f>
        <v>0.40539999999999998</v>
      </c>
      <c r="DF68" s="146">
        <f>SUM(DF52, -DF58)</f>
        <v>0.42230000000000001</v>
      </c>
      <c r="DG68" s="120">
        <f>SUM(DG52, -DG58)</f>
        <v>0.4173</v>
      </c>
      <c r="DH68" s="179">
        <f>SUM(DH52, -DH58)</f>
        <v>0.42520000000000002</v>
      </c>
      <c r="DI68" s="146">
        <f>SUM(DI52, -DI58)</f>
        <v>0.42180000000000001</v>
      </c>
      <c r="DJ68" s="120">
        <f>SUM(DJ52, -DJ58)</f>
        <v>0.4279</v>
      </c>
      <c r="DK68" s="179">
        <f>SUM(DK52, -DK58)</f>
        <v>0.40039999999999998</v>
      </c>
      <c r="DL68" s="120">
        <f>SUM(DL52, -DL58)</f>
        <v>0.40390000000000004</v>
      </c>
      <c r="DM68" s="120">
        <f>SUM(DM52, -DM58)</f>
        <v>0.3957</v>
      </c>
      <c r="DN68" s="331">
        <f>SUM(DN52, -DN58)</f>
        <v>0.42620000000000002</v>
      </c>
      <c r="DO68" s="347">
        <f>SUM(DO51, -DO57)</f>
        <v>0</v>
      </c>
      <c r="DP68" s="120">
        <f>SUM(DP52, -DP58)</f>
        <v>0.43910000000000005</v>
      </c>
      <c r="DQ68" s="175">
        <f>SUM(DQ51, -DQ57)</f>
        <v>0.44079999999999997</v>
      </c>
      <c r="DR68" s="153">
        <f>SUM(DR51, -DR57)</f>
        <v>0.45929999999999999</v>
      </c>
      <c r="DS68" s="115">
        <f>SUM(DS51, -DS57)</f>
        <v>0.49309999999999998</v>
      </c>
      <c r="DT68" s="175">
        <f>SUM(DT51, -DT57)</f>
        <v>0.50080000000000002</v>
      </c>
      <c r="DU68" s="153">
        <f>SUM(DU51, -DU57)</f>
        <v>0.49399999999999999</v>
      </c>
      <c r="DV68" s="115">
        <f>SUM(DV51, -DV57)</f>
        <v>0.5464</v>
      </c>
      <c r="DW68" s="175">
        <f>SUM(DW51, -DW57)</f>
        <v>0.56799999999999995</v>
      </c>
      <c r="DX68" s="115">
        <f>SUM(DX51, -DX57)</f>
        <v>0.53810000000000002</v>
      </c>
      <c r="DY68" s="120">
        <f>SUM(DY51, -DY57)</f>
        <v>0.52139999999999997</v>
      </c>
      <c r="DZ68" s="120">
        <f>SUM(DZ51, -DZ57)</f>
        <v>0.53939999999999999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>SUM(EK51, -EK57)</f>
        <v>0.53959999999999997</v>
      </c>
      <c r="EL68" s="120">
        <f>SUM(EL51, -EL57)</f>
        <v>0.53439999999999999</v>
      </c>
      <c r="EM68" s="179">
        <f>SUM(EM51, -EM57)</f>
        <v>0.51929999999999998</v>
      </c>
      <c r="EN68" s="146">
        <f>SUM(EN51, -EN57)</f>
        <v>0.55420000000000003</v>
      </c>
      <c r="EO68" s="120">
        <f>SUM(EO51, -EO57)</f>
        <v>0.53920000000000001</v>
      </c>
      <c r="EP68" s="179">
        <f>SUM(EP51, -EP57)</f>
        <v>0.50639999999999996</v>
      </c>
      <c r="EQ68" s="120">
        <f>SUM(EQ51, -EQ57)</f>
        <v>0.51200000000000001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30" t="s">
        <v>70</v>
      </c>
      <c r="DO69" s="346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17" t="s">
        <v>70</v>
      </c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7">SUM(L51, -L56)</f>
        <v>0.16260000000000002</v>
      </c>
      <c r="M70" s="146">
        <f t="shared" si="157"/>
        <v>0.1641</v>
      </c>
      <c r="N70" s="120">
        <f t="shared" si="157"/>
        <v>0.16570000000000001</v>
      </c>
      <c r="O70" s="179">
        <f t="shared" si="157"/>
        <v>0.1774</v>
      </c>
      <c r="P70" s="146">
        <f t="shared" si="157"/>
        <v>0.20530000000000001</v>
      </c>
      <c r="Q70" s="120">
        <f t="shared" si="157"/>
        <v>0.19670000000000001</v>
      </c>
      <c r="R70" s="179">
        <f t="shared" si="157"/>
        <v>0.21190000000000001</v>
      </c>
      <c r="S70" s="224">
        <f t="shared" si="157"/>
        <v>0.23110000000000003</v>
      </c>
      <c r="T70" s="96">
        <f t="shared" si="157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8">SUM(AS53, -AS58)</f>
        <v>0.248</v>
      </c>
      <c r="AT70" s="224">
        <f t="shared" si="158"/>
        <v>0.23809999999999998</v>
      </c>
      <c r="AU70" s="15">
        <f t="shared" si="158"/>
        <v>0.25509999999999999</v>
      </c>
      <c r="AV70" s="150">
        <f t="shared" si="158"/>
        <v>0.249</v>
      </c>
      <c r="AW70" s="144">
        <f t="shared" si="158"/>
        <v>0.26829999999999998</v>
      </c>
      <c r="AX70" s="116">
        <f t="shared" si="158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9">SUM(BD51, -BD57)</f>
        <v>0.30359999999999998</v>
      </c>
      <c r="BE70" s="175">
        <f t="shared" si="159"/>
        <v>0.33729999999999999</v>
      </c>
      <c r="BF70" s="153">
        <f t="shared" si="159"/>
        <v>0.31259999999999999</v>
      </c>
      <c r="BG70" s="115">
        <f t="shared" si="159"/>
        <v>0.3034</v>
      </c>
      <c r="BH70" s="175">
        <f t="shared" si="159"/>
        <v>0.30179999999999996</v>
      </c>
      <c r="BI70" s="153">
        <f t="shared" si="159"/>
        <v>0.28360000000000002</v>
      </c>
      <c r="BJ70" s="120">
        <f>SUM(BJ52, -BJ58)</f>
        <v>0.31879999999999997</v>
      </c>
      <c r="BK70" s="176">
        <f t="shared" ref="BK70:BQ70" si="160">SUM(BK53, -BK58)</f>
        <v>0.26200000000000001</v>
      </c>
      <c r="BL70" s="144">
        <f t="shared" si="160"/>
        <v>0.3226</v>
      </c>
      <c r="BM70" s="116">
        <f t="shared" si="160"/>
        <v>0.32889999999999997</v>
      </c>
      <c r="BN70" s="176">
        <f t="shared" si="160"/>
        <v>0.3639</v>
      </c>
      <c r="BO70" s="116">
        <f t="shared" si="160"/>
        <v>0.37929999999999997</v>
      </c>
      <c r="BP70" s="120">
        <f t="shared" si="160"/>
        <v>0.37050000000000005</v>
      </c>
      <c r="BQ70" s="120">
        <f t="shared" si="160"/>
        <v>0.37329999999999997</v>
      </c>
      <c r="BS70" s="144">
        <f t="shared" ref="BS70:CC70" si="161">SUM(BS53, -BS58)</f>
        <v>0.37</v>
      </c>
      <c r="BT70" s="115">
        <f t="shared" si="161"/>
        <v>0.34289999999999998</v>
      </c>
      <c r="BU70" s="179">
        <f t="shared" si="161"/>
        <v>0.36609999999999998</v>
      </c>
      <c r="BV70" s="144">
        <f t="shared" si="161"/>
        <v>0.37419999999999998</v>
      </c>
      <c r="BW70" s="116">
        <f t="shared" si="161"/>
        <v>0.36470000000000002</v>
      </c>
      <c r="BX70" s="179">
        <f t="shared" si="161"/>
        <v>0.36280000000000001</v>
      </c>
      <c r="BY70" s="224">
        <f t="shared" si="161"/>
        <v>0.37780000000000002</v>
      </c>
      <c r="BZ70" s="94">
        <f t="shared" si="161"/>
        <v>0.38500000000000001</v>
      </c>
      <c r="CA70" s="145">
        <f t="shared" si="161"/>
        <v>0.36849999999999999</v>
      </c>
      <c r="CB70" s="153">
        <f t="shared" si="161"/>
        <v>0.3332</v>
      </c>
      <c r="CC70" s="115">
        <f t="shared" si="161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>SUM(CV53, -CV58)</f>
        <v>0.31340000000000001</v>
      </c>
      <c r="CW70" s="146">
        <f>SUM(CW53, -CW58)</f>
        <v>0.30549999999999999</v>
      </c>
      <c r="CX70" s="116">
        <f>SUM(CX53, -CX58)</f>
        <v>0.3342</v>
      </c>
      <c r="CY70" s="176">
        <f>SUM(CY53, -CY58)</f>
        <v>0.35319999999999996</v>
      </c>
      <c r="CZ70" s="146">
        <f>SUM(CZ53, -CZ58)</f>
        <v>0.36080000000000001</v>
      </c>
      <c r="DA70" s="120">
        <f>SUM(DA53, -DA58)</f>
        <v>0.36449999999999999</v>
      </c>
      <c r="DB70" s="175">
        <f>SUM(DB53, -DB58)</f>
        <v>0.35870000000000002</v>
      </c>
      <c r="DC70" s="153">
        <f>SUM(DC53, -DC58)</f>
        <v>0.34139999999999998</v>
      </c>
      <c r="DD70" s="120">
        <f>SUM(DD51, -DD57)</f>
        <v>0.34640000000000004</v>
      </c>
      <c r="DE70" s="175">
        <f>SUM(DE51, -DE57)</f>
        <v>0.38500000000000001</v>
      </c>
      <c r="DF70" s="153">
        <f>SUM(DF51, -DF57)</f>
        <v>0.40039999999999998</v>
      </c>
      <c r="DG70" s="120">
        <f>SUM(DG51, -DG57)</f>
        <v>0.38780000000000003</v>
      </c>
      <c r="DH70" s="179">
        <f>SUM(DH51, -DH57)</f>
        <v>0.3962</v>
      </c>
      <c r="DI70" s="153">
        <f>SUM(DI51, -DI57)</f>
        <v>0.38619999999999999</v>
      </c>
      <c r="DJ70" s="115">
        <f>SUM(DJ51, -DJ57)</f>
        <v>0.40500000000000003</v>
      </c>
      <c r="DK70" s="175">
        <f>SUM(DK51, -DK57)</f>
        <v>0.375</v>
      </c>
      <c r="DL70" s="115">
        <f>SUM(DL51, -DL57)</f>
        <v>0.38150000000000001</v>
      </c>
      <c r="DM70" s="120">
        <f>SUM(DM51, -DM57)</f>
        <v>0.378</v>
      </c>
      <c r="DN70" s="331">
        <f>SUM(DN51, -DN57)</f>
        <v>0.40160000000000001</v>
      </c>
      <c r="DO70" s="347">
        <f>SUM(DO51, -DO56)</f>
        <v>0</v>
      </c>
      <c r="DP70" s="115">
        <f>SUM(DP51, -DP57)</f>
        <v>0.41259999999999997</v>
      </c>
      <c r="DQ70" s="179">
        <f>SUM(DQ52, -DQ58)</f>
        <v>0.41539999999999999</v>
      </c>
      <c r="DR70" s="146">
        <f>SUM(DR52, -DR58)</f>
        <v>0.4042</v>
      </c>
      <c r="DS70" s="120">
        <f>SUM(DS52, -DS58)</f>
        <v>0.39899999999999997</v>
      </c>
      <c r="DT70" s="179">
        <f>SUM(DT52, -DT58)</f>
        <v>0.42180000000000001</v>
      </c>
      <c r="DU70" s="146">
        <f>SUM(DU52, -DU58)</f>
        <v>0.41859999999999997</v>
      </c>
      <c r="DV70" s="120">
        <f>SUM(DV52, -DV58)</f>
        <v>0.41359999999999997</v>
      </c>
      <c r="DW70" s="179">
        <f>SUM(DW52, -DW58)</f>
        <v>0.44290000000000002</v>
      </c>
      <c r="DX70" s="120">
        <f>SUM(DX52, -DX58)</f>
        <v>0.40010000000000001</v>
      </c>
      <c r="DY70" s="120">
        <f>SUM(DY52, -DY58)</f>
        <v>0.39729999999999999</v>
      </c>
      <c r="DZ70" s="120">
        <f>SUM(DZ52, -DZ58)</f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>SUM(EK52, -EK58)</f>
        <v>0.49580000000000002</v>
      </c>
      <c r="EL70" s="120">
        <f>SUM(EL52, -EL58)</f>
        <v>0.49549999999999994</v>
      </c>
      <c r="EM70" s="179">
        <f>SUM(EM52, -EM58)</f>
        <v>0.40469999999999995</v>
      </c>
      <c r="EN70" s="146">
        <f>SUM(EN52, -EN58)</f>
        <v>0.41389999999999999</v>
      </c>
      <c r="EO70" s="120">
        <f>SUM(EO52, -EO58)</f>
        <v>0.39730000000000004</v>
      </c>
      <c r="EP70" s="179">
        <f>SUM(EP52, -EP58)</f>
        <v>0.39080000000000004</v>
      </c>
      <c r="EQ70" s="120">
        <f>SUM(EQ52, -EQ58)</f>
        <v>0.38290000000000002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-EW55)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2" t="s">
        <v>52</v>
      </c>
      <c r="DO71" s="346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168" t="s">
        <v>67</v>
      </c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2">SUM(L51, -L55)</f>
        <v>0.15260000000000001</v>
      </c>
      <c r="M72" s="148">
        <f t="shared" si="162"/>
        <v>0.15459999999999999</v>
      </c>
      <c r="N72" s="118">
        <f t="shared" si="162"/>
        <v>0.15390000000000001</v>
      </c>
      <c r="O72" s="178">
        <f t="shared" si="162"/>
        <v>0.1736</v>
      </c>
      <c r="P72" s="148">
        <f t="shared" si="162"/>
        <v>0.18690000000000001</v>
      </c>
      <c r="Q72" s="118">
        <f t="shared" si="162"/>
        <v>0.19530000000000003</v>
      </c>
      <c r="R72" s="179">
        <f t="shared" si="162"/>
        <v>0.20900000000000002</v>
      </c>
      <c r="S72" s="224">
        <f t="shared" si="162"/>
        <v>0.21690000000000001</v>
      </c>
      <c r="T72" s="15">
        <f t="shared" si="162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3">SUM(AZ51, -AZ56)</f>
        <v>0.24559999999999998</v>
      </c>
      <c r="BA72" s="120">
        <f t="shared" si="163"/>
        <v>0.24430000000000002</v>
      </c>
      <c r="BB72" s="175">
        <f t="shared" si="163"/>
        <v>0.26329999999999998</v>
      </c>
      <c r="BC72" s="153">
        <f t="shared" si="163"/>
        <v>0.30299999999999999</v>
      </c>
      <c r="BD72" s="120">
        <f t="shared" si="163"/>
        <v>0.29220000000000002</v>
      </c>
      <c r="BE72" s="179">
        <f t="shared" si="163"/>
        <v>0.30659999999999998</v>
      </c>
      <c r="BF72" s="146">
        <f t="shared" ref="BF72" si="164">SUM(BF51, -BF56)</f>
        <v>0.28760000000000002</v>
      </c>
      <c r="BG72" s="120">
        <f t="shared" ref="BG72" si="165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>SUM(DF52, -DF57)</f>
        <v>0.3911</v>
      </c>
      <c r="DG72" s="115">
        <f>SUM(DG52, -DG57)</f>
        <v>0.38300000000000001</v>
      </c>
      <c r="DH72" s="175">
        <f>SUM(DH52, -DH57)</f>
        <v>0.39580000000000004</v>
      </c>
      <c r="DI72" s="146">
        <f>SUM(DI52, -DI57)</f>
        <v>0.3836</v>
      </c>
      <c r="DJ72" s="120">
        <f>SUM(DJ52, -DJ57)</f>
        <v>0.39</v>
      </c>
      <c r="DK72" s="179">
        <f>SUM(DK52, -DK57)</f>
        <v>0.35570000000000002</v>
      </c>
      <c r="DL72" s="120">
        <f>SUM(DL52, -DL57)</f>
        <v>0.3659</v>
      </c>
      <c r="DM72" s="115">
        <f>SUM(DM52, -DM57)</f>
        <v>0.36159999999999998</v>
      </c>
      <c r="DN72" s="333">
        <f>SUM(DN52, -DN57)</f>
        <v>0.38150000000000001</v>
      </c>
      <c r="DO72" s="347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208">
        <f>SUM(EQ53, -EQ58)</f>
        <v>0.34450000000000003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4" t="s">
        <v>59</v>
      </c>
      <c r="DO73" s="346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88" t="s">
        <v>44</v>
      </c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0">SUM(O51, -O54)</f>
        <v>0.1535</v>
      </c>
      <c r="P74" s="146">
        <f t="shared" si="170"/>
        <v>0.18510000000000001</v>
      </c>
      <c r="Q74" s="116">
        <f t="shared" si="170"/>
        <v>0.17920000000000003</v>
      </c>
      <c r="R74" s="176">
        <f t="shared" si="170"/>
        <v>0.1988</v>
      </c>
      <c r="S74" s="224">
        <f t="shared" si="170"/>
        <v>0.21400000000000002</v>
      </c>
      <c r="T74" s="15">
        <f t="shared" si="170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1">SUM(CQ54, -CQ58)</f>
        <v>0.34360000000000002</v>
      </c>
      <c r="CR74" s="116">
        <f t="shared" si="171"/>
        <v>0.32479999999999998</v>
      </c>
      <c r="CS74" s="176">
        <f t="shared" si="171"/>
        <v>0.32750000000000001</v>
      </c>
      <c r="CT74" s="144">
        <f t="shared" si="171"/>
        <v>0.3614</v>
      </c>
      <c r="CU74" s="120">
        <f t="shared" si="171"/>
        <v>0.3337</v>
      </c>
      <c r="CV74" s="179">
        <f t="shared" si="171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>SUM(DF53, -DF58)</f>
        <v>0.35589999999999999</v>
      </c>
      <c r="DG74" s="115">
        <f>SUM(DG53, -DG58)</f>
        <v>0.35389999999999999</v>
      </c>
      <c r="DH74" s="176">
        <f>SUM(DH53, -DH58)</f>
        <v>0.35060000000000002</v>
      </c>
      <c r="DI74" s="153">
        <f>SUM(DI53, -DI58)</f>
        <v>0.30449999999999999</v>
      </c>
      <c r="DJ74" s="115">
        <f>SUM(DJ53, -DJ58)</f>
        <v>0.29660000000000003</v>
      </c>
      <c r="DK74" s="175">
        <f>SUM(DK53, -DK58)</f>
        <v>0.28620000000000001</v>
      </c>
      <c r="DL74" s="116">
        <f>SUM(DL53, -DL58)</f>
        <v>0.29700000000000004</v>
      </c>
      <c r="DM74" s="116">
        <f>SUM(DM53, -DM58)</f>
        <v>0.30230000000000001</v>
      </c>
      <c r="DN74" s="333">
        <f>SUM(DN53, -DN58)</f>
        <v>0.33510000000000001</v>
      </c>
      <c r="DO74" s="347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20">
        <f>SUM(EQ51, -EQ56)</f>
        <v>0.34250000000000003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5" t="s">
        <v>84</v>
      </c>
      <c r="DO75" s="346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23" t="s">
        <v>63</v>
      </c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2">SUM(O51, -O53)</f>
        <v>0.15140000000000001</v>
      </c>
      <c r="P76" s="144">
        <f t="shared" si="172"/>
        <v>0.18140000000000001</v>
      </c>
      <c r="Q76" s="120">
        <f t="shared" si="172"/>
        <v>0.15870000000000001</v>
      </c>
      <c r="R76" s="179">
        <f t="shared" si="172"/>
        <v>0.17290000000000003</v>
      </c>
      <c r="S76" s="226">
        <f t="shared" si="172"/>
        <v>0.18450000000000003</v>
      </c>
      <c r="T76" s="93">
        <f t="shared" si="172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3">SUM(AA52, -AA56)</f>
        <v>0.18609999999999999</v>
      </c>
      <c r="AB76" s="146">
        <f t="shared" si="173"/>
        <v>0.15279999999999999</v>
      </c>
      <c r="AC76" s="120">
        <f t="shared" si="173"/>
        <v>0.1673</v>
      </c>
      <c r="AD76" s="179">
        <f t="shared" si="173"/>
        <v>0.16539999999999999</v>
      </c>
      <c r="AE76" s="224">
        <f t="shared" si="173"/>
        <v>0.18379999999999999</v>
      </c>
      <c r="AF76" s="15">
        <f t="shared" si="173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4">SUM(AJ52, -AJ57)</f>
        <v>0.184</v>
      </c>
      <c r="AK76" s="224">
        <f t="shared" si="174"/>
        <v>0.17449999999999999</v>
      </c>
      <c r="AL76" s="15">
        <f t="shared" si="174"/>
        <v>0.1774</v>
      </c>
      <c r="AM76" s="151">
        <f t="shared" si="174"/>
        <v>0.21359999999999998</v>
      </c>
      <c r="AN76" s="144">
        <f t="shared" si="174"/>
        <v>0.20939999999999998</v>
      </c>
      <c r="AO76" s="116">
        <f t="shared" si="174"/>
        <v>0.22120000000000001</v>
      </c>
      <c r="AP76" s="176">
        <f t="shared" si="174"/>
        <v>0.20449999999999999</v>
      </c>
      <c r="AQ76" s="144">
        <f t="shared" si="174"/>
        <v>0.20030000000000001</v>
      </c>
      <c r="AR76" s="116">
        <f t="shared" si="174"/>
        <v>0.18330000000000002</v>
      </c>
      <c r="AS76" s="176">
        <f t="shared" si="174"/>
        <v>0.1966</v>
      </c>
      <c r="AT76" s="224">
        <f t="shared" si="174"/>
        <v>0.16650000000000001</v>
      </c>
      <c r="AU76" s="15">
        <f t="shared" si="174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5">SUM(BV52, -BV57)</f>
        <v>0.30099999999999999</v>
      </c>
      <c r="BW76" s="115">
        <f t="shared" si="175"/>
        <v>0.29299999999999998</v>
      </c>
      <c r="BX76" s="176">
        <f t="shared" si="175"/>
        <v>0.29100000000000004</v>
      </c>
      <c r="BY76" s="226">
        <f t="shared" si="175"/>
        <v>0.32620000000000005</v>
      </c>
      <c r="BZ76" s="93">
        <f t="shared" si="175"/>
        <v>0.3236</v>
      </c>
      <c r="CA76" s="150">
        <f t="shared" si="175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>SUM(CX52, -CX57)</f>
        <v>0.28749999999999998</v>
      </c>
      <c r="CY76" s="187">
        <f>SUM(CY52, -CY57)</f>
        <v>0.29159999999999997</v>
      </c>
      <c r="CZ76" s="166">
        <f>SUM(CZ52, -CZ57)</f>
        <v>0.30359999999999998</v>
      </c>
      <c r="DA76" s="208">
        <f>SUM(DA52, -DA57)</f>
        <v>0.3135</v>
      </c>
      <c r="DB76" s="175">
        <f>SUM(DB52, -DB57)</f>
        <v>0.29959999999999998</v>
      </c>
      <c r="DC76" s="153">
        <f>SUM(DC52, -DC57)</f>
        <v>0.29769999999999996</v>
      </c>
      <c r="DD76" s="115">
        <f>SUM(DD52, -DD57)</f>
        <v>0.31810000000000005</v>
      </c>
      <c r="DE76" s="176">
        <f>SUM(DE54, -DE58)</f>
        <v>0.35189999999999999</v>
      </c>
      <c r="DF76" s="144">
        <f>SUM(DF54, -DF58)</f>
        <v>0.35470000000000002</v>
      </c>
      <c r="DG76" s="116">
        <f>SUM(DG54, -DG58)</f>
        <v>0.34589999999999999</v>
      </c>
      <c r="DH76" s="175">
        <f>SUM(DH54, -DH58)</f>
        <v>0.34189999999999998</v>
      </c>
      <c r="DI76" s="144">
        <f>SUM(DI54, -DI58)</f>
        <v>0.30280000000000001</v>
      </c>
      <c r="DJ76" s="116">
        <f>SUM(DJ54, -DJ58)</f>
        <v>0.28839999999999999</v>
      </c>
      <c r="DK76" s="176">
        <f>SUM(DK54, -DK58)</f>
        <v>0.2742</v>
      </c>
      <c r="DL76" s="115">
        <f>SUM(DL54, -DL58)</f>
        <v>0.2717</v>
      </c>
      <c r="DM76" s="115">
        <f>SUM(DM54, -DM58)</f>
        <v>0.29559999999999997</v>
      </c>
      <c r="DN76" s="336">
        <f>SUM(DN54, -DN58)</f>
        <v>0.31190000000000001</v>
      </c>
      <c r="DO76" s="347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16">
        <f>SUM(EQ54, -EQ58)</f>
        <v>0.32780000000000004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4" t="s">
        <v>67</v>
      </c>
      <c r="DO77" s="346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88" t="s">
        <v>37</v>
      </c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>SUM(CZ53, -CZ57)</f>
        <v>0.2883</v>
      </c>
      <c r="DA78" s="115">
        <f>SUM(DA53, -DA57)</f>
        <v>0.29959999999999998</v>
      </c>
      <c r="DB78" s="187">
        <f>SUM(DB53, -DB57)</f>
        <v>0.28610000000000002</v>
      </c>
      <c r="DC78" s="166">
        <f>SUM(DC53, -DC57)</f>
        <v>0.26800000000000002</v>
      </c>
      <c r="DD78" s="208">
        <f>SUM(DD53, -DD57)</f>
        <v>0.26529999999999998</v>
      </c>
      <c r="DE78" s="187">
        <f>SUM(DE53, -DE57)</f>
        <v>0.32490000000000002</v>
      </c>
      <c r="DF78" s="166">
        <f>SUM(DF53, -DF57)</f>
        <v>0.32469999999999999</v>
      </c>
      <c r="DG78" s="208">
        <f>SUM(DG53, -DG57)</f>
        <v>0.3196</v>
      </c>
      <c r="DH78" s="176">
        <f>SUM(DH53, -DH57)</f>
        <v>0.32120000000000004</v>
      </c>
      <c r="DI78" s="166">
        <f>SUM(DI53, -DI57)</f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7">
        <f>SUM(DN53, -DN57)</f>
        <v>0.29039999999999999</v>
      </c>
      <c r="DO78" s="347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76">SUM(EC67, -EC74)</f>
        <v>0</v>
      </c>
      <c r="ED78" s="6">
        <f t="shared" si="176"/>
        <v>0</v>
      </c>
      <c r="EE78" s="6">
        <f t="shared" si="176"/>
        <v>0</v>
      </c>
      <c r="EF78" s="6">
        <f t="shared" si="176"/>
        <v>0</v>
      </c>
      <c r="EG78" s="6">
        <f t="shared" si="176"/>
        <v>0</v>
      </c>
      <c r="EH78" s="6">
        <f t="shared" si="176"/>
        <v>0</v>
      </c>
      <c r="EI78" s="6">
        <f t="shared" si="176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20">
        <f>SUM(EQ51, -EQ55)</f>
        <v>0.32429999999999998</v>
      </c>
      <c r="ER78" s="6">
        <f>SUM(ER67, -ER74,)</f>
        <v>0</v>
      </c>
      <c r="ES78" s="6">
        <f t="shared" ref="ES78:EV78" si="177">SUM(ES67, -ES74)</f>
        <v>0</v>
      </c>
      <c r="ET78" s="6">
        <f t="shared" si="177"/>
        <v>0</v>
      </c>
      <c r="EU78" s="6">
        <f t="shared" si="177"/>
        <v>0</v>
      </c>
      <c r="EV78" s="6">
        <f t="shared" si="177"/>
        <v>0</v>
      </c>
      <c r="EW78" s="6">
        <f>SUM(EW67, -EW74,)</f>
        <v>0</v>
      </c>
      <c r="EX78" s="6">
        <f>SUM(EX67, -EX74,)</f>
        <v>0</v>
      </c>
      <c r="EY78" s="6">
        <f t="shared" ref="EY78:FB78" si="178">SUM(EY67, -EY74)</f>
        <v>0</v>
      </c>
      <c r="EZ78" s="6">
        <f t="shared" si="178"/>
        <v>0</v>
      </c>
      <c r="FA78" s="6">
        <f t="shared" si="178"/>
        <v>0</v>
      </c>
      <c r="FB78" s="6">
        <f t="shared" si="178"/>
        <v>0</v>
      </c>
      <c r="FC78" s="6">
        <f>SUM(FC67, -FC74,)</f>
        <v>0</v>
      </c>
      <c r="FD78" s="6">
        <f>SUM(FD67, -FD74,)</f>
        <v>0</v>
      </c>
      <c r="FE78" s="6">
        <f t="shared" ref="FE78:FH78" si="179">SUM(FE67, -FE74)</f>
        <v>0</v>
      </c>
      <c r="FF78" s="6">
        <f t="shared" si="179"/>
        <v>0</v>
      </c>
      <c r="FG78" s="6">
        <f t="shared" si="179"/>
        <v>0</v>
      </c>
      <c r="FH78" s="6">
        <f t="shared" si="179"/>
        <v>0</v>
      </c>
      <c r="FI78" s="6">
        <f>SUM(FI67, -FI74,)</f>
        <v>0</v>
      </c>
      <c r="FJ78" s="6">
        <f>SUM(FJ67, -FJ74,)</f>
        <v>0</v>
      </c>
      <c r="FK78" s="6">
        <f t="shared" ref="FK78:FN78" si="180">SUM(FK67, -FK74)</f>
        <v>0</v>
      </c>
      <c r="FL78" s="6">
        <f t="shared" si="180"/>
        <v>0</v>
      </c>
      <c r="FM78" s="6">
        <f t="shared" si="180"/>
        <v>0</v>
      </c>
      <c r="FN78" s="6">
        <f t="shared" si="180"/>
        <v>0</v>
      </c>
      <c r="FO78" s="6">
        <f>SUM(FO67, -FO74,)</f>
        <v>0</v>
      </c>
      <c r="FP78" s="6">
        <f>SUM(FP67, -FP74,)</f>
        <v>0</v>
      </c>
      <c r="FQ78" s="6">
        <f t="shared" ref="FQ78:FT78" si="181">SUM(FQ67, -FQ74)</f>
        <v>0</v>
      </c>
      <c r="FR78" s="6">
        <f t="shared" si="181"/>
        <v>0</v>
      </c>
      <c r="FS78" s="6">
        <f t="shared" si="181"/>
        <v>0</v>
      </c>
      <c r="FT78" s="6">
        <f t="shared" si="181"/>
        <v>0</v>
      </c>
      <c r="FU78" s="6">
        <f>SUM(FU67, -FU74,)</f>
        <v>0</v>
      </c>
      <c r="FV78" s="6">
        <f>SUM(FV67, -FV74,)</f>
        <v>0</v>
      </c>
      <c r="FW78" s="6">
        <f t="shared" ref="FW78:FZ78" si="182">SUM(FW67, -FW74)</f>
        <v>0</v>
      </c>
      <c r="FX78" s="6">
        <f t="shared" si="182"/>
        <v>0</v>
      </c>
      <c r="FY78" s="6">
        <f t="shared" si="182"/>
        <v>0</v>
      </c>
      <c r="FZ78" s="6">
        <f t="shared" si="182"/>
        <v>0</v>
      </c>
      <c r="GA78" s="6">
        <f>SUM(GA67, -GA74,)</f>
        <v>0</v>
      </c>
      <c r="GB78" s="6">
        <f>SUM(GB67, -GB74,)</f>
        <v>0</v>
      </c>
      <c r="GC78" s="6">
        <f t="shared" ref="GC78:GF78" si="183">SUM(GC67, -GC74)</f>
        <v>0</v>
      </c>
      <c r="GD78" s="6">
        <f t="shared" si="183"/>
        <v>0</v>
      </c>
      <c r="GE78" s="6">
        <f t="shared" si="183"/>
        <v>0</v>
      </c>
      <c r="GF78" s="6">
        <f t="shared" si="183"/>
        <v>0</v>
      </c>
      <c r="GG78" s="6">
        <f>SUM(GG67, -GG74,)</f>
        <v>0</v>
      </c>
      <c r="GH78" s="6">
        <f>SUM(GH67, -GH74,)</f>
        <v>0</v>
      </c>
      <c r="GI78" s="6">
        <f t="shared" ref="GI78:GL78" si="184">SUM(GI67, -GI74)</f>
        <v>0</v>
      </c>
      <c r="GJ78" s="6">
        <f t="shared" si="184"/>
        <v>0</v>
      </c>
      <c r="GK78" s="6">
        <f t="shared" si="184"/>
        <v>0</v>
      </c>
      <c r="GL78" s="6">
        <f t="shared" si="184"/>
        <v>0</v>
      </c>
      <c r="GM78" s="6">
        <f>SUM(GM67, -GM74,)</f>
        <v>0</v>
      </c>
      <c r="GN78" s="6">
        <f>SUM(GN67, -GN74,)</f>
        <v>0</v>
      </c>
      <c r="GO78" s="6">
        <f t="shared" ref="GO78:GR78" si="185">SUM(GO67, -GO74)</f>
        <v>0</v>
      </c>
      <c r="GP78" s="6">
        <f t="shared" si="185"/>
        <v>0</v>
      </c>
      <c r="GQ78" s="6">
        <f t="shared" si="185"/>
        <v>0</v>
      </c>
      <c r="GR78" s="6">
        <f t="shared" si="185"/>
        <v>0</v>
      </c>
      <c r="GS78" s="6">
        <f>SUM(GS67, -GS74,)</f>
        <v>0</v>
      </c>
      <c r="GT78" s="6">
        <f>SUM(GT67, -GT74,)</f>
        <v>0</v>
      </c>
      <c r="GU78" s="6">
        <f t="shared" ref="GU78:HA78" si="186">SUM(GU67, -GU74)</f>
        <v>0</v>
      </c>
      <c r="GV78" s="6">
        <f t="shared" si="186"/>
        <v>0</v>
      </c>
      <c r="GW78" s="6">
        <f t="shared" si="186"/>
        <v>0</v>
      </c>
      <c r="GX78" s="6">
        <f t="shared" si="186"/>
        <v>0</v>
      </c>
      <c r="GY78" s="6">
        <f t="shared" si="186"/>
        <v>0</v>
      </c>
      <c r="GZ78" s="6">
        <f t="shared" si="186"/>
        <v>0</v>
      </c>
      <c r="HA78" s="6">
        <f t="shared" si="186"/>
        <v>0</v>
      </c>
      <c r="HC78" s="6">
        <f>SUM(HC67, -HC74,)</f>
        <v>0</v>
      </c>
      <c r="HD78" s="6">
        <f>SUM(HD67, -HD74,)</f>
        <v>0</v>
      </c>
      <c r="HE78" s="6">
        <f t="shared" ref="HE78:HH78" si="187">SUM(HE67, -HE74)</f>
        <v>0</v>
      </c>
      <c r="HF78" s="6">
        <f t="shared" si="187"/>
        <v>0</v>
      </c>
      <c r="HG78" s="6">
        <f t="shared" si="187"/>
        <v>0</v>
      </c>
      <c r="HH78" s="6">
        <f t="shared" si="187"/>
        <v>0</v>
      </c>
      <c r="HI78" s="6">
        <f>SUM(HI67, -HI74,)</f>
        <v>0</v>
      </c>
      <c r="HJ78" s="6">
        <f>SUM(HJ67, -HJ74,)</f>
        <v>0</v>
      </c>
      <c r="HK78" s="6">
        <f t="shared" ref="HK78:HN78" si="188">SUM(HK67, -HK74)</f>
        <v>0</v>
      </c>
      <c r="HL78" s="6">
        <f t="shared" si="188"/>
        <v>0</v>
      </c>
      <c r="HM78" s="6">
        <f t="shared" si="188"/>
        <v>0</v>
      </c>
      <c r="HN78" s="6">
        <f t="shared" si="188"/>
        <v>0</v>
      </c>
      <c r="HO78" s="6">
        <f>SUM(HO67, -HO74,)</f>
        <v>0</v>
      </c>
      <c r="HP78" s="6">
        <f>SUM(HP67, -HP74,)</f>
        <v>0</v>
      </c>
      <c r="HQ78" s="6">
        <f t="shared" ref="HQ78:HT78" si="189">SUM(HQ67, -HQ74)</f>
        <v>0</v>
      </c>
      <c r="HR78" s="6">
        <f t="shared" si="189"/>
        <v>0</v>
      </c>
      <c r="HS78" s="6">
        <f t="shared" si="189"/>
        <v>0</v>
      </c>
      <c r="HT78" s="6">
        <f t="shared" si="189"/>
        <v>0</v>
      </c>
      <c r="HU78" s="6">
        <f>SUM(HU67, -HU74,)</f>
        <v>0</v>
      </c>
      <c r="HV78" s="6">
        <f>SUM(HV67, -HV74,)</f>
        <v>0</v>
      </c>
      <c r="HW78" s="6">
        <f t="shared" ref="HW78:HZ78" si="190">SUM(HW67, -HW74)</f>
        <v>0</v>
      </c>
      <c r="HX78" s="6">
        <f t="shared" si="190"/>
        <v>0</v>
      </c>
      <c r="HY78" s="6">
        <f t="shared" si="190"/>
        <v>0</v>
      </c>
      <c r="HZ78" s="6">
        <f t="shared" si="190"/>
        <v>0</v>
      </c>
      <c r="IA78" s="6">
        <f>SUM(IA67, -IA74,)</f>
        <v>0</v>
      </c>
      <c r="IB78" s="6">
        <f>SUM(IB67, -IB74,)</f>
        <v>0</v>
      </c>
      <c r="IC78" s="6">
        <f t="shared" ref="IC78:IF78" si="191">SUM(IC67, -IC74)</f>
        <v>0</v>
      </c>
      <c r="ID78" s="6">
        <f t="shared" si="191"/>
        <v>0</v>
      </c>
      <c r="IE78" s="6">
        <f t="shared" si="191"/>
        <v>0</v>
      </c>
      <c r="IF78" s="6">
        <f t="shared" si="191"/>
        <v>0</v>
      </c>
      <c r="IG78" s="6">
        <f>SUM(IG67, -IG74,)</f>
        <v>0</v>
      </c>
      <c r="IH78" s="6">
        <f>SUM(IH67, -IH74,)</f>
        <v>0</v>
      </c>
      <c r="II78" s="6">
        <f t="shared" ref="II78:IL78" si="192">SUM(II67, -II74)</f>
        <v>0</v>
      </c>
      <c r="IJ78" s="6">
        <f t="shared" si="192"/>
        <v>0</v>
      </c>
      <c r="IK78" s="6">
        <f t="shared" si="192"/>
        <v>0</v>
      </c>
      <c r="IL78" s="6">
        <f t="shared" si="192"/>
        <v>0</v>
      </c>
      <c r="IM78" s="6">
        <f>SUM(IM67, -IM74,)</f>
        <v>0</v>
      </c>
      <c r="IN78" s="6">
        <f>SUM(IN67, -IN74,)</f>
        <v>0</v>
      </c>
      <c r="IO78" s="6">
        <f t="shared" ref="IO78:IR78" si="193">SUM(IO67, -IO74)</f>
        <v>0</v>
      </c>
      <c r="IP78" s="6">
        <f t="shared" si="193"/>
        <v>0</v>
      </c>
      <c r="IQ78" s="6">
        <f t="shared" si="193"/>
        <v>0</v>
      </c>
      <c r="IR78" s="6">
        <f t="shared" si="193"/>
        <v>0</v>
      </c>
      <c r="IS78" s="6">
        <f>SUM(IS67, -IS74,)</f>
        <v>0</v>
      </c>
      <c r="IT78" s="6">
        <f>SUM(IT67, -IT74,)</f>
        <v>0</v>
      </c>
      <c r="IU78" s="6">
        <f t="shared" ref="IU78:IX78" si="194">SUM(IU67, -IU74)</f>
        <v>0</v>
      </c>
      <c r="IV78" s="6">
        <f t="shared" si="194"/>
        <v>0</v>
      </c>
      <c r="IW78" s="6">
        <f t="shared" si="194"/>
        <v>0</v>
      </c>
      <c r="IX78" s="6">
        <f t="shared" si="194"/>
        <v>0</v>
      </c>
      <c r="IY78" s="6">
        <f>SUM(IY67, -IY74,)</f>
        <v>0</v>
      </c>
      <c r="IZ78" s="6">
        <f>SUM(IZ67, -IZ74,)</f>
        <v>0</v>
      </c>
      <c r="JA78" s="6">
        <f t="shared" ref="JA78:JD78" si="195">SUM(JA67, -JA74)</f>
        <v>0</v>
      </c>
      <c r="JB78" s="6">
        <f t="shared" si="195"/>
        <v>0</v>
      </c>
      <c r="JC78" s="6">
        <f t="shared" si="195"/>
        <v>0</v>
      </c>
      <c r="JD78" s="6">
        <f t="shared" si="195"/>
        <v>0</v>
      </c>
      <c r="JE78" s="6">
        <f>SUM(JE67, -JE74,)</f>
        <v>0</v>
      </c>
      <c r="JF78" s="6">
        <f>SUM(JF67, -JF74,)</f>
        <v>0</v>
      </c>
      <c r="JG78" s="6">
        <f t="shared" ref="JG78:JJ78" si="196">SUM(JG67, -JG74)</f>
        <v>0</v>
      </c>
      <c r="JH78" s="6">
        <f t="shared" si="196"/>
        <v>0</v>
      </c>
      <c r="JI78" s="6">
        <f t="shared" si="196"/>
        <v>0</v>
      </c>
      <c r="JJ78" s="6">
        <f t="shared" si="196"/>
        <v>0</v>
      </c>
      <c r="JK78" s="6">
        <f>SUM(JK67, -JK74,)</f>
        <v>0</v>
      </c>
      <c r="JL78" s="6">
        <f>SUM(JL67, -JL74,)</f>
        <v>0</v>
      </c>
      <c r="JM78" s="6">
        <f t="shared" ref="JM78:JS78" si="197">SUM(JM67, -JM74)</f>
        <v>0</v>
      </c>
      <c r="JN78" s="6">
        <f t="shared" si="197"/>
        <v>0</v>
      </c>
      <c r="JO78" s="6">
        <f t="shared" si="197"/>
        <v>0</v>
      </c>
      <c r="JP78" s="6">
        <f t="shared" si="197"/>
        <v>0</v>
      </c>
      <c r="JQ78" s="6">
        <f t="shared" si="197"/>
        <v>0</v>
      </c>
      <c r="JR78" s="6">
        <f t="shared" si="197"/>
        <v>0</v>
      </c>
      <c r="JS78" s="6">
        <f t="shared" si="197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30" t="s">
        <v>49</v>
      </c>
      <c r="DO79" s="346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17" t="s">
        <v>60</v>
      </c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1">
        <f>SUM(DN51, -DN56)</f>
        <v>0.28470000000000001</v>
      </c>
      <c r="DO80" s="347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20">
        <f>SUM(EQ52, -EQ57)</f>
        <v>0.32400000000000001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5" t="s">
        <v>63</v>
      </c>
      <c r="DO81" s="346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168" t="s">
        <v>59</v>
      </c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98">SUM(Q52, -Q56)</f>
        <v>0.107</v>
      </c>
      <c r="R82" s="176">
        <f t="shared" si="198"/>
        <v>0.11929999999999999</v>
      </c>
      <c r="S82" s="226">
        <f t="shared" si="198"/>
        <v>0.1293</v>
      </c>
      <c r="T82" s="93">
        <f t="shared" si="198"/>
        <v>0.13999999999999999</v>
      </c>
      <c r="U82" s="150">
        <f t="shared" si="198"/>
        <v>9.820000000000001E-2</v>
      </c>
      <c r="V82" s="226">
        <f t="shared" si="198"/>
        <v>0.1032</v>
      </c>
      <c r="W82" s="93">
        <f t="shared" si="19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99">SUM(BE52, -BE56)</f>
        <v>0.23449999999999999</v>
      </c>
      <c r="BF82" s="146">
        <f t="shared" si="199"/>
        <v>0.22810000000000002</v>
      </c>
      <c r="BG82" s="120">
        <f t="shared" si="199"/>
        <v>0.21359999999999998</v>
      </c>
      <c r="BH82" s="179">
        <f t="shared" si="199"/>
        <v>0.19950000000000001</v>
      </c>
      <c r="BI82" s="146">
        <f t="shared" si="199"/>
        <v>0.1976</v>
      </c>
      <c r="BJ82" s="120">
        <f t="shared" si="199"/>
        <v>0.2019</v>
      </c>
      <c r="BK82" s="179">
        <f t="shared" si="19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200">SUM(CD55, -CD58)</f>
        <v>0.19339999999999999</v>
      </c>
      <c r="CE82" s="148">
        <f t="shared" si="200"/>
        <v>0.1938</v>
      </c>
      <c r="CF82" s="118">
        <f t="shared" si="200"/>
        <v>0.18729999999999999</v>
      </c>
      <c r="CG82" s="178">
        <f t="shared" si="200"/>
        <v>0.1948</v>
      </c>
      <c r="CH82" s="148">
        <f t="shared" si="200"/>
        <v>0.19270000000000001</v>
      </c>
      <c r="CI82" s="118">
        <f t="shared" si="20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6">
        <f>SUM(DN54, -DN57)</f>
        <v>0.26719999999999999</v>
      </c>
      <c r="DO82" s="347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>SUM(DT53, -DT57)</f>
        <v>0.3422</v>
      </c>
      <c r="DU82" s="166">
        <f>SUM(DU53, -DU57)</f>
        <v>0.3332</v>
      </c>
      <c r="DV82" s="208">
        <f>SUM(DV53, -DV57)</f>
        <v>0.30959999999999999</v>
      </c>
      <c r="DW82" s="187">
        <f>SUM(DW53, -DW57)</f>
        <v>0.3236</v>
      </c>
      <c r="DX82" s="208">
        <f>SUM(DX53, -DX57)</f>
        <v>0.30349999999999999</v>
      </c>
      <c r="DY82" s="116">
        <f>SUM(DY53, -DY57)</f>
        <v>0.27749999999999997</v>
      </c>
      <c r="DZ82" s="115">
        <f>SUM(DZ53, -DZ57)</f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>SUM(EK53, -EK57)</f>
        <v>0.29409999999999997</v>
      </c>
      <c r="EL82" s="115">
        <f>SUM(EL53, -EL57)</f>
        <v>0.31609999999999999</v>
      </c>
      <c r="EM82" s="175">
        <f>SUM(EM53, -EM57)</f>
        <v>0.27789999999999998</v>
      </c>
      <c r="EN82" s="153">
        <f>SUM(EN53, -EN57)</f>
        <v>0.30230000000000001</v>
      </c>
      <c r="EO82" s="115">
        <f>SUM(EO53, -EO57)</f>
        <v>0.30509999999999998</v>
      </c>
      <c r="EP82" s="175">
        <f>SUM(EP53, -EP57)</f>
        <v>0.31040000000000001</v>
      </c>
      <c r="EQ82" s="115">
        <f>SUM(EQ53, -EQ57)</f>
        <v>0.28560000000000002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2" t="s">
        <v>44</v>
      </c>
      <c r="DO83" s="346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23" t="s">
        <v>84</v>
      </c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201">SUM(BE52, -BE55)</f>
        <v>0.2238</v>
      </c>
      <c r="BF84" s="146">
        <f t="shared" si="201"/>
        <v>0.22100000000000003</v>
      </c>
      <c r="BG84" s="120">
        <f t="shared" si="201"/>
        <v>0.2127</v>
      </c>
      <c r="BH84" s="179">
        <f t="shared" si="201"/>
        <v>0.19350000000000001</v>
      </c>
      <c r="BI84" s="146">
        <f t="shared" si="201"/>
        <v>0.18340000000000001</v>
      </c>
      <c r="BJ84" s="120">
        <f t="shared" si="201"/>
        <v>0.19309999999999999</v>
      </c>
      <c r="BK84" s="179">
        <f t="shared" si="201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1">
        <f>SUM(DN52, -DN56)</f>
        <v>0.2646</v>
      </c>
      <c r="DO84" s="347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>SUM(DS54, -DS57)</f>
        <v>0.31369999999999998</v>
      </c>
      <c r="DT84" s="176">
        <f>SUM(DT54, -DT57)</f>
        <v>0.33260000000000001</v>
      </c>
      <c r="DU84" s="144">
        <f>SUM(DU54, -DU57)</f>
        <v>0.318</v>
      </c>
      <c r="DV84" s="116">
        <f>SUM(DV54, -DV57)</f>
        <v>0.29580000000000001</v>
      </c>
      <c r="DW84" s="176">
        <f>SUM(DW54, -DW57)</f>
        <v>0.3145</v>
      </c>
      <c r="DX84" s="116">
        <f>SUM(DX54, -DX57)</f>
        <v>0.29530000000000001</v>
      </c>
      <c r="DY84" s="115">
        <f>SUM(DY54, -DY57)</f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2">SUM(EC73, -EC80)</f>
        <v>0</v>
      </c>
      <c r="ED84" s="6">
        <f t="shared" si="202"/>
        <v>0</v>
      </c>
      <c r="EE84" s="6">
        <f t="shared" si="202"/>
        <v>0</v>
      </c>
      <c r="EF84" s="6">
        <f t="shared" si="202"/>
        <v>0</v>
      </c>
      <c r="EG84" s="6">
        <f t="shared" si="202"/>
        <v>0</v>
      </c>
      <c r="EH84" s="6">
        <f t="shared" si="202"/>
        <v>0</v>
      </c>
      <c r="EI84" s="6">
        <f t="shared" si="202"/>
        <v>0</v>
      </c>
      <c r="EK84" s="144">
        <f>SUM(EK54, -EK57)</f>
        <v>0.27239999999999998</v>
      </c>
      <c r="EL84" s="116">
        <f>SUM(EL54, -EL57)</f>
        <v>0.2974</v>
      </c>
      <c r="EM84" s="176">
        <f>SUM(EM54, -EM57)</f>
        <v>0.25990000000000002</v>
      </c>
      <c r="EN84" s="144">
        <f>SUM(EN54, -EN57)</f>
        <v>0.27800000000000002</v>
      </c>
      <c r="EO84" s="116">
        <f>SUM(EO54, -EO57)</f>
        <v>0.29089999999999999</v>
      </c>
      <c r="EP84" s="176">
        <f>SUM(EP54, -EP57)</f>
        <v>0.27529999999999999</v>
      </c>
      <c r="EQ84" s="116">
        <f>SUM(EQ54, -EQ57)</f>
        <v>0.26890000000000003</v>
      </c>
      <c r="ER84" s="6">
        <f>SUM(ER73, -ER80,)</f>
        <v>0</v>
      </c>
      <c r="ES84" s="6">
        <f t="shared" ref="ES84:EV84" si="203">SUM(ES73, -ES80)</f>
        <v>0</v>
      </c>
      <c r="ET84" s="6">
        <f t="shared" si="203"/>
        <v>0</v>
      </c>
      <c r="EU84" s="6">
        <f t="shared" si="203"/>
        <v>0</v>
      </c>
      <c r="EV84" s="6">
        <f t="shared" si="203"/>
        <v>0</v>
      </c>
      <c r="EW84" s="6">
        <f>SUM(EW73, -EW80,)</f>
        <v>0</v>
      </c>
      <c r="EX84" s="6">
        <f>SUM(EX73, -EX80,)</f>
        <v>0</v>
      </c>
      <c r="EY84" s="6">
        <f t="shared" ref="EY84:FB84" si="204">SUM(EY73, -EY80)</f>
        <v>0</v>
      </c>
      <c r="EZ84" s="6">
        <f t="shared" si="204"/>
        <v>0</v>
      </c>
      <c r="FA84" s="6">
        <f t="shared" si="204"/>
        <v>0</v>
      </c>
      <c r="FB84" s="6">
        <f t="shared" si="204"/>
        <v>0</v>
      </c>
      <c r="FC84" s="6">
        <f>SUM(FC73, -FC80,)</f>
        <v>0</v>
      </c>
      <c r="FD84" s="6">
        <f>SUM(FD73, -FD80,)</f>
        <v>0</v>
      </c>
      <c r="FE84" s="6">
        <f t="shared" ref="FE84:FH84" si="205">SUM(FE73, -FE80)</f>
        <v>0</v>
      </c>
      <c r="FF84" s="6">
        <f t="shared" si="205"/>
        <v>0</v>
      </c>
      <c r="FG84" s="6">
        <f t="shared" si="205"/>
        <v>0</v>
      </c>
      <c r="FH84" s="6">
        <f t="shared" si="205"/>
        <v>0</v>
      </c>
      <c r="FI84" s="6">
        <f>SUM(FI73, -FI80,)</f>
        <v>0</v>
      </c>
      <c r="FJ84" s="6">
        <f>SUM(FJ73, -FJ80,)</f>
        <v>0</v>
      </c>
      <c r="FK84" s="6">
        <f t="shared" ref="FK84:FN84" si="206">SUM(FK73, -FK80)</f>
        <v>0</v>
      </c>
      <c r="FL84" s="6">
        <f t="shared" si="206"/>
        <v>0</v>
      </c>
      <c r="FM84" s="6">
        <f t="shared" si="206"/>
        <v>0</v>
      </c>
      <c r="FN84" s="6">
        <f t="shared" si="206"/>
        <v>0</v>
      </c>
      <c r="FO84" s="6">
        <f>SUM(FO73, -FO80,)</f>
        <v>0</v>
      </c>
      <c r="FP84" s="6">
        <f>SUM(FP73, -FP80,)</f>
        <v>0</v>
      </c>
      <c r="FQ84" s="6">
        <f t="shared" ref="FQ84:FT84" si="207">SUM(FQ73, -FQ80)</f>
        <v>0</v>
      </c>
      <c r="FR84" s="6">
        <f t="shared" si="207"/>
        <v>0</v>
      </c>
      <c r="FS84" s="6">
        <f t="shared" si="207"/>
        <v>0</v>
      </c>
      <c r="FT84" s="6">
        <f t="shared" si="207"/>
        <v>0</v>
      </c>
      <c r="FU84" s="6">
        <f>SUM(FU73, -FU80,)</f>
        <v>0</v>
      </c>
      <c r="FV84" s="6">
        <f>SUM(FV73, -FV80,)</f>
        <v>0</v>
      </c>
      <c r="FW84" s="6">
        <f t="shared" ref="FW84:FZ84" si="208">SUM(FW73, -FW80)</f>
        <v>0</v>
      </c>
      <c r="FX84" s="6">
        <f t="shared" si="208"/>
        <v>0</v>
      </c>
      <c r="FY84" s="6">
        <f t="shared" si="208"/>
        <v>0</v>
      </c>
      <c r="FZ84" s="6">
        <f t="shared" si="208"/>
        <v>0</v>
      </c>
      <c r="GA84" s="6">
        <f>SUM(GA73, -GA80,)</f>
        <v>0</v>
      </c>
      <c r="GB84" s="6">
        <f>SUM(GB73, -GB80,)</f>
        <v>0</v>
      </c>
      <c r="GC84" s="6">
        <f t="shared" ref="GC84:GF84" si="209">SUM(GC73, -GC80)</f>
        <v>0</v>
      </c>
      <c r="GD84" s="6">
        <f t="shared" si="209"/>
        <v>0</v>
      </c>
      <c r="GE84" s="6">
        <f t="shared" si="209"/>
        <v>0</v>
      </c>
      <c r="GF84" s="6">
        <f t="shared" si="209"/>
        <v>0</v>
      </c>
      <c r="GG84" s="6">
        <f>SUM(GG73, -GG80,)</f>
        <v>0</v>
      </c>
      <c r="GH84" s="6">
        <f>SUM(GH73, -GH80,)</f>
        <v>0</v>
      </c>
      <c r="GI84" s="6">
        <f t="shared" ref="GI84:GL84" si="210">SUM(GI73, -GI80)</f>
        <v>0</v>
      </c>
      <c r="GJ84" s="6">
        <f t="shared" si="210"/>
        <v>0</v>
      </c>
      <c r="GK84" s="6">
        <f t="shared" si="210"/>
        <v>0</v>
      </c>
      <c r="GL84" s="6">
        <f t="shared" si="210"/>
        <v>0</v>
      </c>
      <c r="GM84" s="6">
        <f>SUM(GM73, -GM80,)</f>
        <v>0</v>
      </c>
      <c r="GN84" s="6">
        <f>SUM(GN73, -GN80,)</f>
        <v>0</v>
      </c>
      <c r="GO84" s="6">
        <f t="shared" ref="GO84:GR84" si="211">SUM(GO73, -GO80)</f>
        <v>0</v>
      </c>
      <c r="GP84" s="6">
        <f t="shared" si="211"/>
        <v>0</v>
      </c>
      <c r="GQ84" s="6">
        <f t="shared" si="211"/>
        <v>0</v>
      </c>
      <c r="GR84" s="6">
        <f t="shared" si="211"/>
        <v>0</v>
      </c>
      <c r="GS84" s="6">
        <f>SUM(GS73, -GS80,)</f>
        <v>0</v>
      </c>
      <c r="GT84" s="6">
        <f>SUM(GT73, -GT80,)</f>
        <v>0</v>
      </c>
      <c r="GU84" s="6">
        <f t="shared" ref="GU84:HA84" si="212">SUM(GU73, -GU80)</f>
        <v>0</v>
      </c>
      <c r="GV84" s="6">
        <f t="shared" si="212"/>
        <v>0</v>
      </c>
      <c r="GW84" s="6">
        <f t="shared" si="212"/>
        <v>0</v>
      </c>
      <c r="GX84" s="6">
        <f t="shared" si="212"/>
        <v>0</v>
      </c>
      <c r="GY84" s="6">
        <f t="shared" si="212"/>
        <v>0</v>
      </c>
      <c r="GZ84" s="6">
        <f t="shared" si="212"/>
        <v>0</v>
      </c>
      <c r="HA84" s="6">
        <f t="shared" si="212"/>
        <v>0</v>
      </c>
      <c r="HC84" s="6">
        <f>SUM(HC73, -HC80,)</f>
        <v>0</v>
      </c>
      <c r="HD84" s="6">
        <f>SUM(HD73, -HD80,)</f>
        <v>0</v>
      </c>
      <c r="HE84" s="6">
        <f t="shared" ref="HE84:HH84" si="213">SUM(HE73, -HE80)</f>
        <v>0</v>
      </c>
      <c r="HF84" s="6">
        <f t="shared" si="213"/>
        <v>0</v>
      </c>
      <c r="HG84" s="6">
        <f t="shared" si="213"/>
        <v>0</v>
      </c>
      <c r="HH84" s="6">
        <f t="shared" si="213"/>
        <v>0</v>
      </c>
      <c r="HI84" s="6">
        <f>SUM(HI73, -HI80,)</f>
        <v>0</v>
      </c>
      <c r="HJ84" s="6">
        <f>SUM(HJ73, -HJ80,)</f>
        <v>0</v>
      </c>
      <c r="HK84" s="6">
        <f t="shared" ref="HK84:HN84" si="214">SUM(HK73, -HK80)</f>
        <v>0</v>
      </c>
      <c r="HL84" s="6">
        <f t="shared" si="214"/>
        <v>0</v>
      </c>
      <c r="HM84" s="6">
        <f t="shared" si="214"/>
        <v>0</v>
      </c>
      <c r="HN84" s="6">
        <f t="shared" si="214"/>
        <v>0</v>
      </c>
      <c r="HO84" s="6">
        <f>SUM(HO73, -HO80,)</f>
        <v>0</v>
      </c>
      <c r="HP84" s="6">
        <f>SUM(HP73, -HP80,)</f>
        <v>0</v>
      </c>
      <c r="HQ84" s="6">
        <f t="shared" ref="HQ84:HT84" si="215">SUM(HQ73, -HQ80)</f>
        <v>0</v>
      </c>
      <c r="HR84" s="6">
        <f t="shared" si="215"/>
        <v>0</v>
      </c>
      <c r="HS84" s="6">
        <f t="shared" si="215"/>
        <v>0</v>
      </c>
      <c r="HT84" s="6">
        <f t="shared" si="215"/>
        <v>0</v>
      </c>
      <c r="HU84" s="6">
        <f>SUM(HU73, -HU80,)</f>
        <v>0</v>
      </c>
      <c r="HV84" s="6">
        <f>SUM(HV73, -HV80,)</f>
        <v>0</v>
      </c>
      <c r="HW84" s="6">
        <f t="shared" ref="HW84:HZ84" si="216">SUM(HW73, -HW80)</f>
        <v>0</v>
      </c>
      <c r="HX84" s="6">
        <f t="shared" si="216"/>
        <v>0</v>
      </c>
      <c r="HY84" s="6">
        <f t="shared" si="216"/>
        <v>0</v>
      </c>
      <c r="HZ84" s="6">
        <f t="shared" si="216"/>
        <v>0</v>
      </c>
      <c r="IA84" s="6">
        <f>SUM(IA73, -IA80,)</f>
        <v>0</v>
      </c>
      <c r="IB84" s="6">
        <f>SUM(IB73, -IB80,)</f>
        <v>0</v>
      </c>
      <c r="IC84" s="6">
        <f t="shared" ref="IC84:IF84" si="217">SUM(IC73, -IC80)</f>
        <v>0</v>
      </c>
      <c r="ID84" s="6">
        <f t="shared" si="217"/>
        <v>0</v>
      </c>
      <c r="IE84" s="6">
        <f t="shared" si="217"/>
        <v>0</v>
      </c>
      <c r="IF84" s="6">
        <f t="shared" si="217"/>
        <v>0</v>
      </c>
      <c r="IG84" s="6">
        <f>SUM(IG73, -IG80,)</f>
        <v>0</v>
      </c>
      <c r="IH84" s="6">
        <f>SUM(IH73, -IH80,)</f>
        <v>0</v>
      </c>
      <c r="II84" s="6">
        <f t="shared" ref="II84:IL84" si="218">SUM(II73, -II80)</f>
        <v>0</v>
      </c>
      <c r="IJ84" s="6">
        <f t="shared" si="218"/>
        <v>0</v>
      </c>
      <c r="IK84" s="6">
        <f t="shared" si="218"/>
        <v>0</v>
      </c>
      <c r="IL84" s="6">
        <f t="shared" si="218"/>
        <v>0</v>
      </c>
      <c r="IM84" s="6">
        <f>SUM(IM73, -IM80,)</f>
        <v>0</v>
      </c>
      <c r="IN84" s="6">
        <f>SUM(IN73, -IN80,)</f>
        <v>0</v>
      </c>
      <c r="IO84" s="6">
        <f t="shared" ref="IO84:IR84" si="219">SUM(IO73, -IO80)</f>
        <v>0</v>
      </c>
      <c r="IP84" s="6">
        <f t="shared" si="219"/>
        <v>0</v>
      </c>
      <c r="IQ84" s="6">
        <f t="shared" si="219"/>
        <v>0</v>
      </c>
      <c r="IR84" s="6">
        <f t="shared" si="219"/>
        <v>0</v>
      </c>
      <c r="IS84" s="6">
        <f>SUM(IS73, -IS80,)</f>
        <v>0</v>
      </c>
      <c r="IT84" s="6">
        <f>SUM(IT73, -IT80,)</f>
        <v>0</v>
      </c>
      <c r="IU84" s="6">
        <f t="shared" ref="IU84:IX84" si="220">SUM(IU73, -IU80)</f>
        <v>0</v>
      </c>
      <c r="IV84" s="6">
        <f t="shared" si="220"/>
        <v>0</v>
      </c>
      <c r="IW84" s="6">
        <f t="shared" si="220"/>
        <v>0</v>
      </c>
      <c r="IX84" s="6">
        <f t="shared" si="220"/>
        <v>0</v>
      </c>
      <c r="IY84" s="6">
        <f>SUM(IY73, -IY80,)</f>
        <v>0</v>
      </c>
      <c r="IZ84" s="6">
        <f>SUM(IZ73, -IZ80,)</f>
        <v>0</v>
      </c>
      <c r="JA84" s="6">
        <f t="shared" ref="JA84:JD84" si="221">SUM(JA73, -JA80)</f>
        <v>0</v>
      </c>
      <c r="JB84" s="6">
        <f t="shared" si="221"/>
        <v>0</v>
      </c>
      <c r="JC84" s="6">
        <f t="shared" si="221"/>
        <v>0</v>
      </c>
      <c r="JD84" s="6">
        <f t="shared" si="221"/>
        <v>0</v>
      </c>
      <c r="JE84" s="6">
        <f>SUM(JE73, -JE80,)</f>
        <v>0</v>
      </c>
      <c r="JF84" s="6">
        <f>SUM(JF73, -JF80,)</f>
        <v>0</v>
      </c>
      <c r="JG84" s="6">
        <f t="shared" ref="JG84:JJ84" si="222">SUM(JG73, -JG80)</f>
        <v>0</v>
      </c>
      <c r="JH84" s="6">
        <f t="shared" si="222"/>
        <v>0</v>
      </c>
      <c r="JI84" s="6">
        <f t="shared" si="222"/>
        <v>0</v>
      </c>
      <c r="JJ84" s="6">
        <f t="shared" si="222"/>
        <v>0</v>
      </c>
      <c r="JK84" s="6">
        <f>SUM(JK73, -JK80,)</f>
        <v>0</v>
      </c>
      <c r="JL84" s="6">
        <f>SUM(JL73, -JL80,)</f>
        <v>0</v>
      </c>
      <c r="JM84" s="6">
        <f t="shared" ref="JM84:JS84" si="223">SUM(JM73, -JM80)</f>
        <v>0</v>
      </c>
      <c r="JN84" s="6">
        <f t="shared" si="223"/>
        <v>0</v>
      </c>
      <c r="JO84" s="6">
        <f t="shared" si="223"/>
        <v>0</v>
      </c>
      <c r="JP84" s="6">
        <f t="shared" si="223"/>
        <v>0</v>
      </c>
      <c r="JQ84" s="6">
        <f t="shared" si="223"/>
        <v>0</v>
      </c>
      <c r="JR84" s="6">
        <f t="shared" si="223"/>
        <v>0</v>
      </c>
      <c r="JS84" s="6">
        <f t="shared" si="223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30" t="s">
        <v>42</v>
      </c>
      <c r="DO85" s="346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19" t="s">
        <v>39</v>
      </c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24">SUM(BD53, -BD57)</f>
        <v>0.15740000000000001</v>
      </c>
      <c r="BE86" s="176">
        <f t="shared" si="224"/>
        <v>0.2077</v>
      </c>
      <c r="BF86" s="144">
        <f t="shared" si="224"/>
        <v>0.20429999999999998</v>
      </c>
      <c r="BG86" s="116">
        <f t="shared" si="224"/>
        <v>0.19500000000000001</v>
      </c>
      <c r="BH86" s="176">
        <f t="shared" si="224"/>
        <v>0.17849999999999999</v>
      </c>
      <c r="BI86" s="166">
        <f t="shared" si="224"/>
        <v>0.16689999999999999</v>
      </c>
      <c r="BJ86" s="116">
        <f t="shared" si="224"/>
        <v>0.18679999999999999</v>
      </c>
      <c r="BK86" s="176">
        <f t="shared" si="224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25">SUM(BV52, -BV56)</f>
        <v>0.2329</v>
      </c>
      <c r="BW86" s="120">
        <f t="shared" si="225"/>
        <v>0.22009999999999999</v>
      </c>
      <c r="BX86" s="179">
        <f t="shared" si="225"/>
        <v>0.21760000000000002</v>
      </c>
      <c r="BY86" s="224">
        <f t="shared" si="225"/>
        <v>0.25340000000000001</v>
      </c>
      <c r="BZ86" s="15">
        <f t="shared" si="225"/>
        <v>0.24309999999999998</v>
      </c>
      <c r="CA86" s="151">
        <f t="shared" si="225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26">SUM(CR52, -CR56)</f>
        <v>0.20519999999999999</v>
      </c>
      <c r="CS86" s="179">
        <f t="shared" si="226"/>
        <v>0.19850000000000001</v>
      </c>
      <c r="CT86" s="146">
        <f t="shared" si="226"/>
        <v>0.20760000000000001</v>
      </c>
      <c r="CU86" s="120">
        <f t="shared" si="226"/>
        <v>0.2117</v>
      </c>
      <c r="CV86" s="179">
        <f t="shared" si="226"/>
        <v>0.1971</v>
      </c>
      <c r="CW86" s="146">
        <f t="shared" si="226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1">
        <f>SUM(DN51, -DN55)</f>
        <v>0.25690000000000002</v>
      </c>
      <c r="DO86" s="347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16">
        <f>SUM(EQ55, -EQ58)</f>
        <v>0.24660000000000001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2" t="s">
        <v>37</v>
      </c>
      <c r="DO87" s="346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88" t="s">
        <v>53</v>
      </c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>SUM(DE52, -DE55)</f>
        <v>0.21659999999999999</v>
      </c>
      <c r="DF88" s="146">
        <f>SUM(DF52, -DF55)</f>
        <v>0.23190000000000002</v>
      </c>
      <c r="DG88" s="120">
        <f>SUM(DG52, -DG55)</f>
        <v>0.23139999999999999</v>
      </c>
      <c r="DH88" s="179">
        <f>SUM(DH52, -DH55)</f>
        <v>0.23710000000000001</v>
      </c>
      <c r="DI88" s="146">
        <f>SUM(DI52, -DI55)</f>
        <v>0.22919999999999999</v>
      </c>
      <c r="DJ88" s="120">
        <f>SUM(DJ52, -DJ55)</f>
        <v>0.2407</v>
      </c>
      <c r="DK88" s="179">
        <f>SUM(DK52, -DK55)</f>
        <v>0.2074</v>
      </c>
      <c r="DL88" s="120">
        <f>SUM(DL52, -DL55)</f>
        <v>0.214</v>
      </c>
      <c r="DM88" s="120">
        <f>SUM(DM52, -DM55)</f>
        <v>0.19929999999999998</v>
      </c>
      <c r="DN88" s="331">
        <f>SUM(DN52, -DN55)</f>
        <v>0.23680000000000001</v>
      </c>
      <c r="DO88" s="347">
        <f>SUM(DO73, -DO78)</f>
        <v>0</v>
      </c>
      <c r="DP88" s="120">
        <f>SUM(DP52, -DP55)</f>
        <v>0.25539999999999996</v>
      </c>
      <c r="DQ88" s="179">
        <f>SUM(DQ52, -DQ55)</f>
        <v>0.22369999999999998</v>
      </c>
      <c r="DR88" s="146">
        <f>SUM(DR52, -DR55)</f>
        <v>0.21279999999999999</v>
      </c>
      <c r="DS88" s="120">
        <f>SUM(DS52, -DS55)</f>
        <v>0.20549999999999999</v>
      </c>
      <c r="DT88" s="179">
        <f>SUM(DT52, -DT55)</f>
        <v>0.21829999999999999</v>
      </c>
      <c r="DU88" s="146">
        <f>SUM(DU52, -DU55)</f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208">
        <f>SUM(EQ51, -EQ54)</f>
        <v>0.24310000000000001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8" t="s">
        <v>38</v>
      </c>
      <c r="DO89" s="346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22" t="s">
        <v>46</v>
      </c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>SUM(CZ53, -CZ56)</f>
        <v>0.19919999999999999</v>
      </c>
      <c r="DA90" s="120">
        <f>SUM(DA53, -DA56)</f>
        <v>0.1968</v>
      </c>
      <c r="DB90" s="179">
        <f>SUM(DB53, -DB56)</f>
        <v>0.19270000000000001</v>
      </c>
      <c r="DC90" s="146">
        <f>SUM(DC53, -DC56)</f>
        <v>0.17620000000000002</v>
      </c>
      <c r="DD90" s="120">
        <f>SUM(DD53, -DD56)</f>
        <v>0.1749</v>
      </c>
      <c r="DE90" s="179">
        <f>SUM(DE53, -DE56)</f>
        <v>0.2097</v>
      </c>
      <c r="DF90" s="148">
        <f>SUM(DF55, -DF58)</f>
        <v>0.19039999999999999</v>
      </c>
      <c r="DG90" s="120">
        <f>SUM(DG53, -DG56)</f>
        <v>0.1885</v>
      </c>
      <c r="DH90" s="178">
        <f>SUM(DH55, -DH58)</f>
        <v>0.18809999999999999</v>
      </c>
      <c r="DI90" s="148">
        <f>SUM(DI55, -DI58)</f>
        <v>0.19260000000000002</v>
      </c>
      <c r="DJ90" s="118">
        <f>SUM(DJ55, -DJ58)</f>
        <v>0.18720000000000001</v>
      </c>
      <c r="DK90" s="178">
        <f>SUM(DK55, -DK58)</f>
        <v>0.193</v>
      </c>
      <c r="DL90" s="118">
        <f>SUM(DL55, -DL58)</f>
        <v>0.18990000000000001</v>
      </c>
      <c r="DM90" s="118">
        <f>SUM(DM55, -DM58)</f>
        <v>0.19640000000000002</v>
      </c>
      <c r="DN90" s="339">
        <f>SUM(DN55, -DN58)</f>
        <v>0.18940000000000001</v>
      </c>
      <c r="DO90" s="347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27">SUM(EC79, -EC86)</f>
        <v>0</v>
      </c>
      <c r="ED90" s="6">
        <f t="shared" si="227"/>
        <v>0</v>
      </c>
      <c r="EE90" s="6">
        <f t="shared" si="227"/>
        <v>0</v>
      </c>
      <c r="EF90" s="6">
        <f t="shared" si="227"/>
        <v>0</v>
      </c>
      <c r="EG90" s="6">
        <f t="shared" si="227"/>
        <v>0</v>
      </c>
      <c r="EH90" s="6">
        <f t="shared" si="227"/>
        <v>0</v>
      </c>
      <c r="EI90" s="6">
        <f t="shared" si="22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7">
        <f>SUM(EQ56, -EQ58)</f>
        <v>0.22840000000000002</v>
      </c>
      <c r="ER90" s="6">
        <f>SUM(ER79, -ER86,)</f>
        <v>0</v>
      </c>
      <c r="ES90" s="6">
        <f t="shared" ref="ES90:EV90" si="228">SUM(ES79, -ES86)</f>
        <v>0</v>
      </c>
      <c r="ET90" s="6">
        <f t="shared" si="228"/>
        <v>0</v>
      </c>
      <c r="EU90" s="6">
        <f t="shared" si="228"/>
        <v>0</v>
      </c>
      <c r="EV90" s="6">
        <f t="shared" si="228"/>
        <v>0</v>
      </c>
      <c r="EW90" s="6">
        <f>SUM(EW79, -EW86,)</f>
        <v>0</v>
      </c>
      <c r="EX90" s="6">
        <f>SUM(EX79, -EX86,)</f>
        <v>0</v>
      </c>
      <c r="EY90" s="6">
        <f t="shared" ref="EY90:FB90" si="229">SUM(EY79, -EY86)</f>
        <v>0</v>
      </c>
      <c r="EZ90" s="6">
        <f t="shared" si="229"/>
        <v>0</v>
      </c>
      <c r="FA90" s="6">
        <f t="shared" si="229"/>
        <v>0</v>
      </c>
      <c r="FB90" s="6">
        <f t="shared" si="229"/>
        <v>0</v>
      </c>
      <c r="FC90" s="6">
        <f>SUM(FC79, -FC86,)</f>
        <v>0</v>
      </c>
      <c r="FD90" s="6">
        <f>SUM(FD79, -FD86,)</f>
        <v>0</v>
      </c>
      <c r="FE90" s="6">
        <f t="shared" ref="FE90:FH90" si="230">SUM(FE79, -FE86)</f>
        <v>0</v>
      </c>
      <c r="FF90" s="6">
        <f t="shared" si="230"/>
        <v>0</v>
      </c>
      <c r="FG90" s="6">
        <f t="shared" si="230"/>
        <v>0</v>
      </c>
      <c r="FH90" s="6">
        <f t="shared" si="230"/>
        <v>0</v>
      </c>
      <c r="FI90" s="6">
        <f>SUM(FI79, -FI86,)</f>
        <v>0</v>
      </c>
      <c r="FJ90" s="6">
        <f>SUM(FJ79, -FJ86,)</f>
        <v>0</v>
      </c>
      <c r="FK90" s="6">
        <f t="shared" ref="FK90:FN90" si="231">SUM(FK79, -FK86)</f>
        <v>0</v>
      </c>
      <c r="FL90" s="6">
        <f t="shared" si="231"/>
        <v>0</v>
      </c>
      <c r="FM90" s="6">
        <f t="shared" si="231"/>
        <v>0</v>
      </c>
      <c r="FN90" s="6">
        <f t="shared" si="231"/>
        <v>0</v>
      </c>
      <c r="FO90" s="6">
        <f>SUM(FO79, -FO86,)</f>
        <v>0</v>
      </c>
      <c r="FP90" s="6">
        <f>SUM(FP79, -FP86,)</f>
        <v>0</v>
      </c>
      <c r="FQ90" s="6">
        <f t="shared" ref="FQ90:FT90" si="232">SUM(FQ79, -FQ86)</f>
        <v>0</v>
      </c>
      <c r="FR90" s="6">
        <f t="shared" si="232"/>
        <v>0</v>
      </c>
      <c r="FS90" s="6">
        <f t="shared" si="232"/>
        <v>0</v>
      </c>
      <c r="FT90" s="6">
        <f t="shared" si="232"/>
        <v>0</v>
      </c>
      <c r="FU90" s="6">
        <f>SUM(FU79, -FU86,)</f>
        <v>0</v>
      </c>
      <c r="FV90" s="6">
        <f>SUM(FV79, -FV86,)</f>
        <v>0</v>
      </c>
      <c r="FW90" s="6">
        <f t="shared" ref="FW90:FZ90" si="233">SUM(FW79, -FW86)</f>
        <v>0</v>
      </c>
      <c r="FX90" s="6">
        <f t="shared" si="233"/>
        <v>0</v>
      </c>
      <c r="FY90" s="6">
        <f t="shared" si="233"/>
        <v>0</v>
      </c>
      <c r="FZ90" s="6">
        <f t="shared" si="233"/>
        <v>0</v>
      </c>
      <c r="GA90" s="6">
        <f>SUM(GA79, -GA86,)</f>
        <v>0</v>
      </c>
      <c r="GB90" s="6">
        <f>SUM(GB79, -GB86,)</f>
        <v>0</v>
      </c>
      <c r="GC90" s="6">
        <f t="shared" ref="GC90:GF90" si="234">SUM(GC79, -GC86)</f>
        <v>0</v>
      </c>
      <c r="GD90" s="6">
        <f t="shared" si="234"/>
        <v>0</v>
      </c>
      <c r="GE90" s="6">
        <f t="shared" si="234"/>
        <v>0</v>
      </c>
      <c r="GF90" s="6">
        <f t="shared" si="234"/>
        <v>0</v>
      </c>
      <c r="GG90" s="6">
        <f>SUM(GG79, -GG86,)</f>
        <v>0</v>
      </c>
      <c r="GH90" s="6">
        <f>SUM(GH79, -GH86,)</f>
        <v>0</v>
      </c>
      <c r="GI90" s="6">
        <f t="shared" ref="GI90:GL90" si="235">SUM(GI79, -GI86)</f>
        <v>0</v>
      </c>
      <c r="GJ90" s="6">
        <f t="shared" si="235"/>
        <v>0</v>
      </c>
      <c r="GK90" s="6">
        <f t="shared" si="235"/>
        <v>0</v>
      </c>
      <c r="GL90" s="6">
        <f t="shared" si="235"/>
        <v>0</v>
      </c>
      <c r="GM90" s="6">
        <f>SUM(GM79, -GM86,)</f>
        <v>0</v>
      </c>
      <c r="GN90" s="6">
        <f>SUM(GN79, -GN86,)</f>
        <v>0</v>
      </c>
      <c r="GO90" s="6">
        <f t="shared" ref="GO90:GR90" si="236">SUM(GO79, -GO86)</f>
        <v>0</v>
      </c>
      <c r="GP90" s="6">
        <f t="shared" si="236"/>
        <v>0</v>
      </c>
      <c r="GQ90" s="6">
        <f t="shared" si="236"/>
        <v>0</v>
      </c>
      <c r="GR90" s="6">
        <f t="shared" si="236"/>
        <v>0</v>
      </c>
      <c r="GS90" s="6">
        <f>SUM(GS79, -GS86,)</f>
        <v>0</v>
      </c>
      <c r="GT90" s="6">
        <f>SUM(GT79, -GT86,)</f>
        <v>0</v>
      </c>
      <c r="GU90" s="6">
        <f t="shared" ref="GU90:HA90" si="237">SUM(GU79, -GU86)</f>
        <v>0</v>
      </c>
      <c r="GV90" s="6">
        <f t="shared" si="237"/>
        <v>0</v>
      </c>
      <c r="GW90" s="6">
        <f t="shared" si="237"/>
        <v>0</v>
      </c>
      <c r="GX90" s="6">
        <f t="shared" si="237"/>
        <v>0</v>
      </c>
      <c r="GY90" s="6">
        <f t="shared" si="237"/>
        <v>0</v>
      </c>
      <c r="GZ90" s="6">
        <f t="shared" si="237"/>
        <v>0</v>
      </c>
      <c r="HA90" s="6">
        <f t="shared" si="237"/>
        <v>0</v>
      </c>
      <c r="HC90" s="6">
        <f>SUM(HC79, -HC86,)</f>
        <v>0</v>
      </c>
      <c r="HD90" s="6">
        <f>SUM(HD79, -HD86,)</f>
        <v>0</v>
      </c>
      <c r="HE90" s="6">
        <f t="shared" ref="HE90:HH90" si="238">SUM(HE79, -HE86)</f>
        <v>0</v>
      </c>
      <c r="HF90" s="6">
        <f t="shared" si="238"/>
        <v>0</v>
      </c>
      <c r="HG90" s="6">
        <f t="shared" si="238"/>
        <v>0</v>
      </c>
      <c r="HH90" s="6">
        <f t="shared" si="238"/>
        <v>0</v>
      </c>
      <c r="HI90" s="6">
        <f>SUM(HI79, -HI86,)</f>
        <v>0</v>
      </c>
      <c r="HJ90" s="6">
        <f>SUM(HJ79, -HJ86,)</f>
        <v>0</v>
      </c>
      <c r="HK90" s="6">
        <f t="shared" ref="HK90:HN90" si="239">SUM(HK79, -HK86)</f>
        <v>0</v>
      </c>
      <c r="HL90" s="6">
        <f t="shared" si="239"/>
        <v>0</v>
      </c>
      <c r="HM90" s="6">
        <f t="shared" si="239"/>
        <v>0</v>
      </c>
      <c r="HN90" s="6">
        <f t="shared" si="239"/>
        <v>0</v>
      </c>
      <c r="HO90" s="6">
        <f>SUM(HO79, -HO86,)</f>
        <v>0</v>
      </c>
      <c r="HP90" s="6">
        <f>SUM(HP79, -HP86,)</f>
        <v>0</v>
      </c>
      <c r="HQ90" s="6">
        <f t="shared" ref="HQ90:HT90" si="240">SUM(HQ79, -HQ86)</f>
        <v>0</v>
      </c>
      <c r="HR90" s="6">
        <f t="shared" si="240"/>
        <v>0</v>
      </c>
      <c r="HS90" s="6">
        <f t="shared" si="240"/>
        <v>0</v>
      </c>
      <c r="HT90" s="6">
        <f t="shared" si="240"/>
        <v>0</v>
      </c>
      <c r="HU90" s="6">
        <f>SUM(HU79, -HU86,)</f>
        <v>0</v>
      </c>
      <c r="HV90" s="6">
        <f>SUM(HV79, -HV86,)</f>
        <v>0</v>
      </c>
      <c r="HW90" s="6">
        <f t="shared" ref="HW90:HZ90" si="241">SUM(HW79, -HW86)</f>
        <v>0</v>
      </c>
      <c r="HX90" s="6">
        <f t="shared" si="241"/>
        <v>0</v>
      </c>
      <c r="HY90" s="6">
        <f t="shared" si="241"/>
        <v>0</v>
      </c>
      <c r="HZ90" s="6">
        <f t="shared" si="241"/>
        <v>0</v>
      </c>
      <c r="IA90" s="6">
        <f>SUM(IA79, -IA86,)</f>
        <v>0</v>
      </c>
      <c r="IB90" s="6">
        <f>SUM(IB79, -IB86,)</f>
        <v>0</v>
      </c>
      <c r="IC90" s="6">
        <f t="shared" ref="IC90:IF90" si="242">SUM(IC79, -IC86)</f>
        <v>0</v>
      </c>
      <c r="ID90" s="6">
        <f t="shared" si="242"/>
        <v>0</v>
      </c>
      <c r="IE90" s="6">
        <f t="shared" si="242"/>
        <v>0</v>
      </c>
      <c r="IF90" s="6">
        <f t="shared" si="242"/>
        <v>0</v>
      </c>
      <c r="IG90" s="6">
        <f>SUM(IG79, -IG86,)</f>
        <v>0</v>
      </c>
      <c r="IH90" s="6">
        <f>SUM(IH79, -IH86,)</f>
        <v>0</v>
      </c>
      <c r="II90" s="6">
        <f t="shared" ref="II90:IL90" si="243">SUM(II79, -II86)</f>
        <v>0</v>
      </c>
      <c r="IJ90" s="6">
        <f t="shared" si="243"/>
        <v>0</v>
      </c>
      <c r="IK90" s="6">
        <f t="shared" si="243"/>
        <v>0</v>
      </c>
      <c r="IL90" s="6">
        <f t="shared" si="243"/>
        <v>0</v>
      </c>
      <c r="IM90" s="6">
        <f>SUM(IM79, -IM86,)</f>
        <v>0</v>
      </c>
      <c r="IN90" s="6">
        <f>SUM(IN79, -IN86,)</f>
        <v>0</v>
      </c>
      <c r="IO90" s="6">
        <f t="shared" ref="IO90:IR90" si="244">SUM(IO79, -IO86)</f>
        <v>0</v>
      </c>
      <c r="IP90" s="6">
        <f t="shared" si="244"/>
        <v>0</v>
      </c>
      <c r="IQ90" s="6">
        <f t="shared" si="244"/>
        <v>0</v>
      </c>
      <c r="IR90" s="6">
        <f t="shared" si="244"/>
        <v>0</v>
      </c>
      <c r="IS90" s="6">
        <f>SUM(IS79, -IS86,)</f>
        <v>0</v>
      </c>
      <c r="IT90" s="6">
        <f>SUM(IT79, -IT86,)</f>
        <v>0</v>
      </c>
      <c r="IU90" s="6">
        <f t="shared" ref="IU90:IX90" si="245">SUM(IU79, -IU86)</f>
        <v>0</v>
      </c>
      <c r="IV90" s="6">
        <f t="shared" si="245"/>
        <v>0</v>
      </c>
      <c r="IW90" s="6">
        <f t="shared" si="245"/>
        <v>0</v>
      </c>
      <c r="IX90" s="6">
        <f t="shared" si="245"/>
        <v>0</v>
      </c>
      <c r="IY90" s="6">
        <f>SUM(IY79, -IY86,)</f>
        <v>0</v>
      </c>
      <c r="IZ90" s="6">
        <f>SUM(IZ79, -IZ86,)</f>
        <v>0</v>
      </c>
      <c r="JA90" s="6">
        <f t="shared" ref="JA90:JD90" si="246">SUM(JA79, -JA86)</f>
        <v>0</v>
      </c>
      <c r="JB90" s="6">
        <f t="shared" si="246"/>
        <v>0</v>
      </c>
      <c r="JC90" s="6">
        <f t="shared" si="246"/>
        <v>0</v>
      </c>
      <c r="JD90" s="6">
        <f t="shared" si="246"/>
        <v>0</v>
      </c>
      <c r="JE90" s="6">
        <f>SUM(JE79, -JE86,)</f>
        <v>0</v>
      </c>
      <c r="JF90" s="6">
        <f>SUM(JF79, -JF86,)</f>
        <v>0</v>
      </c>
      <c r="JG90" s="6">
        <f t="shared" ref="JG90:JJ90" si="247">SUM(JG79, -JG86)</f>
        <v>0</v>
      </c>
      <c r="JH90" s="6">
        <f t="shared" si="247"/>
        <v>0</v>
      </c>
      <c r="JI90" s="6">
        <f t="shared" si="247"/>
        <v>0</v>
      </c>
      <c r="JJ90" s="6">
        <f t="shared" si="247"/>
        <v>0</v>
      </c>
      <c r="JK90" s="6">
        <f>SUM(JK79, -JK86,)</f>
        <v>0</v>
      </c>
      <c r="JL90" s="6">
        <f>SUM(JL79, -JL86,)</f>
        <v>0</v>
      </c>
      <c r="JM90" s="6">
        <f t="shared" ref="JM90:JS90" si="248">SUM(JM79, -JM86)</f>
        <v>0</v>
      </c>
      <c r="JN90" s="6">
        <f t="shared" si="248"/>
        <v>0</v>
      </c>
      <c r="JO90" s="6">
        <f t="shared" si="248"/>
        <v>0</v>
      </c>
      <c r="JP90" s="6">
        <f t="shared" si="248"/>
        <v>0</v>
      </c>
      <c r="JQ90" s="6">
        <f t="shared" si="248"/>
        <v>0</v>
      </c>
      <c r="JR90" s="6">
        <f t="shared" si="248"/>
        <v>0</v>
      </c>
      <c r="JS90" s="6">
        <f t="shared" si="248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4" t="s">
        <v>48</v>
      </c>
      <c r="DO91" s="346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260" t="s">
        <v>54</v>
      </c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1">
        <f>SUM(DN53, -DN56)</f>
        <v>0.17349999999999999</v>
      </c>
      <c r="DO92" s="347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20">
        <f>SUM(EQ51, -EQ53)</f>
        <v>0.22639999999999999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40" t="s">
        <v>45</v>
      </c>
      <c r="DO93" s="346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88" t="s">
        <v>55</v>
      </c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49">SUM(BU54, -BU56)</f>
        <v>0.1968</v>
      </c>
      <c r="BV94" s="146">
        <f t="shared" si="249"/>
        <v>0.19769999999999999</v>
      </c>
      <c r="BW94" s="120">
        <f t="shared" si="249"/>
        <v>0.17959999999999998</v>
      </c>
      <c r="BX94" s="179">
        <f t="shared" si="249"/>
        <v>0.1862</v>
      </c>
      <c r="BY94" s="224">
        <f t="shared" si="249"/>
        <v>0.19790000000000002</v>
      </c>
      <c r="BZ94" s="15">
        <f t="shared" si="249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>SUM(DC54, -DC56)</f>
        <v>0.15679999999999999</v>
      </c>
      <c r="DD94" s="120">
        <f>SUM(DD54, -DD56)</f>
        <v>0.16189999999999999</v>
      </c>
      <c r="DE94" s="179">
        <f>SUM(DE54, -DE56)</f>
        <v>0.18730000000000002</v>
      </c>
      <c r="DF94" s="146">
        <f>SUM(DF54, -DF56)</f>
        <v>0.18480000000000002</v>
      </c>
      <c r="DG94" s="120">
        <f>SUM(DG54, -DG56)</f>
        <v>0.18049999999999999</v>
      </c>
      <c r="DH94" s="179">
        <f>SUM(DH54, -DH56)</f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7">
        <f>SUM(DN56, -DN58)</f>
        <v>0.16160000000000002</v>
      </c>
      <c r="DO94" s="347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18">
        <f>SUM(EQ51, -EQ52)</f>
        <v>0.188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5" t="s">
        <v>47</v>
      </c>
      <c r="DO95" s="346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19" t="s">
        <v>38</v>
      </c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1">
        <f>SUM(DN54, -DN56)</f>
        <v>0.15029999999999999</v>
      </c>
      <c r="DO96" s="347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50">SUM(EC85, -EC92)</f>
        <v>0</v>
      </c>
      <c r="ED96" s="6">
        <f t="shared" si="250"/>
        <v>0</v>
      </c>
      <c r="EE96" s="6">
        <f t="shared" si="250"/>
        <v>0</v>
      </c>
      <c r="EF96" s="6">
        <f t="shared" si="250"/>
        <v>0</v>
      </c>
      <c r="EG96" s="6">
        <f t="shared" si="250"/>
        <v>0</v>
      </c>
      <c r="EH96" s="6">
        <f t="shared" si="250"/>
        <v>0</v>
      </c>
      <c r="EI96" s="6">
        <f t="shared" si="250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18">
        <f>SUM(EQ55, -EQ57)</f>
        <v>0.18770000000000001</v>
      </c>
      <c r="ER96" s="6">
        <f>SUM(ER85, -ER92,)</f>
        <v>0</v>
      </c>
      <c r="ES96" s="6">
        <f t="shared" ref="ES96:EV96" si="251">SUM(ES85, -ES92)</f>
        <v>0</v>
      </c>
      <c r="ET96" s="6">
        <f t="shared" si="251"/>
        <v>0</v>
      </c>
      <c r="EU96" s="6">
        <f t="shared" si="251"/>
        <v>0</v>
      </c>
      <c r="EV96" s="6">
        <f t="shared" si="251"/>
        <v>0</v>
      </c>
      <c r="EW96" s="6">
        <f>SUM(EW85, -EW92,)</f>
        <v>0</v>
      </c>
      <c r="EX96" s="6">
        <f>SUM(EX85, -EX92,)</f>
        <v>0</v>
      </c>
      <c r="EY96" s="6">
        <f t="shared" ref="EY96:FB96" si="252">SUM(EY85, -EY92)</f>
        <v>0</v>
      </c>
      <c r="EZ96" s="6">
        <f t="shared" si="252"/>
        <v>0</v>
      </c>
      <c r="FA96" s="6">
        <f t="shared" si="252"/>
        <v>0</v>
      </c>
      <c r="FB96" s="6">
        <f t="shared" si="252"/>
        <v>0</v>
      </c>
      <c r="FC96" s="6">
        <f>SUM(FC85, -FC92,)</f>
        <v>0</v>
      </c>
      <c r="FD96" s="6">
        <f>SUM(FD85, -FD92,)</f>
        <v>0</v>
      </c>
      <c r="FE96" s="6">
        <f t="shared" ref="FE96:FH96" si="253">SUM(FE85, -FE92)</f>
        <v>0</v>
      </c>
      <c r="FF96" s="6">
        <f t="shared" si="253"/>
        <v>0</v>
      </c>
      <c r="FG96" s="6">
        <f t="shared" si="253"/>
        <v>0</v>
      </c>
      <c r="FH96" s="6">
        <f t="shared" si="253"/>
        <v>0</v>
      </c>
      <c r="FI96" s="6">
        <f>SUM(FI85, -FI92,)</f>
        <v>0</v>
      </c>
      <c r="FJ96" s="6">
        <f>SUM(FJ85, -FJ92,)</f>
        <v>0</v>
      </c>
      <c r="FK96" s="6">
        <f t="shared" ref="FK96:FN96" si="254">SUM(FK85, -FK92)</f>
        <v>0</v>
      </c>
      <c r="FL96" s="6">
        <f t="shared" si="254"/>
        <v>0</v>
      </c>
      <c r="FM96" s="6">
        <f t="shared" si="254"/>
        <v>0</v>
      </c>
      <c r="FN96" s="6">
        <f t="shared" si="254"/>
        <v>0</v>
      </c>
      <c r="FO96" s="6">
        <f>SUM(FO85, -FO92,)</f>
        <v>0</v>
      </c>
      <c r="FP96" s="6">
        <f>SUM(FP85, -FP92,)</f>
        <v>0</v>
      </c>
      <c r="FQ96" s="6">
        <f t="shared" ref="FQ96:FT96" si="255">SUM(FQ85, -FQ92)</f>
        <v>0</v>
      </c>
      <c r="FR96" s="6">
        <f t="shared" si="255"/>
        <v>0</v>
      </c>
      <c r="FS96" s="6">
        <f t="shared" si="255"/>
        <v>0</v>
      </c>
      <c r="FT96" s="6">
        <f t="shared" si="255"/>
        <v>0</v>
      </c>
      <c r="FU96" s="6">
        <f>SUM(FU85, -FU92,)</f>
        <v>0</v>
      </c>
      <c r="FV96" s="6">
        <f>SUM(FV85, -FV92,)</f>
        <v>0</v>
      </c>
      <c r="FW96" s="6">
        <f t="shared" ref="FW96:FZ96" si="256">SUM(FW85, -FW92)</f>
        <v>0</v>
      </c>
      <c r="FX96" s="6">
        <f t="shared" si="256"/>
        <v>0</v>
      </c>
      <c r="FY96" s="6">
        <f t="shared" si="256"/>
        <v>0</v>
      </c>
      <c r="FZ96" s="6">
        <f t="shared" si="256"/>
        <v>0</v>
      </c>
      <c r="GA96" s="6">
        <f>SUM(GA85, -GA92,)</f>
        <v>0</v>
      </c>
      <c r="GB96" s="6">
        <f>SUM(GB85, -GB92,)</f>
        <v>0</v>
      </c>
      <c r="GC96" s="6">
        <f t="shared" ref="GC96:GF96" si="257">SUM(GC85, -GC92)</f>
        <v>0</v>
      </c>
      <c r="GD96" s="6">
        <f t="shared" si="257"/>
        <v>0</v>
      </c>
      <c r="GE96" s="6">
        <f t="shared" si="257"/>
        <v>0</v>
      </c>
      <c r="GF96" s="6">
        <f t="shared" si="257"/>
        <v>0</v>
      </c>
      <c r="GG96" s="6">
        <f>SUM(GG85, -GG92,)</f>
        <v>0</v>
      </c>
      <c r="GH96" s="6">
        <f>SUM(GH85, -GH92,)</f>
        <v>0</v>
      </c>
      <c r="GI96" s="6">
        <f t="shared" ref="GI96:GL96" si="258">SUM(GI85, -GI92)</f>
        <v>0</v>
      </c>
      <c r="GJ96" s="6">
        <f t="shared" si="258"/>
        <v>0</v>
      </c>
      <c r="GK96" s="6">
        <f t="shared" si="258"/>
        <v>0</v>
      </c>
      <c r="GL96" s="6">
        <f t="shared" si="258"/>
        <v>0</v>
      </c>
      <c r="GM96" s="6">
        <f>SUM(GM85, -GM92,)</f>
        <v>0</v>
      </c>
      <c r="GN96" s="6">
        <f>SUM(GN85, -GN92,)</f>
        <v>0</v>
      </c>
      <c r="GO96" s="6">
        <f t="shared" ref="GO96:GR96" si="259">SUM(GO85, -GO92)</f>
        <v>0</v>
      </c>
      <c r="GP96" s="6">
        <f t="shared" si="259"/>
        <v>0</v>
      </c>
      <c r="GQ96" s="6">
        <f t="shared" si="259"/>
        <v>0</v>
      </c>
      <c r="GR96" s="6">
        <f t="shared" si="259"/>
        <v>0</v>
      </c>
      <c r="GS96" s="6">
        <f>SUM(GS85, -GS92,)</f>
        <v>0</v>
      </c>
      <c r="GT96" s="6">
        <f>SUM(GT85, -GT92,)</f>
        <v>0</v>
      </c>
      <c r="GU96" s="6">
        <f t="shared" ref="GU96:HA96" si="260">SUM(GU85, -GU92)</f>
        <v>0</v>
      </c>
      <c r="GV96" s="6">
        <f t="shared" si="260"/>
        <v>0</v>
      </c>
      <c r="GW96" s="6">
        <f t="shared" si="260"/>
        <v>0</v>
      </c>
      <c r="GX96" s="6">
        <f t="shared" si="260"/>
        <v>0</v>
      </c>
      <c r="GY96" s="6">
        <f t="shared" si="260"/>
        <v>0</v>
      </c>
      <c r="GZ96" s="6">
        <f t="shared" si="260"/>
        <v>0</v>
      </c>
      <c r="HA96" s="6">
        <f t="shared" si="260"/>
        <v>0</v>
      </c>
      <c r="HC96" s="6">
        <f>SUM(HC85, -HC92,)</f>
        <v>0</v>
      </c>
      <c r="HD96" s="6">
        <f>SUM(HD85, -HD92,)</f>
        <v>0</v>
      </c>
      <c r="HE96" s="6">
        <f t="shared" ref="HE96:HH96" si="261">SUM(HE85, -HE92)</f>
        <v>0</v>
      </c>
      <c r="HF96" s="6">
        <f t="shared" si="261"/>
        <v>0</v>
      </c>
      <c r="HG96" s="6">
        <f t="shared" si="261"/>
        <v>0</v>
      </c>
      <c r="HH96" s="6">
        <f t="shared" si="261"/>
        <v>0</v>
      </c>
      <c r="HI96" s="6">
        <f>SUM(HI85, -HI92,)</f>
        <v>0</v>
      </c>
      <c r="HJ96" s="6">
        <f>SUM(HJ85, -HJ92,)</f>
        <v>0</v>
      </c>
      <c r="HK96" s="6">
        <f t="shared" ref="HK96:HN96" si="262">SUM(HK85, -HK92)</f>
        <v>0</v>
      </c>
      <c r="HL96" s="6">
        <f t="shared" si="262"/>
        <v>0</v>
      </c>
      <c r="HM96" s="6">
        <f t="shared" si="262"/>
        <v>0</v>
      </c>
      <c r="HN96" s="6">
        <f t="shared" si="262"/>
        <v>0</v>
      </c>
      <c r="HO96" s="6">
        <f>SUM(HO85, -HO92,)</f>
        <v>0</v>
      </c>
      <c r="HP96" s="6">
        <f>SUM(HP85, -HP92,)</f>
        <v>0</v>
      </c>
      <c r="HQ96" s="6">
        <f t="shared" ref="HQ96:HT96" si="263">SUM(HQ85, -HQ92)</f>
        <v>0</v>
      </c>
      <c r="HR96" s="6">
        <f t="shared" si="263"/>
        <v>0</v>
      </c>
      <c r="HS96" s="6">
        <f t="shared" si="263"/>
        <v>0</v>
      </c>
      <c r="HT96" s="6">
        <f t="shared" si="263"/>
        <v>0</v>
      </c>
      <c r="HU96" s="6">
        <f>SUM(HU85, -HU92,)</f>
        <v>0</v>
      </c>
      <c r="HV96" s="6">
        <f>SUM(HV85, -HV92,)</f>
        <v>0</v>
      </c>
      <c r="HW96" s="6">
        <f t="shared" ref="HW96:HZ96" si="264">SUM(HW85, -HW92)</f>
        <v>0</v>
      </c>
      <c r="HX96" s="6">
        <f t="shared" si="264"/>
        <v>0</v>
      </c>
      <c r="HY96" s="6">
        <f t="shared" si="264"/>
        <v>0</v>
      </c>
      <c r="HZ96" s="6">
        <f t="shared" si="264"/>
        <v>0</v>
      </c>
      <c r="IA96" s="6">
        <f>SUM(IA85, -IA92,)</f>
        <v>0</v>
      </c>
      <c r="IB96" s="6">
        <f>SUM(IB85, -IB92,)</f>
        <v>0</v>
      </c>
      <c r="IC96" s="6">
        <f t="shared" ref="IC96:IF96" si="265">SUM(IC85, -IC92)</f>
        <v>0</v>
      </c>
      <c r="ID96" s="6">
        <f t="shared" si="265"/>
        <v>0</v>
      </c>
      <c r="IE96" s="6">
        <f t="shared" si="265"/>
        <v>0</v>
      </c>
      <c r="IF96" s="6">
        <f t="shared" si="265"/>
        <v>0</v>
      </c>
      <c r="IG96" s="6">
        <f>SUM(IG85, -IG92,)</f>
        <v>0</v>
      </c>
      <c r="IH96" s="6">
        <f>SUM(IH85, -IH92,)</f>
        <v>0</v>
      </c>
      <c r="II96" s="6">
        <f t="shared" ref="II96:IL96" si="266">SUM(II85, -II92)</f>
        <v>0</v>
      </c>
      <c r="IJ96" s="6">
        <f t="shared" si="266"/>
        <v>0</v>
      </c>
      <c r="IK96" s="6">
        <f t="shared" si="266"/>
        <v>0</v>
      </c>
      <c r="IL96" s="6">
        <f t="shared" si="266"/>
        <v>0</v>
      </c>
      <c r="IM96" s="6">
        <f>SUM(IM85, -IM92,)</f>
        <v>0</v>
      </c>
      <c r="IN96" s="6">
        <f>SUM(IN85, -IN92,)</f>
        <v>0</v>
      </c>
      <c r="IO96" s="6">
        <f t="shared" ref="IO96:IR96" si="267">SUM(IO85, -IO92)</f>
        <v>0</v>
      </c>
      <c r="IP96" s="6">
        <f t="shared" si="267"/>
        <v>0</v>
      </c>
      <c r="IQ96" s="6">
        <f t="shared" si="267"/>
        <v>0</v>
      </c>
      <c r="IR96" s="6">
        <f t="shared" si="267"/>
        <v>0</v>
      </c>
      <c r="IS96" s="6">
        <f>SUM(IS85, -IS92,)</f>
        <v>0</v>
      </c>
      <c r="IT96" s="6">
        <f>SUM(IT85, -IT92,)</f>
        <v>0</v>
      </c>
      <c r="IU96" s="6">
        <f t="shared" ref="IU96:IX96" si="268">SUM(IU85, -IU92)</f>
        <v>0</v>
      </c>
      <c r="IV96" s="6">
        <f t="shared" si="268"/>
        <v>0</v>
      </c>
      <c r="IW96" s="6">
        <f t="shared" si="268"/>
        <v>0</v>
      </c>
      <c r="IX96" s="6">
        <f t="shared" si="268"/>
        <v>0</v>
      </c>
      <c r="IY96" s="6">
        <f>SUM(IY85, -IY92,)</f>
        <v>0</v>
      </c>
      <c r="IZ96" s="6">
        <f>SUM(IZ85, -IZ92,)</f>
        <v>0</v>
      </c>
      <c r="JA96" s="6">
        <f t="shared" ref="JA96:JD96" si="269">SUM(JA85, -JA92)</f>
        <v>0</v>
      </c>
      <c r="JB96" s="6">
        <f t="shared" si="269"/>
        <v>0</v>
      </c>
      <c r="JC96" s="6">
        <f t="shared" si="269"/>
        <v>0</v>
      </c>
      <c r="JD96" s="6">
        <f t="shared" si="269"/>
        <v>0</v>
      </c>
      <c r="JE96" s="6">
        <f>SUM(JE85, -JE92,)</f>
        <v>0</v>
      </c>
      <c r="JF96" s="6">
        <f>SUM(JF85, -JF92,)</f>
        <v>0</v>
      </c>
      <c r="JG96" s="6">
        <f t="shared" ref="JG96:JJ96" si="270">SUM(JG85, -JG92)</f>
        <v>0</v>
      </c>
      <c r="JH96" s="6">
        <f t="shared" si="270"/>
        <v>0</v>
      </c>
      <c r="JI96" s="6">
        <f t="shared" si="270"/>
        <v>0</v>
      </c>
      <c r="JJ96" s="6">
        <f t="shared" si="270"/>
        <v>0</v>
      </c>
      <c r="JK96" s="6">
        <f>SUM(JK85, -JK92,)</f>
        <v>0</v>
      </c>
      <c r="JL96" s="6">
        <f>SUM(JL85, -JL92,)</f>
        <v>0</v>
      </c>
      <c r="JM96" s="6">
        <f t="shared" ref="JM96:JS96" si="271">SUM(JM85, -JM92)</f>
        <v>0</v>
      </c>
      <c r="JN96" s="6">
        <f t="shared" si="271"/>
        <v>0</v>
      </c>
      <c r="JO96" s="6">
        <f t="shared" si="271"/>
        <v>0</v>
      </c>
      <c r="JP96" s="6">
        <f t="shared" si="271"/>
        <v>0</v>
      </c>
      <c r="JQ96" s="6">
        <f t="shared" si="271"/>
        <v>0</v>
      </c>
      <c r="JR96" s="6">
        <f t="shared" si="271"/>
        <v>0</v>
      </c>
      <c r="JS96" s="6">
        <f t="shared" si="271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4" t="s">
        <v>41</v>
      </c>
      <c r="DO97" s="346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22" t="s">
        <v>45</v>
      </c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1">
        <f>SUM(DN53, -DN55)</f>
        <v>0.1457</v>
      </c>
      <c r="DO98" s="347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208">
        <f>SUM(EQ56, -EQ57)</f>
        <v>0.16950000000000001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8" t="s">
        <v>39</v>
      </c>
      <c r="DO99" s="346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17" t="s">
        <v>49</v>
      </c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72">SUM(BS56, -BS58)</f>
        <v>0.1308</v>
      </c>
      <c r="BT100" s="116">
        <f t="shared" si="272"/>
        <v>0.11999999999999998</v>
      </c>
      <c r="BU100" s="178">
        <f t="shared" si="272"/>
        <v>0.13389999999999999</v>
      </c>
      <c r="BV100" s="148">
        <f t="shared" si="272"/>
        <v>0.14529999999999998</v>
      </c>
      <c r="BW100" s="118">
        <f t="shared" si="272"/>
        <v>0.15360000000000001</v>
      </c>
      <c r="BX100" s="178">
        <f t="shared" si="272"/>
        <v>0.15440000000000001</v>
      </c>
      <c r="BY100" s="225">
        <f t="shared" si="272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6">
        <f>SUM(DN55, -DN57)</f>
        <v>0.1447</v>
      </c>
      <c r="DO100" s="347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>SUM(EM52, -EM56)</f>
        <v>0.1613</v>
      </c>
      <c r="EN100" s="146">
        <f>SUM(EN52, -EN56)</f>
        <v>0.16400000000000001</v>
      </c>
      <c r="EO100" s="120">
        <f>SUM(EO52, -EO56)</f>
        <v>0.16200000000000001</v>
      </c>
      <c r="EP100" s="179">
        <f>SUM(EP52, -EP56)</f>
        <v>0.1633</v>
      </c>
      <c r="EQ100" s="120">
        <f>SUM(EQ52, -EQ56)</f>
        <v>0.1545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30" t="s">
        <v>65</v>
      </c>
      <c r="DO101" s="346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17" t="s">
        <v>42</v>
      </c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73">SUM(BL57, -BL58)</f>
        <v>0.11630000000000001</v>
      </c>
      <c r="BM102" s="116">
        <f t="shared" si="273"/>
        <v>0.11269999999999999</v>
      </c>
      <c r="BN102" s="176">
        <f t="shared" si="273"/>
        <v>0.11739999999999999</v>
      </c>
      <c r="BO102" s="118">
        <f t="shared" si="273"/>
        <v>0.1109</v>
      </c>
      <c r="BP102" s="118">
        <f t="shared" si="273"/>
        <v>0.11410000000000001</v>
      </c>
      <c r="BQ102" s="118">
        <f t="shared" si="273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1">
        <f>SUM(DN51, -DN54)</f>
        <v>0.13440000000000002</v>
      </c>
      <c r="DO102" s="347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74">SUM(EC91, -EC98)</f>
        <v>0</v>
      </c>
      <c r="ED102" s="6">
        <f t="shared" si="274"/>
        <v>0</v>
      </c>
      <c r="EE102" s="6">
        <f t="shared" si="274"/>
        <v>0</v>
      </c>
      <c r="EF102" s="6">
        <f t="shared" si="274"/>
        <v>0</v>
      </c>
      <c r="EG102" s="6">
        <f t="shared" si="274"/>
        <v>0</v>
      </c>
      <c r="EH102" s="6">
        <f t="shared" si="274"/>
        <v>0</v>
      </c>
      <c r="EI102" s="6">
        <f t="shared" si="274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20">
        <f>SUM(EQ52, -EQ55)</f>
        <v>0.1363</v>
      </c>
      <c r="ER102" s="6">
        <f>SUM(ER91, -ER98,)</f>
        <v>0</v>
      </c>
      <c r="ES102" s="6">
        <f t="shared" ref="ES102:EV102" si="275">SUM(ES91, -ES98)</f>
        <v>0</v>
      </c>
      <c r="ET102" s="6">
        <f t="shared" si="275"/>
        <v>0</v>
      </c>
      <c r="EU102" s="6">
        <f t="shared" si="275"/>
        <v>0</v>
      </c>
      <c r="EV102" s="6">
        <f t="shared" si="275"/>
        <v>0</v>
      </c>
      <c r="EW102" s="6">
        <f>SUM(EW91, -EW98,)</f>
        <v>0</v>
      </c>
      <c r="EX102" s="6">
        <f>SUM(EX91, -EX98,)</f>
        <v>0</v>
      </c>
      <c r="EY102" s="6">
        <f t="shared" ref="EY102:FB102" si="276">SUM(EY91, -EY98)</f>
        <v>0</v>
      </c>
      <c r="EZ102" s="6">
        <f t="shared" si="276"/>
        <v>0</v>
      </c>
      <c r="FA102" s="6">
        <f t="shared" si="276"/>
        <v>0</v>
      </c>
      <c r="FB102" s="6">
        <f t="shared" si="276"/>
        <v>0</v>
      </c>
      <c r="FC102" s="6">
        <f>SUM(FC91, -FC98,)</f>
        <v>0</v>
      </c>
      <c r="FD102" s="6">
        <f>SUM(FD91, -FD98,)</f>
        <v>0</v>
      </c>
      <c r="FE102" s="6">
        <f t="shared" ref="FE102:FH102" si="277">SUM(FE91, -FE98)</f>
        <v>0</v>
      </c>
      <c r="FF102" s="6">
        <f t="shared" si="277"/>
        <v>0</v>
      </c>
      <c r="FG102" s="6">
        <f t="shared" si="277"/>
        <v>0</v>
      </c>
      <c r="FH102" s="6">
        <f t="shared" si="277"/>
        <v>0</v>
      </c>
      <c r="FI102" s="6">
        <f>SUM(FI91, -FI98,)</f>
        <v>0</v>
      </c>
      <c r="FJ102" s="6">
        <f>SUM(FJ91, -FJ98,)</f>
        <v>0</v>
      </c>
      <c r="FK102" s="6">
        <f t="shared" ref="FK102:FN102" si="278">SUM(FK91, -FK98)</f>
        <v>0</v>
      </c>
      <c r="FL102" s="6">
        <f t="shared" si="278"/>
        <v>0</v>
      </c>
      <c r="FM102" s="6">
        <f t="shared" si="278"/>
        <v>0</v>
      </c>
      <c r="FN102" s="6">
        <f t="shared" si="278"/>
        <v>0</v>
      </c>
      <c r="FO102" s="6">
        <f>SUM(FO91, -FO98,)</f>
        <v>0</v>
      </c>
      <c r="FP102" s="6">
        <f>SUM(FP91, -FP98,)</f>
        <v>0</v>
      </c>
      <c r="FQ102" s="6">
        <f t="shared" ref="FQ102:FT102" si="279">SUM(FQ91, -FQ98)</f>
        <v>0</v>
      </c>
      <c r="FR102" s="6">
        <f t="shared" si="279"/>
        <v>0</v>
      </c>
      <c r="FS102" s="6">
        <f t="shared" si="279"/>
        <v>0</v>
      </c>
      <c r="FT102" s="6">
        <f t="shared" si="279"/>
        <v>0</v>
      </c>
      <c r="FU102" s="6">
        <f>SUM(FU91, -FU98,)</f>
        <v>0</v>
      </c>
      <c r="FV102" s="6">
        <f>SUM(FV91, -FV98,)</f>
        <v>0</v>
      </c>
      <c r="FW102" s="6">
        <f t="shared" ref="FW102:FZ102" si="280">SUM(FW91, -FW98)</f>
        <v>0</v>
      </c>
      <c r="FX102" s="6">
        <f t="shared" si="280"/>
        <v>0</v>
      </c>
      <c r="FY102" s="6">
        <f t="shared" si="280"/>
        <v>0</v>
      </c>
      <c r="FZ102" s="6">
        <f t="shared" si="280"/>
        <v>0</v>
      </c>
      <c r="GA102" s="6">
        <f>SUM(GA91, -GA98,)</f>
        <v>0</v>
      </c>
      <c r="GB102" s="6">
        <f>SUM(GB91, -GB98,)</f>
        <v>0</v>
      </c>
      <c r="GC102" s="6">
        <f t="shared" ref="GC102:GF102" si="281">SUM(GC91, -GC98)</f>
        <v>0</v>
      </c>
      <c r="GD102" s="6">
        <f t="shared" si="281"/>
        <v>0</v>
      </c>
      <c r="GE102" s="6">
        <f t="shared" si="281"/>
        <v>0</v>
      </c>
      <c r="GF102" s="6">
        <f t="shared" si="281"/>
        <v>0</v>
      </c>
      <c r="GG102" s="6">
        <f>SUM(GG91, -GG98,)</f>
        <v>0</v>
      </c>
      <c r="GH102" s="6">
        <f>SUM(GH91, -GH98,)</f>
        <v>0</v>
      </c>
      <c r="GI102" s="6">
        <f t="shared" ref="GI102:GL102" si="282">SUM(GI91, -GI98)</f>
        <v>0</v>
      </c>
      <c r="GJ102" s="6">
        <f t="shared" si="282"/>
        <v>0</v>
      </c>
      <c r="GK102" s="6">
        <f t="shared" si="282"/>
        <v>0</v>
      </c>
      <c r="GL102" s="6">
        <f t="shared" si="282"/>
        <v>0</v>
      </c>
      <c r="GM102" s="6">
        <f>SUM(GM91, -GM98,)</f>
        <v>0</v>
      </c>
      <c r="GN102" s="6">
        <f>SUM(GN91, -GN98,)</f>
        <v>0</v>
      </c>
      <c r="GO102" s="6">
        <f t="shared" ref="GO102:GR102" si="283">SUM(GO91, -GO98)</f>
        <v>0</v>
      </c>
      <c r="GP102" s="6">
        <f t="shared" si="283"/>
        <v>0</v>
      </c>
      <c r="GQ102" s="6">
        <f t="shared" si="283"/>
        <v>0</v>
      </c>
      <c r="GR102" s="6">
        <f t="shared" si="283"/>
        <v>0</v>
      </c>
      <c r="GS102" s="6">
        <f>SUM(GS91, -GS98,)</f>
        <v>0</v>
      </c>
      <c r="GT102" s="6">
        <f>SUM(GT91, -GT98,)</f>
        <v>0</v>
      </c>
      <c r="GU102" s="6">
        <f t="shared" ref="GU102:HA102" si="284">SUM(GU91, -GU98)</f>
        <v>0</v>
      </c>
      <c r="GV102" s="6">
        <f t="shared" si="284"/>
        <v>0</v>
      </c>
      <c r="GW102" s="6">
        <f t="shared" si="284"/>
        <v>0</v>
      </c>
      <c r="GX102" s="6">
        <f t="shared" si="284"/>
        <v>0</v>
      </c>
      <c r="GY102" s="6">
        <f t="shared" si="284"/>
        <v>0</v>
      </c>
      <c r="GZ102" s="6">
        <f t="shared" si="284"/>
        <v>0</v>
      </c>
      <c r="HA102" s="6">
        <f t="shared" si="284"/>
        <v>0</v>
      </c>
      <c r="HC102" s="6">
        <f>SUM(HC91, -HC98,)</f>
        <v>0</v>
      </c>
      <c r="HD102" s="6">
        <f>SUM(HD91, -HD98,)</f>
        <v>0</v>
      </c>
      <c r="HE102" s="6">
        <f t="shared" ref="HE102:HH102" si="285">SUM(HE91, -HE98)</f>
        <v>0</v>
      </c>
      <c r="HF102" s="6">
        <f t="shared" si="285"/>
        <v>0</v>
      </c>
      <c r="HG102" s="6">
        <f t="shared" si="285"/>
        <v>0</v>
      </c>
      <c r="HH102" s="6">
        <f t="shared" si="285"/>
        <v>0</v>
      </c>
      <c r="HI102" s="6">
        <f>SUM(HI91, -HI98,)</f>
        <v>0</v>
      </c>
      <c r="HJ102" s="6">
        <f>SUM(HJ91, -HJ98,)</f>
        <v>0</v>
      </c>
      <c r="HK102" s="6">
        <f t="shared" ref="HK102:HN102" si="286">SUM(HK91, -HK98)</f>
        <v>0</v>
      </c>
      <c r="HL102" s="6">
        <f t="shared" si="286"/>
        <v>0</v>
      </c>
      <c r="HM102" s="6">
        <f t="shared" si="286"/>
        <v>0</v>
      </c>
      <c r="HN102" s="6">
        <f t="shared" si="286"/>
        <v>0</v>
      </c>
      <c r="HO102" s="6">
        <f>SUM(HO91, -HO98,)</f>
        <v>0</v>
      </c>
      <c r="HP102" s="6">
        <f>SUM(HP91, -HP98,)</f>
        <v>0</v>
      </c>
      <c r="HQ102" s="6">
        <f t="shared" ref="HQ102:HT102" si="287">SUM(HQ91, -HQ98)</f>
        <v>0</v>
      </c>
      <c r="HR102" s="6">
        <f t="shared" si="287"/>
        <v>0</v>
      </c>
      <c r="HS102" s="6">
        <f t="shared" si="287"/>
        <v>0</v>
      </c>
      <c r="HT102" s="6">
        <f t="shared" si="287"/>
        <v>0</v>
      </c>
      <c r="HU102" s="6">
        <f>SUM(HU91, -HU98,)</f>
        <v>0</v>
      </c>
      <c r="HV102" s="6">
        <f>SUM(HV91, -HV98,)</f>
        <v>0</v>
      </c>
      <c r="HW102" s="6">
        <f t="shared" ref="HW102:HZ102" si="288">SUM(HW91, -HW98)</f>
        <v>0</v>
      </c>
      <c r="HX102" s="6">
        <f t="shared" si="288"/>
        <v>0</v>
      </c>
      <c r="HY102" s="6">
        <f t="shared" si="288"/>
        <v>0</v>
      </c>
      <c r="HZ102" s="6">
        <f t="shared" si="288"/>
        <v>0</v>
      </c>
      <c r="IA102" s="6">
        <f>SUM(IA91, -IA98,)</f>
        <v>0</v>
      </c>
      <c r="IB102" s="6">
        <f>SUM(IB91, -IB98,)</f>
        <v>0</v>
      </c>
      <c r="IC102" s="6">
        <f t="shared" ref="IC102:IF102" si="289">SUM(IC91, -IC98)</f>
        <v>0</v>
      </c>
      <c r="ID102" s="6">
        <f t="shared" si="289"/>
        <v>0</v>
      </c>
      <c r="IE102" s="6">
        <f t="shared" si="289"/>
        <v>0</v>
      </c>
      <c r="IF102" s="6">
        <f t="shared" si="289"/>
        <v>0</v>
      </c>
      <c r="IG102" s="6">
        <f>SUM(IG91, -IG98,)</f>
        <v>0</v>
      </c>
      <c r="IH102" s="6">
        <f>SUM(IH91, -IH98,)</f>
        <v>0</v>
      </c>
      <c r="II102" s="6">
        <f t="shared" ref="II102:IL102" si="290">SUM(II91, -II98)</f>
        <v>0</v>
      </c>
      <c r="IJ102" s="6">
        <f t="shared" si="290"/>
        <v>0</v>
      </c>
      <c r="IK102" s="6">
        <f t="shared" si="290"/>
        <v>0</v>
      </c>
      <c r="IL102" s="6">
        <f t="shared" si="290"/>
        <v>0</v>
      </c>
      <c r="IM102" s="6">
        <f>SUM(IM91, -IM98,)</f>
        <v>0</v>
      </c>
      <c r="IN102" s="6">
        <f>SUM(IN91, -IN98,)</f>
        <v>0</v>
      </c>
      <c r="IO102" s="6">
        <f t="shared" ref="IO102:IR102" si="291">SUM(IO91, -IO98)</f>
        <v>0</v>
      </c>
      <c r="IP102" s="6">
        <f t="shared" si="291"/>
        <v>0</v>
      </c>
      <c r="IQ102" s="6">
        <f t="shared" si="291"/>
        <v>0</v>
      </c>
      <c r="IR102" s="6">
        <f t="shared" si="291"/>
        <v>0</v>
      </c>
      <c r="IS102" s="6">
        <f>SUM(IS91, -IS98,)</f>
        <v>0</v>
      </c>
      <c r="IT102" s="6">
        <f>SUM(IT91, -IT98,)</f>
        <v>0</v>
      </c>
      <c r="IU102" s="6">
        <f t="shared" ref="IU102:IX102" si="292">SUM(IU91, -IU98)</f>
        <v>0</v>
      </c>
      <c r="IV102" s="6">
        <f t="shared" si="292"/>
        <v>0</v>
      </c>
      <c r="IW102" s="6">
        <f t="shared" si="292"/>
        <v>0</v>
      </c>
      <c r="IX102" s="6">
        <f t="shared" si="292"/>
        <v>0</v>
      </c>
      <c r="IY102" s="6">
        <f>SUM(IY91, -IY98,)</f>
        <v>0</v>
      </c>
      <c r="IZ102" s="6">
        <f>SUM(IZ91, -IZ98,)</f>
        <v>0</v>
      </c>
      <c r="JA102" s="6">
        <f t="shared" ref="JA102:JD102" si="293">SUM(JA91, -JA98)</f>
        <v>0</v>
      </c>
      <c r="JB102" s="6">
        <f t="shared" si="293"/>
        <v>0</v>
      </c>
      <c r="JC102" s="6">
        <f t="shared" si="293"/>
        <v>0</v>
      </c>
      <c r="JD102" s="6">
        <f t="shared" si="293"/>
        <v>0</v>
      </c>
      <c r="JE102" s="6">
        <f>SUM(JE91, -JE98,)</f>
        <v>0</v>
      </c>
      <c r="JF102" s="6">
        <f>SUM(JF91, -JF98,)</f>
        <v>0</v>
      </c>
      <c r="JG102" s="6">
        <f t="shared" ref="JG102:JJ102" si="294">SUM(JG91, -JG98)</f>
        <v>0</v>
      </c>
      <c r="JH102" s="6">
        <f t="shared" si="294"/>
        <v>0</v>
      </c>
      <c r="JI102" s="6">
        <f t="shared" si="294"/>
        <v>0</v>
      </c>
      <c r="JJ102" s="6">
        <f t="shared" si="294"/>
        <v>0</v>
      </c>
      <c r="JK102" s="6">
        <f>SUM(JK91, -JK98,)</f>
        <v>0</v>
      </c>
      <c r="JL102" s="6">
        <f>SUM(JL91, -JL98,)</f>
        <v>0</v>
      </c>
      <c r="JM102" s="6">
        <f t="shared" ref="JM102:JS102" si="295">SUM(JM91, -JM98)</f>
        <v>0</v>
      </c>
      <c r="JN102" s="6">
        <f t="shared" si="295"/>
        <v>0</v>
      </c>
      <c r="JO102" s="6">
        <f t="shared" si="295"/>
        <v>0</v>
      </c>
      <c r="JP102" s="6">
        <f t="shared" si="295"/>
        <v>0</v>
      </c>
      <c r="JQ102" s="6">
        <f t="shared" si="295"/>
        <v>0</v>
      </c>
      <c r="JR102" s="6">
        <f t="shared" si="295"/>
        <v>0</v>
      </c>
      <c r="JS102" s="6">
        <f t="shared" si="295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5" t="s">
        <v>40</v>
      </c>
      <c r="DO103" s="346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168" t="s">
        <v>48</v>
      </c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96">SUM(BE56, -BE58)</f>
        <v>0.1037</v>
      </c>
      <c r="BF104" s="166">
        <f t="shared" si="296"/>
        <v>0.1012</v>
      </c>
      <c r="BG104" s="208">
        <f t="shared" si="296"/>
        <v>0.10639999999999999</v>
      </c>
      <c r="BH104" s="178">
        <f t="shared" si="296"/>
        <v>0.1026</v>
      </c>
      <c r="BI104" s="148">
        <f t="shared" si="296"/>
        <v>0.10390000000000001</v>
      </c>
      <c r="BJ104" s="118">
        <f t="shared" si="296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1">
        <f>SUM(DN54, -DN55)</f>
        <v>0.1225</v>
      </c>
      <c r="DO104" s="347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20">
        <f>SUM(EQ53, -EQ56)</f>
        <v>0.11609999999999999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40" t="s">
        <v>46</v>
      </c>
      <c r="DO105" s="346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23" t="s">
        <v>47</v>
      </c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1">
        <f>SUM(DN56, -DN57)</f>
        <v>0.11690000000000002</v>
      </c>
      <c r="DO106" s="347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20">
        <f>SUM(EQ54, -EQ56)</f>
        <v>9.9399999999999988E-2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2" t="s">
        <v>53</v>
      </c>
      <c r="DO107" s="346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168" t="s">
        <v>41</v>
      </c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7">
        <f>SUM(DN52, -DN54)</f>
        <v>0.1143</v>
      </c>
      <c r="DO108" s="347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97">SUM(EC97, -EC104)</f>
        <v>0</v>
      </c>
      <c r="ED108" s="6">
        <f t="shared" si="297"/>
        <v>0</v>
      </c>
      <c r="EE108" s="6">
        <f t="shared" si="297"/>
        <v>0</v>
      </c>
      <c r="EF108" s="6">
        <f t="shared" si="297"/>
        <v>0</v>
      </c>
      <c r="EG108" s="6">
        <f t="shared" si="297"/>
        <v>0</v>
      </c>
      <c r="EH108" s="6">
        <f t="shared" si="297"/>
        <v>0</v>
      </c>
      <c r="EI108" s="6">
        <f t="shared" si="297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20">
        <f>SUM(EQ53, -EQ55)</f>
        <v>9.7900000000000001E-2</v>
      </c>
      <c r="ER108" s="6">
        <f>SUM(ER97, -ER104,)</f>
        <v>0</v>
      </c>
      <c r="ES108" s="6">
        <f t="shared" ref="ES108:EV108" si="298">SUM(ES97, -ES104)</f>
        <v>0</v>
      </c>
      <c r="ET108" s="6">
        <f t="shared" si="298"/>
        <v>0</v>
      </c>
      <c r="EU108" s="6">
        <f t="shared" si="298"/>
        <v>0</v>
      </c>
      <c r="EV108" s="6">
        <f t="shared" si="298"/>
        <v>0</v>
      </c>
      <c r="EW108" s="6">
        <f>SUM(EW97, -EW104,)</f>
        <v>0</v>
      </c>
      <c r="EX108" s="6">
        <f>SUM(EX97, -EX104,)</f>
        <v>0</v>
      </c>
      <c r="EY108" s="6">
        <f t="shared" ref="EY108:FB108" si="299">SUM(EY97, -EY104)</f>
        <v>0</v>
      </c>
      <c r="EZ108" s="6">
        <f t="shared" si="299"/>
        <v>0</v>
      </c>
      <c r="FA108" s="6">
        <f t="shared" si="299"/>
        <v>0</v>
      </c>
      <c r="FB108" s="6">
        <f t="shared" si="299"/>
        <v>0</v>
      </c>
      <c r="FC108" s="6">
        <f>SUM(FC97, -FC104,)</f>
        <v>0</v>
      </c>
      <c r="FD108" s="6">
        <f>SUM(FD97, -FD104,)</f>
        <v>0</v>
      </c>
      <c r="FE108" s="6">
        <f t="shared" ref="FE108:FH108" si="300">SUM(FE97, -FE104)</f>
        <v>0</v>
      </c>
      <c r="FF108" s="6">
        <f t="shared" si="300"/>
        <v>0</v>
      </c>
      <c r="FG108" s="6">
        <f t="shared" si="300"/>
        <v>0</v>
      </c>
      <c r="FH108" s="6">
        <f t="shared" si="300"/>
        <v>0</v>
      </c>
      <c r="FI108" s="6">
        <f>SUM(FI97, -FI104,)</f>
        <v>0</v>
      </c>
      <c r="FJ108" s="6">
        <f>SUM(FJ97, -FJ104,)</f>
        <v>0</v>
      </c>
      <c r="FK108" s="6">
        <f t="shared" ref="FK108:FN108" si="301">SUM(FK97, -FK104)</f>
        <v>0</v>
      </c>
      <c r="FL108" s="6">
        <f t="shared" si="301"/>
        <v>0</v>
      </c>
      <c r="FM108" s="6">
        <f t="shared" si="301"/>
        <v>0</v>
      </c>
      <c r="FN108" s="6">
        <f t="shared" si="301"/>
        <v>0</v>
      </c>
      <c r="FO108" s="6">
        <f>SUM(FO97, -FO104,)</f>
        <v>0</v>
      </c>
      <c r="FP108" s="6">
        <f>SUM(FP97, -FP104,)</f>
        <v>0</v>
      </c>
      <c r="FQ108" s="6">
        <f t="shared" ref="FQ108:FT108" si="302">SUM(FQ97, -FQ104)</f>
        <v>0</v>
      </c>
      <c r="FR108" s="6">
        <f t="shared" si="302"/>
        <v>0</v>
      </c>
      <c r="FS108" s="6">
        <f t="shared" si="302"/>
        <v>0</v>
      </c>
      <c r="FT108" s="6">
        <f t="shared" si="302"/>
        <v>0</v>
      </c>
      <c r="FU108" s="6">
        <f>SUM(FU97, -FU104,)</f>
        <v>0</v>
      </c>
      <c r="FV108" s="6">
        <f>SUM(FV97, -FV104,)</f>
        <v>0</v>
      </c>
      <c r="FW108" s="6">
        <f t="shared" ref="FW108:FZ108" si="303">SUM(FW97, -FW104)</f>
        <v>0</v>
      </c>
      <c r="FX108" s="6">
        <f t="shared" si="303"/>
        <v>0</v>
      </c>
      <c r="FY108" s="6">
        <f t="shared" si="303"/>
        <v>0</v>
      </c>
      <c r="FZ108" s="6">
        <f t="shared" si="303"/>
        <v>0</v>
      </c>
      <c r="GA108" s="6">
        <f>SUM(GA97, -GA104,)</f>
        <v>0</v>
      </c>
      <c r="GB108" s="6">
        <f>SUM(GB97, -GB104,)</f>
        <v>0</v>
      </c>
      <c r="GC108" s="6">
        <f t="shared" ref="GC108:GF108" si="304">SUM(GC97, -GC104)</f>
        <v>0</v>
      </c>
      <c r="GD108" s="6">
        <f t="shared" si="304"/>
        <v>0</v>
      </c>
      <c r="GE108" s="6">
        <f t="shared" si="304"/>
        <v>0</v>
      </c>
      <c r="GF108" s="6">
        <f t="shared" si="304"/>
        <v>0</v>
      </c>
      <c r="GG108" s="6">
        <f>SUM(GG97, -GG104,)</f>
        <v>0</v>
      </c>
      <c r="GH108" s="6">
        <f>SUM(GH97, -GH104,)</f>
        <v>0</v>
      </c>
      <c r="GI108" s="6">
        <f t="shared" ref="GI108:GL108" si="305">SUM(GI97, -GI104)</f>
        <v>0</v>
      </c>
      <c r="GJ108" s="6">
        <f t="shared" si="305"/>
        <v>0</v>
      </c>
      <c r="GK108" s="6">
        <f t="shared" si="305"/>
        <v>0</v>
      </c>
      <c r="GL108" s="6">
        <f t="shared" si="305"/>
        <v>0</v>
      </c>
      <c r="GM108" s="6">
        <f>SUM(GM97, -GM104,)</f>
        <v>0</v>
      </c>
      <c r="GN108" s="6">
        <f>SUM(GN97, -GN104,)</f>
        <v>0</v>
      </c>
      <c r="GO108" s="6">
        <f t="shared" ref="GO108:GR108" si="306">SUM(GO97, -GO104)</f>
        <v>0</v>
      </c>
      <c r="GP108" s="6">
        <f t="shared" si="306"/>
        <v>0</v>
      </c>
      <c r="GQ108" s="6">
        <f t="shared" si="306"/>
        <v>0</v>
      </c>
      <c r="GR108" s="6">
        <f t="shared" si="306"/>
        <v>0</v>
      </c>
      <c r="GS108" s="6">
        <f>SUM(GS97, -GS104,)</f>
        <v>0</v>
      </c>
      <c r="GT108" s="6">
        <f>SUM(GT97, -GT104,)</f>
        <v>0</v>
      </c>
      <c r="GU108" s="6">
        <f t="shared" ref="GU108:HA108" si="307">SUM(GU97, -GU104)</f>
        <v>0</v>
      </c>
      <c r="GV108" s="6">
        <f t="shared" si="307"/>
        <v>0</v>
      </c>
      <c r="GW108" s="6">
        <f t="shared" si="307"/>
        <v>0</v>
      </c>
      <c r="GX108" s="6">
        <f t="shared" si="307"/>
        <v>0</v>
      </c>
      <c r="GY108" s="6">
        <f t="shared" si="307"/>
        <v>0</v>
      </c>
      <c r="GZ108" s="6">
        <f t="shared" si="307"/>
        <v>0</v>
      </c>
      <c r="HA108" s="6">
        <f t="shared" si="307"/>
        <v>0</v>
      </c>
      <c r="HC108" s="6">
        <f>SUM(HC97, -HC104,)</f>
        <v>0</v>
      </c>
      <c r="HD108" s="6">
        <f>SUM(HD97, -HD104,)</f>
        <v>0</v>
      </c>
      <c r="HE108" s="6">
        <f t="shared" ref="HE108:HH108" si="308">SUM(HE97, -HE104)</f>
        <v>0</v>
      </c>
      <c r="HF108" s="6">
        <f t="shared" si="308"/>
        <v>0</v>
      </c>
      <c r="HG108" s="6">
        <f t="shared" si="308"/>
        <v>0</v>
      </c>
      <c r="HH108" s="6">
        <f t="shared" si="308"/>
        <v>0</v>
      </c>
      <c r="HI108" s="6">
        <f>SUM(HI97, -HI104,)</f>
        <v>0</v>
      </c>
      <c r="HJ108" s="6">
        <f>SUM(HJ97, -HJ104,)</f>
        <v>0</v>
      </c>
      <c r="HK108" s="6">
        <f t="shared" ref="HK108:HN108" si="309">SUM(HK97, -HK104)</f>
        <v>0</v>
      </c>
      <c r="HL108" s="6">
        <f t="shared" si="309"/>
        <v>0</v>
      </c>
      <c r="HM108" s="6">
        <f t="shared" si="309"/>
        <v>0</v>
      </c>
      <c r="HN108" s="6">
        <f t="shared" si="309"/>
        <v>0</v>
      </c>
      <c r="HO108" s="6">
        <f>SUM(HO97, -HO104,)</f>
        <v>0</v>
      </c>
      <c r="HP108" s="6">
        <f>SUM(HP97, -HP104,)</f>
        <v>0</v>
      </c>
      <c r="HQ108" s="6">
        <f t="shared" ref="HQ108:HT108" si="310">SUM(HQ97, -HQ104)</f>
        <v>0</v>
      </c>
      <c r="HR108" s="6">
        <f t="shared" si="310"/>
        <v>0</v>
      </c>
      <c r="HS108" s="6">
        <f t="shared" si="310"/>
        <v>0</v>
      </c>
      <c r="HT108" s="6">
        <f t="shared" si="310"/>
        <v>0</v>
      </c>
      <c r="HU108" s="6">
        <f>SUM(HU97, -HU104,)</f>
        <v>0</v>
      </c>
      <c r="HV108" s="6">
        <f>SUM(HV97, -HV104,)</f>
        <v>0</v>
      </c>
      <c r="HW108" s="6">
        <f t="shared" ref="HW108:HZ108" si="311">SUM(HW97, -HW104)</f>
        <v>0</v>
      </c>
      <c r="HX108" s="6">
        <f t="shared" si="311"/>
        <v>0</v>
      </c>
      <c r="HY108" s="6">
        <f t="shared" si="311"/>
        <v>0</v>
      </c>
      <c r="HZ108" s="6">
        <f t="shared" si="311"/>
        <v>0</v>
      </c>
      <c r="IA108" s="6">
        <f>SUM(IA97, -IA104,)</f>
        <v>0</v>
      </c>
      <c r="IB108" s="6">
        <f>SUM(IB97, -IB104,)</f>
        <v>0</v>
      </c>
      <c r="IC108" s="6">
        <f t="shared" ref="IC108:IF108" si="312">SUM(IC97, -IC104)</f>
        <v>0</v>
      </c>
      <c r="ID108" s="6">
        <f t="shared" si="312"/>
        <v>0</v>
      </c>
      <c r="IE108" s="6">
        <f t="shared" si="312"/>
        <v>0</v>
      </c>
      <c r="IF108" s="6">
        <f t="shared" si="312"/>
        <v>0</v>
      </c>
      <c r="IG108" s="6">
        <f>SUM(IG97, -IG104,)</f>
        <v>0</v>
      </c>
      <c r="IH108" s="6">
        <f>SUM(IH97, -IH104,)</f>
        <v>0</v>
      </c>
      <c r="II108" s="6">
        <f t="shared" ref="II108:IL108" si="313">SUM(II97, -II104)</f>
        <v>0</v>
      </c>
      <c r="IJ108" s="6">
        <f t="shared" si="313"/>
        <v>0</v>
      </c>
      <c r="IK108" s="6">
        <f t="shared" si="313"/>
        <v>0</v>
      </c>
      <c r="IL108" s="6">
        <f t="shared" si="313"/>
        <v>0</v>
      </c>
      <c r="IM108" s="6">
        <f>SUM(IM97, -IM104,)</f>
        <v>0</v>
      </c>
      <c r="IN108" s="6">
        <f>SUM(IN97, -IN104,)</f>
        <v>0</v>
      </c>
      <c r="IO108" s="6">
        <f t="shared" ref="IO108:IR108" si="314">SUM(IO97, -IO104)</f>
        <v>0</v>
      </c>
      <c r="IP108" s="6">
        <f t="shared" si="314"/>
        <v>0</v>
      </c>
      <c r="IQ108" s="6">
        <f t="shared" si="314"/>
        <v>0</v>
      </c>
      <c r="IR108" s="6">
        <f t="shared" si="314"/>
        <v>0</v>
      </c>
      <c r="IS108" s="6">
        <f>SUM(IS97, -IS104,)</f>
        <v>0</v>
      </c>
      <c r="IT108" s="6">
        <f>SUM(IT97, -IT104,)</f>
        <v>0</v>
      </c>
      <c r="IU108" s="6">
        <f t="shared" ref="IU108:IX108" si="315">SUM(IU97, -IU104)</f>
        <v>0</v>
      </c>
      <c r="IV108" s="6">
        <f t="shared" si="315"/>
        <v>0</v>
      </c>
      <c r="IW108" s="6">
        <f t="shared" si="315"/>
        <v>0</v>
      </c>
      <c r="IX108" s="6">
        <f t="shared" si="315"/>
        <v>0</v>
      </c>
      <c r="IY108" s="6">
        <f>SUM(IY97, -IY104,)</f>
        <v>0</v>
      </c>
      <c r="IZ108" s="6">
        <f>SUM(IZ97, -IZ104,)</f>
        <v>0</v>
      </c>
      <c r="JA108" s="6">
        <f t="shared" ref="JA108:JD108" si="316">SUM(JA97, -JA104)</f>
        <v>0</v>
      </c>
      <c r="JB108" s="6">
        <f t="shared" si="316"/>
        <v>0</v>
      </c>
      <c r="JC108" s="6">
        <f t="shared" si="316"/>
        <v>0</v>
      </c>
      <c r="JD108" s="6">
        <f t="shared" si="316"/>
        <v>0</v>
      </c>
      <c r="JE108" s="6">
        <f>SUM(JE97, -JE104,)</f>
        <v>0</v>
      </c>
      <c r="JF108" s="6">
        <f>SUM(JF97, -JF104,)</f>
        <v>0</v>
      </c>
      <c r="JG108" s="6">
        <f t="shared" ref="JG108:JJ108" si="317">SUM(JG97, -JG104)</f>
        <v>0</v>
      </c>
      <c r="JH108" s="6">
        <f t="shared" si="317"/>
        <v>0</v>
      </c>
      <c r="JI108" s="6">
        <f t="shared" si="317"/>
        <v>0</v>
      </c>
      <c r="JJ108" s="6">
        <f t="shared" si="317"/>
        <v>0</v>
      </c>
      <c r="JK108" s="6">
        <f>SUM(JK97, -JK104,)</f>
        <v>0</v>
      </c>
      <c r="JL108" s="6">
        <f>SUM(JL97, -JL104,)</f>
        <v>0</v>
      </c>
      <c r="JM108" s="6">
        <f t="shared" ref="JM108:JS108" si="318">SUM(JM97, -JM104)</f>
        <v>0</v>
      </c>
      <c r="JN108" s="6">
        <f t="shared" si="318"/>
        <v>0</v>
      </c>
      <c r="JO108" s="6">
        <f t="shared" si="318"/>
        <v>0</v>
      </c>
      <c r="JP108" s="6">
        <f t="shared" si="318"/>
        <v>0</v>
      </c>
      <c r="JQ108" s="6">
        <f t="shared" si="318"/>
        <v>0</v>
      </c>
      <c r="JR108" s="6">
        <f t="shared" si="318"/>
        <v>0</v>
      </c>
      <c r="JS108" s="6">
        <f t="shared" si="318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30" t="s">
        <v>68</v>
      </c>
      <c r="DO109" s="346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23" t="s">
        <v>40</v>
      </c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>SUM(CX51, -CX53)</f>
        <v>7.51E-2</v>
      </c>
      <c r="CY110" s="179">
        <f>SUM(CY51, -CY53)</f>
        <v>6.6400000000000015E-2</v>
      </c>
      <c r="CZ110" s="148">
        <f>SUM(CZ51, -CZ53)</f>
        <v>5.7499999999999996E-2</v>
      </c>
      <c r="DA110" s="118">
        <f>SUM(DA51, -DA53)</f>
        <v>4.3099999999999986E-2</v>
      </c>
      <c r="DB110" s="176">
        <f>SUM(DB51, -DB53)</f>
        <v>5.4799999999999988E-2</v>
      </c>
      <c r="DC110" s="144">
        <f>SUM(DC51, -DC53)</f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6">
        <f>SUM(DN51, -DN53)</f>
        <v>0.11120000000000001</v>
      </c>
      <c r="DO110" s="347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>SUM(EN54, -EN55)</f>
        <v>8.5300000000000001E-2</v>
      </c>
      <c r="EO110" s="120">
        <f>SUM(EO54, -EO55)</f>
        <v>9.2700000000000005E-2</v>
      </c>
      <c r="EP110" s="179">
        <f>SUM(EP54, -EP55)</f>
        <v>9.9199999999999997E-2</v>
      </c>
      <c r="EQ110" s="120">
        <f>SUM(EQ54, -EQ55)</f>
        <v>8.1199999999999994E-2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2" t="s">
        <v>54</v>
      </c>
      <c r="DO111" s="346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21" t="s">
        <v>57</v>
      </c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1">
        <f>SUM(DN52, -DN53)</f>
        <v>9.11E-2</v>
      </c>
      <c r="DO112" s="347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16">
        <f>SUM(EQ57, -EQ58)</f>
        <v>5.8900000000000008E-2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3" t="s">
        <v>57</v>
      </c>
      <c r="DO113" s="346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17" t="s">
        <v>65</v>
      </c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19">SUM(BE55, -BE57)</f>
        <v>4.1400000000000006E-2</v>
      </c>
      <c r="BF114" s="144">
        <f t="shared" si="319"/>
        <v>3.209999999999999E-2</v>
      </c>
      <c r="BG114" s="116">
        <f t="shared" si="319"/>
        <v>3.8699999999999998E-2</v>
      </c>
      <c r="BH114" s="273">
        <f t="shared" si="319"/>
        <v>3.3799999999999997E-2</v>
      </c>
      <c r="BI114" s="246">
        <f t="shared" si="319"/>
        <v>3.5799999999999998E-2</v>
      </c>
      <c r="BJ114" s="247">
        <f t="shared" si="319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>SUM(DF57, -DF58)</f>
        <v>3.1200000000000006E-2</v>
      </c>
      <c r="DG114" s="116">
        <f>SUM(DG57, -DG58)</f>
        <v>3.4299999999999997E-2</v>
      </c>
      <c r="DH114" s="176">
        <f>SUM(DH57, -DH58)</f>
        <v>2.9399999999999982E-2</v>
      </c>
      <c r="DI114" s="144">
        <f>SUM(DI57, -DI58)</f>
        <v>3.8200000000000012E-2</v>
      </c>
      <c r="DJ114" s="116">
        <f>SUM(DJ57, -DJ58)</f>
        <v>3.7900000000000017E-2</v>
      </c>
      <c r="DK114" s="176">
        <f>SUM(DK57, -DK58)</f>
        <v>4.4700000000000017E-2</v>
      </c>
      <c r="DL114" s="116">
        <f>SUM(DL57, -DL58)</f>
        <v>3.8000000000000006E-2</v>
      </c>
      <c r="DM114" s="116">
        <f>SUM(DM57, -DM58)</f>
        <v>3.4100000000000019E-2</v>
      </c>
      <c r="DN114" s="336">
        <f>SUM(DN57, -DN58)</f>
        <v>4.469999999999999E-2</v>
      </c>
      <c r="DO114" s="347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20">
        <f>SUM(EQ52, -EQ54)</f>
        <v>5.5100000000000003E-2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8" t="s">
        <v>36</v>
      </c>
      <c r="DO115" s="346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17" t="s">
        <v>68</v>
      </c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6">
        <f>SUM(DN55, -DN56)</f>
        <v>2.7799999999999991E-2</v>
      </c>
      <c r="DO116" s="347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20">SUM(EC105, -EC112)</f>
        <v>0</v>
      </c>
      <c r="ED116" s="6">
        <f t="shared" si="320"/>
        <v>0</v>
      </c>
      <c r="EE116" s="6">
        <f t="shared" si="320"/>
        <v>0</v>
      </c>
      <c r="EF116" s="6">
        <f t="shared" si="320"/>
        <v>0</v>
      </c>
      <c r="EG116" s="6">
        <f t="shared" si="320"/>
        <v>0</v>
      </c>
      <c r="EH116" s="6">
        <f t="shared" si="320"/>
        <v>0</v>
      </c>
      <c r="EI116" s="6">
        <f t="shared" si="320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16">
        <f>SUM(EQ52, -EQ53)</f>
        <v>3.8400000000000004E-2</v>
      </c>
      <c r="ER116" s="6">
        <f>SUM(ER105, -ER112,)</f>
        <v>0</v>
      </c>
      <c r="ES116" s="6">
        <f t="shared" ref="ES116:EV116" si="321">SUM(ES105, -ES112)</f>
        <v>0</v>
      </c>
      <c r="ET116" s="6">
        <f t="shared" si="321"/>
        <v>0</v>
      </c>
      <c r="EU116" s="6">
        <f t="shared" si="321"/>
        <v>0</v>
      </c>
      <c r="EV116" s="6">
        <f t="shared" si="321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22">SUM(EY105, -EY112)</f>
        <v>0</v>
      </c>
      <c r="EZ116" s="6">
        <f t="shared" si="322"/>
        <v>0</v>
      </c>
      <c r="FA116" s="6">
        <f t="shared" si="322"/>
        <v>0</v>
      </c>
      <c r="FB116" s="6">
        <f t="shared" si="322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23">SUM(FE105, -FE112)</f>
        <v>0</v>
      </c>
      <c r="FF116" s="6">
        <f t="shared" si="323"/>
        <v>0</v>
      </c>
      <c r="FG116" s="6">
        <f t="shared" si="323"/>
        <v>0</v>
      </c>
      <c r="FH116" s="6">
        <f t="shared" si="323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24">SUM(FK105, -FK112)</f>
        <v>0</v>
      </c>
      <c r="FL116" s="6">
        <f t="shared" si="324"/>
        <v>0</v>
      </c>
      <c r="FM116" s="6">
        <f t="shared" si="324"/>
        <v>0</v>
      </c>
      <c r="FN116" s="6">
        <f t="shared" si="324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25">SUM(FQ105, -FQ112)</f>
        <v>0</v>
      </c>
      <c r="FR116" s="6">
        <f t="shared" si="325"/>
        <v>0</v>
      </c>
      <c r="FS116" s="6">
        <f t="shared" si="325"/>
        <v>0</v>
      </c>
      <c r="FT116" s="6">
        <f t="shared" si="325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26">SUM(FW105, -FW112)</f>
        <v>0</v>
      </c>
      <c r="FX116" s="6">
        <f t="shared" si="326"/>
        <v>0</v>
      </c>
      <c r="FY116" s="6">
        <f t="shared" si="326"/>
        <v>0</v>
      </c>
      <c r="FZ116" s="6">
        <f t="shared" si="326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27">SUM(GC105, -GC112)</f>
        <v>0</v>
      </c>
      <c r="GD116" s="6">
        <f t="shared" si="327"/>
        <v>0</v>
      </c>
      <c r="GE116" s="6">
        <f t="shared" si="327"/>
        <v>0</v>
      </c>
      <c r="GF116" s="6">
        <f t="shared" si="327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28">SUM(GI105, -GI112)</f>
        <v>0</v>
      </c>
      <c r="GJ116" s="6">
        <f t="shared" si="328"/>
        <v>0</v>
      </c>
      <c r="GK116" s="6">
        <f t="shared" si="328"/>
        <v>0</v>
      </c>
      <c r="GL116" s="6">
        <f t="shared" si="328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29">SUM(GO105, -GO112)</f>
        <v>0</v>
      </c>
      <c r="GP116" s="6">
        <f t="shared" si="329"/>
        <v>0</v>
      </c>
      <c r="GQ116" s="6">
        <f t="shared" si="329"/>
        <v>0</v>
      </c>
      <c r="GR116" s="6">
        <f t="shared" si="329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30">SUM(GU105, -GU112)</f>
        <v>0</v>
      </c>
      <c r="GV116" s="6">
        <f t="shared" si="330"/>
        <v>0</v>
      </c>
      <c r="GW116" s="6">
        <f t="shared" si="330"/>
        <v>0</v>
      </c>
      <c r="GX116" s="6">
        <f t="shared" si="330"/>
        <v>0</v>
      </c>
      <c r="GY116" s="6">
        <f t="shared" si="330"/>
        <v>0</v>
      </c>
      <c r="GZ116" s="6">
        <f t="shared" si="330"/>
        <v>0</v>
      </c>
      <c r="HA116" s="6">
        <f t="shared" si="330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31">SUM(HE105, -HE112)</f>
        <v>0</v>
      </c>
      <c r="HF116" s="6">
        <f t="shared" si="331"/>
        <v>0</v>
      </c>
      <c r="HG116" s="6">
        <f t="shared" si="331"/>
        <v>0</v>
      </c>
      <c r="HH116" s="6">
        <f t="shared" si="331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32">SUM(HK105, -HK112)</f>
        <v>0</v>
      </c>
      <c r="HL116" s="6">
        <f t="shared" si="332"/>
        <v>0</v>
      </c>
      <c r="HM116" s="6">
        <f t="shared" si="332"/>
        <v>0</v>
      </c>
      <c r="HN116" s="6">
        <f t="shared" si="332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33">SUM(HQ105, -HQ112)</f>
        <v>0</v>
      </c>
      <c r="HR116" s="6">
        <f t="shared" si="333"/>
        <v>0</v>
      </c>
      <c r="HS116" s="6">
        <f t="shared" si="333"/>
        <v>0</v>
      </c>
      <c r="HT116" s="6">
        <f t="shared" si="333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34">SUM(HW105, -HW112)</f>
        <v>0</v>
      </c>
      <c r="HX116" s="6">
        <f t="shared" si="334"/>
        <v>0</v>
      </c>
      <c r="HY116" s="6">
        <f t="shared" si="334"/>
        <v>0</v>
      </c>
      <c r="HZ116" s="6">
        <f t="shared" si="334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35">SUM(IC105, -IC112)</f>
        <v>0</v>
      </c>
      <c r="ID116" s="6">
        <f t="shared" si="335"/>
        <v>0</v>
      </c>
      <c r="IE116" s="6">
        <f t="shared" si="335"/>
        <v>0</v>
      </c>
      <c r="IF116" s="6">
        <f t="shared" si="335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36">SUM(II105, -II112)</f>
        <v>0</v>
      </c>
      <c r="IJ116" s="6">
        <f t="shared" si="336"/>
        <v>0</v>
      </c>
      <c r="IK116" s="6">
        <f t="shared" si="336"/>
        <v>0</v>
      </c>
      <c r="IL116" s="6">
        <f t="shared" si="336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37">SUM(IO105, -IO112)</f>
        <v>0</v>
      </c>
      <c r="IP116" s="6">
        <f t="shared" si="337"/>
        <v>0</v>
      </c>
      <c r="IQ116" s="6">
        <f t="shared" si="337"/>
        <v>0</v>
      </c>
      <c r="IR116" s="6">
        <f t="shared" si="337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38">SUM(IU105, -IU112)</f>
        <v>0</v>
      </c>
      <c r="IV116" s="6">
        <f t="shared" si="338"/>
        <v>0</v>
      </c>
      <c r="IW116" s="6">
        <f t="shared" si="338"/>
        <v>0</v>
      </c>
      <c r="IX116" s="6">
        <f t="shared" si="338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39">SUM(JA105, -JA112)</f>
        <v>0</v>
      </c>
      <c r="JB116" s="6">
        <f t="shared" si="339"/>
        <v>0</v>
      </c>
      <c r="JC116" s="6">
        <f t="shared" si="339"/>
        <v>0</v>
      </c>
      <c r="JD116" s="6">
        <f t="shared" si="339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40">SUM(JG105, -JG112)</f>
        <v>0</v>
      </c>
      <c r="JH116" s="6">
        <f t="shared" si="340"/>
        <v>0</v>
      </c>
      <c r="JI116" s="6">
        <f t="shared" si="340"/>
        <v>0</v>
      </c>
      <c r="JJ116" s="6">
        <f t="shared" si="340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41">SUM(JM105, -JM112)</f>
        <v>0</v>
      </c>
      <c r="JN116" s="6">
        <f t="shared" si="341"/>
        <v>0</v>
      </c>
      <c r="JO116" s="6">
        <f t="shared" si="341"/>
        <v>0</v>
      </c>
      <c r="JP116" s="6">
        <f t="shared" si="341"/>
        <v>0</v>
      </c>
      <c r="JQ116" s="6">
        <f t="shared" si="341"/>
        <v>0</v>
      </c>
      <c r="JR116" s="6">
        <f t="shared" si="341"/>
        <v>0</v>
      </c>
      <c r="JS116" s="6">
        <f t="shared" si="341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4" t="s">
        <v>64</v>
      </c>
      <c r="DO117" s="346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19" t="s">
        <v>36</v>
      </c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1">
        <f>SUM(DN53, -DN54)</f>
        <v>2.3199999999999998E-2</v>
      </c>
      <c r="DO118" s="347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16">
        <f>SUM(EQ55, -EQ56)</f>
        <v>1.8199999999999997E-2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30" t="s">
        <v>55</v>
      </c>
      <c r="DO119" s="346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168" t="s">
        <v>64</v>
      </c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42">SUM(AM56, -AM57)</f>
        <v>1.6199999999999992E-2</v>
      </c>
      <c r="AN120" s="246">
        <f t="shared" si="342"/>
        <v>1.1999999999999927E-3</v>
      </c>
      <c r="AO120" s="247">
        <f t="shared" si="342"/>
        <v>1.1200000000000002E-2</v>
      </c>
      <c r="AP120" s="273">
        <f t="shared" si="342"/>
        <v>5.3999999999999881E-3</v>
      </c>
      <c r="AQ120" s="246">
        <f t="shared" si="342"/>
        <v>8.3000000000000018E-3</v>
      </c>
      <c r="AR120" s="247">
        <f t="shared" si="342"/>
        <v>1.1000000000000038E-3</v>
      </c>
      <c r="AS120" s="273">
        <f t="shared" si="342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343">SUM(CR53, -CR54)</f>
        <v>6.6999999999999976E-3</v>
      </c>
      <c r="CS120" s="178">
        <f t="shared" si="343"/>
        <v>9.099999999999997E-3</v>
      </c>
      <c r="CT120" s="166">
        <f t="shared" si="343"/>
        <v>3.4000000000000002E-3</v>
      </c>
      <c r="CU120" s="208">
        <f t="shared" si="343"/>
        <v>1.0500000000000009E-2</v>
      </c>
      <c r="CV120" s="187">
        <f t="shared" si="343"/>
        <v>1.2800000000000006E-2</v>
      </c>
      <c r="CW120" s="166">
        <f t="shared" si="343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9">
        <f>SUM(DN51, -DN52)</f>
        <v>2.0100000000000007E-2</v>
      </c>
      <c r="DO120" s="348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20">
        <f>SUM(EQ53, -EQ54)</f>
        <v>1.67E-2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80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M124" s="7">
        <v>2.29E-2</v>
      </c>
      <c r="EN124" s="15"/>
      <c r="EO124" s="15"/>
      <c r="EP124" s="35">
        <v>4.3099999999999999E-2</v>
      </c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16">
        <v>1.8700000000000001E-2</v>
      </c>
      <c r="EN125" s="6" t="s">
        <v>62</v>
      </c>
      <c r="EO125" s="6"/>
      <c r="EP125" s="31">
        <v>2.0299999999999999E-2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K126" t="s">
        <v>62</v>
      </c>
      <c r="EL126" t="s">
        <v>62</v>
      </c>
      <c r="EM126" s="92">
        <v>1.5299999999999999E-2</v>
      </c>
      <c r="EO126" s="6"/>
      <c r="EP126" s="7">
        <v>1.8700000000000001E-2</v>
      </c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35">
        <v>1.2699999999999999E-2</v>
      </c>
      <c r="EN127" s="6" t="s">
        <v>62</v>
      </c>
      <c r="EO127" s="6"/>
      <c r="EP127" s="92">
        <v>1.32E-2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31">
        <v>7.0000000000000001E-3</v>
      </c>
      <c r="EN128" t="s">
        <v>62</v>
      </c>
      <c r="EO128" s="6"/>
      <c r="EP128" s="16">
        <v>1.4E-3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K129" t="s">
        <v>62</v>
      </c>
      <c r="EM129" s="22">
        <v>-4.7999999999999996E-3</v>
      </c>
      <c r="EN129" s="6"/>
      <c r="EO129" s="6"/>
      <c r="EP129" s="48">
        <v>-1.32E-2</v>
      </c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K130" t="s">
        <v>62</v>
      </c>
      <c r="EM130" s="48">
        <v>-1.7600000000000001E-2</v>
      </c>
      <c r="EN130" s="6"/>
      <c r="EO130" s="6"/>
      <c r="EP130" s="22">
        <v>-1.9800000000000002E-2</v>
      </c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2">
        <v>-3.3500000000000002E-2</v>
      </c>
      <c r="CR131" s="10" t="s">
        <v>62</v>
      </c>
      <c r="CS131" s="10" t="s">
        <v>62</v>
      </c>
      <c r="CT131" s="312">
        <v>-4.9799999999999997E-2</v>
      </c>
      <c r="CU131" s="299">
        <v>-4.9500000000000002E-2</v>
      </c>
      <c r="CV131" s="313">
        <v>-9.4399999999999998E-2</v>
      </c>
      <c r="CW131" s="314">
        <v>-9.9099999999999994E-2</v>
      </c>
      <c r="CX131" s="313">
        <v>-0.1024</v>
      </c>
      <c r="CY131" s="10"/>
      <c r="CZ131" s="10" t="s">
        <v>62</v>
      </c>
      <c r="DA131" s="313">
        <v>-0.1024</v>
      </c>
      <c r="DB131" s="314">
        <v>-9.7500000000000003E-2</v>
      </c>
      <c r="DC131" s="313">
        <v>-7.5300000000000006E-2</v>
      </c>
      <c r="DD131" s="313">
        <v>-7.0599999999999996E-2</v>
      </c>
      <c r="DE131" s="313">
        <v>-0.05</v>
      </c>
      <c r="DF131" s="10"/>
      <c r="DG131" s="10" t="s">
        <v>62</v>
      </c>
      <c r="DH131" s="313">
        <v>-6.0199999999999997E-2</v>
      </c>
      <c r="DI131" s="309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L131" t="s">
        <v>62</v>
      </c>
      <c r="EM131" s="41">
        <v>-5.4199999999999998E-2</v>
      </c>
      <c r="EN131" s="6" t="s">
        <v>62</v>
      </c>
      <c r="EO131" s="6"/>
      <c r="EP131" s="41">
        <v>-6.3700000000000007E-2</v>
      </c>
      <c r="EQ131" s="10" t="s">
        <v>62</v>
      </c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6" customFormat="1" ht="15.75" thickBot="1" x14ac:dyDescent="0.3">
      <c r="A132" s="55"/>
      <c r="Y132" s="55"/>
      <c r="AV132" s="55"/>
      <c r="BS132" s="282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2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2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8"/>
      <c r="BY133" s="252"/>
      <c r="BZ133" s="69">
        <v>43136</v>
      </c>
      <c r="CA133" s="254"/>
      <c r="CB133" s="252"/>
      <c r="CC133" s="69">
        <v>43137</v>
      </c>
      <c r="CD133" s="303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5"/>
      <c r="DM133" s="77">
        <v>43153</v>
      </c>
      <c r="DN133" s="305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6"/>
      <c r="EN133" s="252"/>
      <c r="EO133" s="69">
        <v>43528</v>
      </c>
      <c r="EP133" s="298"/>
      <c r="EQ133" s="71"/>
      <c r="ER133" s="69">
        <v>43529</v>
      </c>
      <c r="ES133" s="72"/>
      <c r="ET133" s="68"/>
      <c r="EU133" s="69">
        <v>43530</v>
      </c>
      <c r="EV133" s="80"/>
      <c r="EW133" s="71"/>
      <c r="EX133" s="69">
        <v>43531</v>
      </c>
      <c r="EY133" s="70"/>
      <c r="EZ133" s="71"/>
      <c r="FA133" s="69">
        <v>43532</v>
      </c>
      <c r="FB133" s="357" t="s">
        <v>77</v>
      </c>
      <c r="FC133" s="73"/>
      <c r="FD133" s="74">
        <v>43535</v>
      </c>
      <c r="FE133" s="75"/>
      <c r="FF133" s="73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9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26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04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8">
        <v>6.5000000000000002E-2</v>
      </c>
      <c r="DO136" s="344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07">
        <v>3.3000000000000002E-2</v>
      </c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10">
        <v>5.45E-2</v>
      </c>
      <c r="DO137" s="344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11">
        <v>2.1000000000000001E-2</v>
      </c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2">
        <v>4.6699999999999998E-2</v>
      </c>
      <c r="DO138" s="344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10">
        <v>1.66E-2</v>
      </c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7">
        <v>1.24E-2</v>
      </c>
      <c r="DO139" s="344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08">
        <v>1.5900000000000001E-2</v>
      </c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1">
        <v>1.6000000000000001E-3</v>
      </c>
      <c r="DO140" s="344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09">
        <v>4.7999999999999996E-3</v>
      </c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3">
        <v>-1.11E-2</v>
      </c>
      <c r="DO141" s="344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05">
        <v>-1.0699999999999999E-2</v>
      </c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4">
        <v>-8.3900000000000002E-2</v>
      </c>
      <c r="DO142" s="344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12">
        <v>-1.15E-2</v>
      </c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5">
        <v>-8.5199999999999998E-2</v>
      </c>
      <c r="DO143" s="344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06">
        <v>-6.9099999999999995E-2</v>
      </c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1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11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6">
        <v>2.5600000000000001E-2</v>
      </c>
      <c r="DO145" s="345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4">
        <v>1.43E-2</v>
      </c>
      <c r="ER145" t="s">
        <v>62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7">
        <v>-2.0899999999999998E-2</v>
      </c>
      <c r="DO146" s="345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6">
        <v>-2.2100000000000002E-2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6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8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3"/>
      <c r="BV149" s="190"/>
      <c r="BW149" s="297"/>
      <c r="BX149" s="293"/>
      <c r="BY149" s="190"/>
      <c r="BZ149" s="297"/>
      <c r="CA149" s="293"/>
      <c r="CB149" s="190"/>
      <c r="CC149" s="297"/>
      <c r="CD149" s="293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9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57">
        <v>1.3334999999999999</v>
      </c>
      <c r="ER149" s="50"/>
      <c r="ES149" s="191"/>
      <c r="ET149" s="50"/>
      <c r="EU149" s="50"/>
      <c r="EV149" s="191"/>
      <c r="EW149" s="50"/>
      <c r="EX149" s="50"/>
      <c r="EY149" s="191"/>
      <c r="EZ149" s="50"/>
      <c r="FA149" s="50"/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8" t="s">
        <v>39</v>
      </c>
      <c r="DO150" s="346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19" t="s">
        <v>42</v>
      </c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344">SUM(BS136, -BS143)</f>
        <v>3.2199999999999999E-2</v>
      </c>
      <c r="BT151" s="120">
        <f t="shared" si="344"/>
        <v>4.6799999999999994E-2</v>
      </c>
      <c r="BU151" s="179">
        <f t="shared" si="344"/>
        <v>6.4299999999999996E-2</v>
      </c>
      <c r="BV151" s="146">
        <f t="shared" si="344"/>
        <v>8.9200000000000002E-2</v>
      </c>
      <c r="BW151" s="120">
        <f t="shared" si="344"/>
        <v>8.8700000000000001E-2</v>
      </c>
      <c r="BX151" s="179">
        <f t="shared" si="344"/>
        <v>8.77E-2</v>
      </c>
      <c r="BY151" s="224">
        <f t="shared" si="344"/>
        <v>8.2400000000000001E-2</v>
      </c>
      <c r="BZ151" s="15">
        <f t="shared" si="344"/>
        <v>9.1600000000000001E-2</v>
      </c>
      <c r="CA151" s="151">
        <f t="shared" si="344"/>
        <v>9.0400000000000008E-2</v>
      </c>
      <c r="CB151" s="146">
        <f t="shared" si="344"/>
        <v>0.15129999999999999</v>
      </c>
      <c r="CC151" s="120">
        <f t="shared" si="344"/>
        <v>0.15250000000000002</v>
      </c>
      <c r="CD151" s="179">
        <f t="shared" si="344"/>
        <v>0.184</v>
      </c>
      <c r="CE151" s="146">
        <f t="shared" si="344"/>
        <v>0.1986</v>
      </c>
      <c r="CF151" s="120">
        <f t="shared" si="344"/>
        <v>0.18729999999999999</v>
      </c>
      <c r="CG151" s="179">
        <f t="shared" si="344"/>
        <v>0.19839999999999999</v>
      </c>
      <c r="CH151" s="146">
        <f t="shared" si="344"/>
        <v>0.20330000000000001</v>
      </c>
      <c r="CI151" s="120">
        <f t="shared" si="344"/>
        <v>0.2079</v>
      </c>
      <c r="CJ151" s="179">
        <f t="shared" si="344"/>
        <v>0.20080000000000001</v>
      </c>
      <c r="CK151" s="146">
        <f t="shared" si="344"/>
        <v>0.1918</v>
      </c>
      <c r="CL151" s="120">
        <f t="shared" ref="CL151:CM151" si="345">SUM(CL136, -CL143)</f>
        <v>0.21650000000000003</v>
      </c>
      <c r="CM151" s="179">
        <f t="shared" si="345"/>
        <v>0.22700000000000001</v>
      </c>
      <c r="CN151" s="146">
        <f t="shared" ref="CN151:CW151" si="346">SUM(CN136, -CN143)</f>
        <v>0.214</v>
      </c>
      <c r="CO151" s="120">
        <f t="shared" si="346"/>
        <v>0.21229999999999999</v>
      </c>
      <c r="CP151" s="179">
        <f t="shared" si="346"/>
        <v>0.2079</v>
      </c>
      <c r="CQ151" s="146">
        <f t="shared" si="346"/>
        <v>0.1575</v>
      </c>
      <c r="CR151" s="120">
        <f t="shared" si="346"/>
        <v>0.1694</v>
      </c>
      <c r="CS151" s="179">
        <f t="shared" si="346"/>
        <v>0.1953</v>
      </c>
      <c r="CT151" s="144">
        <f t="shared" si="346"/>
        <v>0.17520000000000002</v>
      </c>
      <c r="CU151" s="120">
        <f t="shared" si="346"/>
        <v>0.1759</v>
      </c>
      <c r="CV151" s="179">
        <f t="shared" si="346"/>
        <v>0.1782</v>
      </c>
      <c r="CW151" s="146">
        <f t="shared" si="346"/>
        <v>0.19940000000000002</v>
      </c>
      <c r="CX151" s="120">
        <f t="shared" ref="CX151:CY151" si="347">SUM(CX136, -CX143)</f>
        <v>0.1694</v>
      </c>
      <c r="CY151" s="179">
        <f t="shared" ref="CY151:CZ151" si="348">SUM(CY136, -CY143)</f>
        <v>0.13890000000000002</v>
      </c>
      <c r="CZ151" s="144">
        <f>SUM(CZ136, -CZ143)</f>
        <v>0.14529999999999998</v>
      </c>
      <c r="DA151" s="116">
        <f>SUM(DA136, -DA143)</f>
        <v>0.14479999999999998</v>
      </c>
      <c r="DB151" s="179">
        <f>SUM(DB136, -DB143)</f>
        <v>0.14679999999999999</v>
      </c>
      <c r="DC151" s="146">
        <f>SUM(DC136, -DC143)</f>
        <v>0.1696</v>
      </c>
      <c r="DD151" s="120">
        <f>SUM(DD136, -DD143)</f>
        <v>0.17349999999999999</v>
      </c>
      <c r="DE151" s="176">
        <f>SUM(DE136, -DE143)</f>
        <v>0.1449</v>
      </c>
      <c r="DF151" s="144">
        <f>SUM(DF136, -DF143)</f>
        <v>0.16470000000000001</v>
      </c>
      <c r="DG151" s="116">
        <f>SUM(DG136, -DG143)</f>
        <v>0.15709999999999999</v>
      </c>
      <c r="DH151" s="176">
        <f>SUM(DH136, -DH143)</f>
        <v>0.16420000000000001</v>
      </c>
      <c r="DI151" s="146">
        <f>SUM(DI136, -DI143)</f>
        <v>0.16120000000000001</v>
      </c>
      <c r="DJ151" s="116">
        <f>SUM(DJ136, -DJ143)</f>
        <v>0.17860000000000001</v>
      </c>
      <c r="DK151" s="179">
        <f>SUM(DK136, -DK143)</f>
        <v>0.19020000000000001</v>
      </c>
      <c r="DL151" s="120">
        <f>SUM(DL136, -DL143)</f>
        <v>0.1643</v>
      </c>
      <c r="DM151" s="116">
        <f>SUM(DM136, -DM143)</f>
        <v>0.1678</v>
      </c>
      <c r="DN151" s="336">
        <f>SUM(DN136, -DN143)</f>
        <v>0.1502</v>
      </c>
      <c r="DO151" s="347">
        <f>SUM(DO136, -DO143,)</f>
        <v>0</v>
      </c>
      <c r="DP151" s="115">
        <f>SUM(DP136, -DP143)</f>
        <v>0.17080000000000001</v>
      </c>
      <c r="DQ151" s="175">
        <f>SUM(DQ136, -DQ143)</f>
        <v>0.19900000000000001</v>
      </c>
      <c r="DR151" s="153">
        <f>SUM(DR136, -DR143)</f>
        <v>0.2175</v>
      </c>
      <c r="DS151" s="115">
        <f>SUM(DS136, -DS143)</f>
        <v>0.25130000000000002</v>
      </c>
      <c r="DT151" s="175">
        <f>SUM(DT136, -DT143)</f>
        <v>0.25900000000000001</v>
      </c>
      <c r="DU151" s="153">
        <f>SUM(DU136, -DU143)</f>
        <v>0.25219999999999998</v>
      </c>
      <c r="DV151" s="115">
        <f>SUM(DV136, -DV143)</f>
        <v>0.30459999999999998</v>
      </c>
      <c r="DW151" s="175">
        <f>SUM(DW136, -DW143)</f>
        <v>0.32619999999999999</v>
      </c>
      <c r="DX151" s="115">
        <f>SUM(DX136, -DX143)</f>
        <v>0.29630000000000001</v>
      </c>
      <c r="DY151" s="115">
        <f>SUM(DY136, -DY143)</f>
        <v>0.30780000000000002</v>
      </c>
      <c r="DZ151" s="115">
        <f>SUM(DZ136, -DZ143)</f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49">SUM(EC136, -EC143)</f>
        <v>0</v>
      </c>
      <c r="ED151" s="6">
        <f t="shared" si="349"/>
        <v>0</v>
      </c>
      <c r="EE151" s="6">
        <f t="shared" si="349"/>
        <v>0</v>
      </c>
      <c r="EF151" s="6">
        <f t="shared" si="349"/>
        <v>0</v>
      </c>
      <c r="EG151" s="6">
        <f t="shared" si="349"/>
        <v>0</v>
      </c>
      <c r="EH151" s="6">
        <f t="shared" si="349"/>
        <v>0</v>
      </c>
      <c r="EI151" s="6">
        <f t="shared" si="349"/>
        <v>0</v>
      </c>
      <c r="EK151" s="146">
        <f>SUM(EK136, -EK143)</f>
        <v>5.45E-2</v>
      </c>
      <c r="EL151" s="208">
        <f>SUM(EL136, -EL143)</f>
        <v>6.4100000000000004E-2</v>
      </c>
      <c r="EM151" s="179">
        <f>SUM(EM136, -EM143)</f>
        <v>7.7100000000000002E-2</v>
      </c>
      <c r="EN151" s="144">
        <f>SUM(EN136, -EN143)</f>
        <v>7.7899999999999997E-2</v>
      </c>
      <c r="EO151" s="120">
        <f>SUM(EO136, -EO143)</f>
        <v>8.8499999999999995E-2</v>
      </c>
      <c r="EP151" s="176">
        <f>SUM(EP136, -EP143)</f>
        <v>0.10680000000000001</v>
      </c>
      <c r="EQ151" s="120">
        <f>SUM(EQ136, -EQ143)</f>
        <v>0.1021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50">SUM(GU136, -GU143)</f>
        <v>0</v>
      </c>
      <c r="GV151" s="6">
        <f t="shared" si="350"/>
        <v>0</v>
      </c>
      <c r="GW151" s="6">
        <f t="shared" si="350"/>
        <v>0</v>
      </c>
      <c r="GX151" s="6">
        <f t="shared" si="350"/>
        <v>0</v>
      </c>
      <c r="GY151" s="6">
        <f t="shared" si="350"/>
        <v>0</v>
      </c>
      <c r="GZ151" s="6">
        <f t="shared" si="350"/>
        <v>0</v>
      </c>
      <c r="HA151" s="6">
        <f t="shared" si="350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51">SUM(JM136, -JM143)</f>
        <v>0</v>
      </c>
      <c r="JN151" s="6">
        <f t="shared" si="351"/>
        <v>0</v>
      </c>
      <c r="JO151" s="6">
        <f t="shared" si="351"/>
        <v>0</v>
      </c>
      <c r="JP151" s="6">
        <f t="shared" si="351"/>
        <v>0</v>
      </c>
      <c r="JQ151" s="6">
        <f t="shared" si="351"/>
        <v>0</v>
      </c>
      <c r="JR151" s="6">
        <f t="shared" si="351"/>
        <v>0</v>
      </c>
      <c r="JS151" s="6">
        <f t="shared" si="351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8" t="s">
        <v>40</v>
      </c>
      <c r="DO152" s="346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168" t="s">
        <v>68</v>
      </c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352">SUM(BS137, -BS143)</f>
        <v>3.0700000000000002E-2</v>
      </c>
      <c r="BT153" s="120">
        <f t="shared" si="352"/>
        <v>0.04</v>
      </c>
      <c r="BU153" s="273">
        <f t="shared" si="352"/>
        <v>5.1200000000000002E-2</v>
      </c>
      <c r="BV153" s="144">
        <f t="shared" si="352"/>
        <v>7.3599999999999999E-2</v>
      </c>
      <c r="BW153" s="116">
        <f t="shared" si="352"/>
        <v>7.8399999999999997E-2</v>
      </c>
      <c r="BX153" s="176">
        <f t="shared" si="352"/>
        <v>7.8899999999999998E-2</v>
      </c>
      <c r="BY153" s="226">
        <f t="shared" si="352"/>
        <v>7.8299999999999995E-2</v>
      </c>
      <c r="BZ153" s="93">
        <f t="shared" si="352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353">SUM(CD136, -CD142)</f>
        <v>0.16889999999999999</v>
      </c>
      <c r="CE153" s="146">
        <f t="shared" si="353"/>
        <v>0.192</v>
      </c>
      <c r="CF153" s="120">
        <f t="shared" si="353"/>
        <v>0.17859999999999998</v>
      </c>
      <c r="CG153" s="179">
        <f t="shared" si="353"/>
        <v>0.18529999999999999</v>
      </c>
      <c r="CH153" s="146">
        <f t="shared" si="353"/>
        <v>0.18770000000000001</v>
      </c>
      <c r="CI153" s="120">
        <f t="shared" si="353"/>
        <v>0.20629999999999998</v>
      </c>
      <c r="CJ153" s="179">
        <f t="shared" si="353"/>
        <v>0.2006</v>
      </c>
      <c r="CK153" s="146">
        <f t="shared" si="353"/>
        <v>0.18179999999999999</v>
      </c>
      <c r="CL153" s="120">
        <f t="shared" ref="CL153:CM153" si="354">SUM(CL136, -CL142)</f>
        <v>0.20540000000000003</v>
      </c>
      <c r="CM153" s="179">
        <f t="shared" si="354"/>
        <v>0.21290000000000001</v>
      </c>
      <c r="CN153" s="146">
        <f t="shared" ref="CN153:CW153" si="355">SUM(CN136, -CN142)</f>
        <v>0.20479999999999998</v>
      </c>
      <c r="CO153" s="120">
        <f t="shared" si="355"/>
        <v>0.1968</v>
      </c>
      <c r="CP153" s="179">
        <f t="shared" si="355"/>
        <v>0.1893</v>
      </c>
      <c r="CQ153" s="144">
        <f t="shared" si="355"/>
        <v>0.1474</v>
      </c>
      <c r="CR153" s="116">
        <f t="shared" si="355"/>
        <v>0.15039999999999998</v>
      </c>
      <c r="CS153" s="176">
        <f t="shared" si="355"/>
        <v>0.1711</v>
      </c>
      <c r="CT153" s="146">
        <f t="shared" si="355"/>
        <v>0.15210000000000001</v>
      </c>
      <c r="CU153" s="116">
        <f t="shared" si="355"/>
        <v>0.1754</v>
      </c>
      <c r="CV153" s="179">
        <f t="shared" si="355"/>
        <v>0.16689999999999999</v>
      </c>
      <c r="CW153" s="146">
        <f t="shared" si="355"/>
        <v>0.1678</v>
      </c>
      <c r="CX153" s="120">
        <f t="shared" ref="CX153:CY153" si="356">SUM(CX136, -CX142)</f>
        <v>0.1532</v>
      </c>
      <c r="CY153" s="176">
        <f>SUM(CY136, -CY142)</f>
        <v>0.13570000000000002</v>
      </c>
      <c r="CZ153" s="146">
        <f>SUM(CZ136, -CZ142)</f>
        <v>0.12609999999999999</v>
      </c>
      <c r="DA153" s="120">
        <f>SUM(DA136, -DA142)</f>
        <v>0.1173</v>
      </c>
      <c r="DB153" s="176">
        <f>SUM(DB136, -DB142)</f>
        <v>0.14629999999999999</v>
      </c>
      <c r="DC153" s="144">
        <f>SUM(DC136, -DC142)</f>
        <v>0.15229999999999999</v>
      </c>
      <c r="DD153" s="116">
        <f>SUM(DD136, -DD142)</f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1">
        <f>SUM(DN136, -DN142)</f>
        <v>0.1489</v>
      </c>
      <c r="DO153" s="347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>SUM(DR136, -DR142)</f>
        <v>0.16519999999999999</v>
      </c>
      <c r="DS153" s="116">
        <f>SUM(DS136, -DS142)</f>
        <v>0.20350000000000001</v>
      </c>
      <c r="DT153" s="176">
        <f>SUM(DT136, -DT142)</f>
        <v>0.1923</v>
      </c>
      <c r="DU153" s="144">
        <f>SUM(DU136, -DU142)</f>
        <v>0.2001</v>
      </c>
      <c r="DV153" s="116">
        <f>SUM(DV136, -DV142)</f>
        <v>0.2747</v>
      </c>
      <c r="DW153" s="176">
        <f>SUM(DW136, -DW142)</f>
        <v>0.27759999999999996</v>
      </c>
      <c r="DX153" s="116">
        <f>SUM(DX136, -DX142)</f>
        <v>0.26690000000000003</v>
      </c>
      <c r="DY153" s="116">
        <f>SUM(DY136, -DY142)</f>
        <v>0.26800000000000002</v>
      </c>
      <c r="DZ153" s="116">
        <f>SUM(DZ136, -DZ142)</f>
        <v>0.29530000000000001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>SUM(EK137, -EK143)</f>
        <v>4.36E-2</v>
      </c>
      <c r="EL153" s="116">
        <f>SUM(EL137, -EL143)</f>
        <v>5.7700000000000001E-2</v>
      </c>
      <c r="EM153" s="179">
        <f>SUM(EM137, -EM143)</f>
        <v>7.2899999999999993E-2</v>
      </c>
      <c r="EN153" s="146">
        <f>SUM(EN137, -EN143)</f>
        <v>7.4400000000000008E-2</v>
      </c>
      <c r="EO153" s="116">
        <f>SUM(EO137, -EO143)</f>
        <v>8.5499999999999993E-2</v>
      </c>
      <c r="EP153" s="179">
        <f>SUM(EP137, -EP143)</f>
        <v>8.4000000000000005E-2</v>
      </c>
      <c r="EQ153" s="116">
        <f>SUM(EQ137, -EQ143)</f>
        <v>9.01E-2</v>
      </c>
      <c r="ER153" s="6">
        <f>SUM(ER136, -ER141)</f>
        <v>0</v>
      </c>
      <c r="ES153" s="6">
        <f>SUM(ES136, -ES141)</f>
        <v>0</v>
      </c>
      <c r="ET153" s="6">
        <f>SUM(ET136, -ET141,)</f>
        <v>0</v>
      </c>
      <c r="EU153" s="6">
        <f>SUM(EU140, -EU143)</f>
        <v>0</v>
      </c>
      <c r="EV153" s="6">
        <f>SUM(EV136, -EV141)</f>
        <v>0</v>
      </c>
      <c r="EW153" s="6">
        <f>SUM(EW136, -EW141)</f>
        <v>0</v>
      </c>
      <c r="EX153" s="6">
        <f>SUM(EX136, -EX141)</f>
        <v>0</v>
      </c>
      <c r="EY153" s="6">
        <f>SUM(EY136, -EY141)</f>
        <v>0</v>
      </c>
      <c r="EZ153" s="6">
        <f>SUM(EZ136, -EZ141,)</f>
        <v>0</v>
      </c>
      <c r="FA153" s="6">
        <f>SUM(FA140, -FA143)</f>
        <v>0</v>
      </c>
      <c r="FB153" s="6">
        <f>SUM(FB136, -FB141)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2" t="s">
        <v>52</v>
      </c>
      <c r="DO154" s="346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23" t="s">
        <v>65</v>
      </c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357">SUM(CD137, -CD143)</f>
        <v>0.1298</v>
      </c>
      <c r="CE155" s="146">
        <f t="shared" si="357"/>
        <v>0.1429</v>
      </c>
      <c r="CF155" s="115">
        <f t="shared" si="357"/>
        <v>0.126</v>
      </c>
      <c r="CG155" s="175">
        <f t="shared" si="357"/>
        <v>0.12959999999999999</v>
      </c>
      <c r="CH155" s="144">
        <f t="shared" si="357"/>
        <v>0.1366</v>
      </c>
      <c r="CI155" s="120">
        <f t="shared" si="357"/>
        <v>0.14180000000000001</v>
      </c>
      <c r="CJ155" s="176">
        <f t="shared" si="357"/>
        <v>0.14780000000000001</v>
      </c>
      <c r="CK155" s="144">
        <f t="shared" si="357"/>
        <v>0.13750000000000001</v>
      </c>
      <c r="CL155" s="116">
        <f t="shared" ref="CL155:CM155" si="358">SUM(CL137, -CL143)</f>
        <v>0.1341</v>
      </c>
      <c r="CM155" s="176">
        <f t="shared" si="358"/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359">SUM(CR136, -CR141)</f>
        <v>0.11309999999999999</v>
      </c>
      <c r="CS155" s="179">
        <f t="shared" si="359"/>
        <v>0.1384</v>
      </c>
      <c r="CT155" s="146">
        <f t="shared" si="359"/>
        <v>0.1246</v>
      </c>
      <c r="CU155" s="120">
        <f t="shared" si="359"/>
        <v>0.1623</v>
      </c>
      <c r="CV155" s="176">
        <f t="shared" si="359"/>
        <v>0.13750000000000001</v>
      </c>
      <c r="CW155" s="144">
        <f t="shared" si="359"/>
        <v>0.1278</v>
      </c>
      <c r="CX155" s="116">
        <f t="shared" ref="CX155:CY155" si="360"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3">
        <f>SUM(DN137, -DN143)</f>
        <v>0.13969999999999999</v>
      </c>
      <c r="DO155" s="347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>SUM(DT136, -DT141)</f>
        <v>0.1739</v>
      </c>
      <c r="DU155" s="146">
        <f>SUM(DU136, -DU141)</f>
        <v>0.17580000000000001</v>
      </c>
      <c r="DV155" s="118">
        <f>SUM(DV136, -DV141)</f>
        <v>0.21129999999999999</v>
      </c>
      <c r="DW155" s="179">
        <f>SUM(DW136, -DW141)</f>
        <v>0.22099999999999997</v>
      </c>
      <c r="DX155" s="118">
        <f>SUM(DX136, -DX141)</f>
        <v>0.20910000000000001</v>
      </c>
      <c r="DY155" s="118">
        <f>SUM(DY136, -DY141)</f>
        <v>0.21890000000000001</v>
      </c>
      <c r="DZ155" s="118">
        <f>SUM(DZ136, -DZ141)</f>
        <v>0.2334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>SUM(EK138, -EK143)</f>
        <v>3.4200000000000001E-2</v>
      </c>
      <c r="EL155" s="120">
        <f>SUM(EL138, -EL143)</f>
        <v>5.4199999999999998E-2</v>
      </c>
      <c r="EM155" s="179">
        <f>SUM(EM138, -EM143)</f>
        <v>6.9499999999999992E-2</v>
      </c>
      <c r="EN155" s="148">
        <f>SUM(EN138, -EN143)</f>
        <v>7.0900000000000005E-2</v>
      </c>
      <c r="EO155" s="120">
        <f>SUM(EO138, -EO143)</f>
        <v>8.3599999999999994E-2</v>
      </c>
      <c r="EP155" s="179">
        <f>SUM(EP138, -EP143)</f>
        <v>8.2400000000000001E-2</v>
      </c>
      <c r="EQ155" s="120">
        <f>SUM(EQ138, -EQ143)</f>
        <v>8.5699999999999998E-2</v>
      </c>
      <c r="ER155" s="6">
        <f>SUM(ER140, -ER143)</f>
        <v>0</v>
      </c>
      <c r="ES155" s="6">
        <f>SUM(ES140, -ES143)</f>
        <v>0</v>
      </c>
      <c r="ET155" s="6">
        <f>SUM(ET140, -ET143)</f>
        <v>0</v>
      </c>
      <c r="EU155" s="6">
        <f>SUM(EU136, -EU141)</f>
        <v>0</v>
      </c>
      <c r="EV155" s="6">
        <f>SUM(EV140, -EV143)</f>
        <v>0</v>
      </c>
      <c r="EW155" s="6">
        <f>SUM(EW136, -EW142)</f>
        <v>0</v>
      </c>
      <c r="EX155" s="6">
        <f>SUM(EX140, -EX143)</f>
        <v>0</v>
      </c>
      <c r="EY155" s="6">
        <f>SUM(EY140, -EY143)</f>
        <v>0</v>
      </c>
      <c r="EZ155" s="6">
        <f>SUM(EZ140, -EZ143)</f>
        <v>0</v>
      </c>
      <c r="FA155" s="6">
        <f>SUM(FA136, -FA141)</f>
        <v>0</v>
      </c>
      <c r="FB155" s="6">
        <f>SUM(FB140,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2" t="s">
        <v>53</v>
      </c>
      <c r="DO156" s="346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21" t="s">
        <v>60</v>
      </c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>SUM(CS136, -CS140)</f>
        <v>0.1366</v>
      </c>
      <c r="CT157" s="148">
        <f>SUM(CT136, -CT140)</f>
        <v>0.11610000000000001</v>
      </c>
      <c r="CU157" s="118">
        <f>SUM(CU136, -CU140)</f>
        <v>0.1227</v>
      </c>
      <c r="CV157" s="179">
        <f>SUM(CV136, -CV140)</f>
        <v>0.10390000000000001</v>
      </c>
      <c r="CW157" s="146">
        <f>SUM(CW136, -CW140)</f>
        <v>0.1137</v>
      </c>
      <c r="CX157" s="116">
        <f>SUM(CX136, -CX140)</f>
        <v>0.10830000000000001</v>
      </c>
      <c r="CY157" s="178">
        <f>SUM(CY136, -CY140)</f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6">
        <f>SUM(DN137, -DN142)</f>
        <v>0.1384</v>
      </c>
      <c r="DO157" s="347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>SUM(DT136, -DT140)</f>
        <v>0.15329999999999999</v>
      </c>
      <c r="DU157" s="148">
        <f>SUM(DU136, -DU140)</f>
        <v>0.15840000000000001</v>
      </c>
      <c r="DV157" s="120">
        <f>SUM(DV136, -DV140)</f>
        <v>0.20019999999999999</v>
      </c>
      <c r="DW157" s="178">
        <f>SUM(DW136, -DW140)</f>
        <v>0.21889999999999998</v>
      </c>
      <c r="DX157" s="118">
        <f>SUM(DX136, -DX140)</f>
        <v>0.17419999999999999</v>
      </c>
      <c r="DY157" s="118">
        <f>SUM(DY136, -DY140)</f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61">SUM(EC142, -EC153)</f>
        <v>0</v>
      </c>
      <c r="ED157" s="6">
        <f t="shared" si="361"/>
        <v>0</v>
      </c>
      <c r="EE157" s="6">
        <f t="shared" si="361"/>
        <v>0</v>
      </c>
      <c r="EF157" s="6">
        <f t="shared" si="361"/>
        <v>0</v>
      </c>
      <c r="EG157" s="6">
        <f t="shared" si="361"/>
        <v>0</v>
      </c>
      <c r="EH157" s="6">
        <f t="shared" si="361"/>
        <v>0</v>
      </c>
      <c r="EI157" s="6">
        <f t="shared" si="361"/>
        <v>0</v>
      </c>
      <c r="EK157" s="246">
        <f>SUM(EK139, -EK143)</f>
        <v>3.3999999999999996E-2</v>
      </c>
      <c r="EL157" s="247">
        <f>SUM(EL139, -EL143)</f>
        <v>4.0599999999999997E-2</v>
      </c>
      <c r="EM157" s="176">
        <f>SUM(EM139, -EM143)</f>
        <v>6.6900000000000001E-2</v>
      </c>
      <c r="EN157" s="146">
        <f>SUM(EN139, -EN143)</f>
        <v>6.8200000000000011E-2</v>
      </c>
      <c r="EO157" s="120">
        <f>SUM(EO139, -EO143)</f>
        <v>6.6400000000000001E-2</v>
      </c>
      <c r="EP157" s="179">
        <f>SUM(EP139, -EP143)</f>
        <v>7.690000000000001E-2</v>
      </c>
      <c r="EQ157" s="120">
        <f>SUM(EQ139, -EQ143)</f>
        <v>8.4999999999999992E-2</v>
      </c>
      <c r="ER157" s="6">
        <f>SUM(ER141, -ER153,)</f>
        <v>0</v>
      </c>
      <c r="ES157" s="6">
        <f>SUM(ES141, -ES153)</f>
        <v>0</v>
      </c>
      <c r="ET157" s="6">
        <f>SUM(ET141, -ET153)</f>
        <v>0</v>
      </c>
      <c r="EU157" s="6">
        <f>SUM(EU141, -EU153)</f>
        <v>0</v>
      </c>
      <c r="EV157" s="6">
        <f>SUM(EV141, -EV153)</f>
        <v>0</v>
      </c>
      <c r="EW157" s="6">
        <f>SUM(EW141, -EW153,)</f>
        <v>0</v>
      </c>
      <c r="EX157" s="6">
        <f>SUM(EX141, -EX153,)</f>
        <v>0</v>
      </c>
      <c r="EY157" s="6">
        <f>SUM(EY141, -EY153)</f>
        <v>0</v>
      </c>
      <c r="EZ157" s="6">
        <f>SUM(EZ141, -EZ153)</f>
        <v>0</v>
      </c>
      <c r="FA157" s="6">
        <f>SUM(FA141, -FA153)</f>
        <v>0</v>
      </c>
      <c r="FB157" s="6">
        <f>SUM(FB141,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62">SUM(GU142, -GU153)</f>
        <v>0</v>
      </c>
      <c r="GV157" s="6">
        <f t="shared" si="362"/>
        <v>0</v>
      </c>
      <c r="GW157" s="6">
        <f t="shared" si="362"/>
        <v>0</v>
      </c>
      <c r="GX157" s="6">
        <f t="shared" si="362"/>
        <v>0</v>
      </c>
      <c r="GY157" s="6">
        <f t="shared" si="362"/>
        <v>0</v>
      </c>
      <c r="GZ157" s="6">
        <f t="shared" si="362"/>
        <v>0</v>
      </c>
      <c r="HA157" s="6">
        <f t="shared" si="362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63">SUM(JM142, -JM153)</f>
        <v>0</v>
      </c>
      <c r="JN157" s="6">
        <f t="shared" si="363"/>
        <v>0</v>
      </c>
      <c r="JO157" s="6">
        <f t="shared" si="363"/>
        <v>0</v>
      </c>
      <c r="JP157" s="6">
        <f t="shared" si="363"/>
        <v>0</v>
      </c>
      <c r="JQ157" s="6">
        <f t="shared" si="363"/>
        <v>0</v>
      </c>
      <c r="JR157" s="6">
        <f t="shared" si="363"/>
        <v>0</v>
      </c>
      <c r="JS157" s="6">
        <f t="shared" si="363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30" t="s">
        <v>70</v>
      </c>
      <c r="DO158" s="346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1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22" t="s">
        <v>49</v>
      </c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1">
        <f>SUM(DN138, -DN143)</f>
        <v>0.13189999999999999</v>
      </c>
      <c r="DO159" s="347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>SUM(EM140, -EM143)</f>
        <v>6.1199999999999997E-2</v>
      </c>
      <c r="EN159" s="146">
        <f>SUM(EN140, -EN143)</f>
        <v>6.59E-2</v>
      </c>
      <c r="EO159" s="120">
        <f>SUM(EO140, -EO143)</f>
        <v>6.0899999999999996E-2</v>
      </c>
      <c r="EP159" s="179">
        <f>SUM(EP140, -EP143)</f>
        <v>6.5100000000000005E-2</v>
      </c>
      <c r="EQ159" s="120">
        <f>SUM(EQ140, -EQ143)</f>
        <v>7.3899999999999993E-2</v>
      </c>
      <c r="ER159" s="6">
        <f>SUM(ER141, -ER152)</f>
        <v>0</v>
      </c>
      <c r="ES159" s="6">
        <f>SUM(ES141, -ES152)</f>
        <v>0</v>
      </c>
      <c r="ET159" s="6">
        <f>SUM(ET141, -ET152,)</f>
        <v>0</v>
      </c>
      <c r="EU159" s="6">
        <f>SUM(EU143, -EU153)</f>
        <v>0</v>
      </c>
      <c r="EV159" s="6">
        <f>SUM(EV141, -EV152)</f>
        <v>0</v>
      </c>
      <c r="EW159" s="6">
        <f>SUM(EW141, -EW152)</f>
        <v>0</v>
      </c>
      <c r="EX159" s="6">
        <f>SUM(EX141, -EX152)</f>
        <v>0</v>
      </c>
      <c r="EY159" s="6">
        <f>SUM(EY141, -EY152)</f>
        <v>0</v>
      </c>
      <c r="EZ159" s="6">
        <f>SUM(EZ141, -EZ152,)</f>
        <v>0</v>
      </c>
      <c r="FA159" s="6">
        <f>SUM(FA143, -FA153)</f>
        <v>0</v>
      </c>
      <c r="FB159" s="6">
        <f>SUM(FB141,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30" t="s">
        <v>65</v>
      </c>
      <c r="DO160" s="346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5" t="s">
        <v>54</v>
      </c>
      <c r="EQ160" s="114" t="s">
        <v>70</v>
      </c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1">
        <f>SUM(DN138, -DN142)</f>
        <v>0.13059999999999999</v>
      </c>
      <c r="DO161" s="347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20">
        <f>SUM(EQ141, -EQ143)</f>
        <v>5.8399999999999994E-2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SUM(EU141, -EU152)</f>
        <v>0</v>
      </c>
      <c r="EV161" s="6">
        <f>SUM(EV143, -EV153)</f>
        <v>0</v>
      </c>
      <c r="EW161" s="6">
        <f>SUM(EW141,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SUM(FA141,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40" t="s">
        <v>46</v>
      </c>
      <c r="DO162" s="346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88" t="s">
        <v>55</v>
      </c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1">
        <f>SUM(DN139, -DN143)</f>
        <v>9.7599999999999992E-2</v>
      </c>
      <c r="DO163" s="347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64">SUM(EC152, -EC159)</f>
        <v>0</v>
      </c>
      <c r="ED163" s="6">
        <f t="shared" si="364"/>
        <v>0</v>
      </c>
      <c r="EE163" s="6">
        <f t="shared" si="364"/>
        <v>0</v>
      </c>
      <c r="EF163" s="6">
        <f t="shared" si="364"/>
        <v>0</v>
      </c>
      <c r="EG163" s="6">
        <f t="shared" si="364"/>
        <v>0</v>
      </c>
      <c r="EH163" s="6">
        <f t="shared" si="364"/>
        <v>0</v>
      </c>
      <c r="EI163" s="6">
        <f t="shared" si="364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18">
        <f>SUM(EQ142, -EQ143)</f>
        <v>5.7599999999999998E-2</v>
      </c>
      <c r="ER163" s="6">
        <f>SUM(ER152, -ER159,)</f>
        <v>0</v>
      </c>
      <c r="ES163" s="6">
        <f t="shared" ref="ES163:EV163" si="365">SUM(ES152, -ES159)</f>
        <v>0</v>
      </c>
      <c r="ET163" s="6">
        <f t="shared" si="365"/>
        <v>0</v>
      </c>
      <c r="EU163" s="6">
        <f t="shared" si="365"/>
        <v>0</v>
      </c>
      <c r="EV163" s="6">
        <f t="shared" si="365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66">SUM(EY152, -EY159)</f>
        <v>0</v>
      </c>
      <c r="EZ163" s="6">
        <f t="shared" si="366"/>
        <v>0</v>
      </c>
      <c r="FA163" s="6">
        <f t="shared" si="366"/>
        <v>0</v>
      </c>
      <c r="FB163" s="6">
        <f t="shared" si="366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67">SUM(FE152, -FE159)</f>
        <v>0</v>
      </c>
      <c r="FF163" s="6">
        <f t="shared" si="367"/>
        <v>0</v>
      </c>
      <c r="FG163" s="6">
        <f t="shared" si="367"/>
        <v>0</v>
      </c>
      <c r="FH163" s="6">
        <f t="shared" si="367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68">SUM(FK152, -FK159)</f>
        <v>0</v>
      </c>
      <c r="FL163" s="6">
        <f t="shared" si="368"/>
        <v>0</v>
      </c>
      <c r="FM163" s="6">
        <f t="shared" si="368"/>
        <v>0</v>
      </c>
      <c r="FN163" s="6">
        <f t="shared" si="368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69">SUM(FQ152, -FQ159)</f>
        <v>0</v>
      </c>
      <c r="FR163" s="6">
        <f t="shared" si="369"/>
        <v>0</v>
      </c>
      <c r="FS163" s="6">
        <f t="shared" si="369"/>
        <v>0</v>
      </c>
      <c r="FT163" s="6">
        <f t="shared" si="369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70">SUM(FW152, -FW159)</f>
        <v>0</v>
      </c>
      <c r="FX163" s="6">
        <f t="shared" si="370"/>
        <v>0</v>
      </c>
      <c r="FY163" s="6">
        <f t="shared" si="370"/>
        <v>0</v>
      </c>
      <c r="FZ163" s="6">
        <f t="shared" si="370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71">SUM(GC152, -GC159)</f>
        <v>0</v>
      </c>
      <c r="GD163" s="6">
        <f t="shared" si="371"/>
        <v>0</v>
      </c>
      <c r="GE163" s="6">
        <f t="shared" si="371"/>
        <v>0</v>
      </c>
      <c r="GF163" s="6">
        <f t="shared" si="371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72">SUM(GI152, -GI159)</f>
        <v>0</v>
      </c>
      <c r="GJ163" s="6">
        <f t="shared" si="372"/>
        <v>0</v>
      </c>
      <c r="GK163" s="6">
        <f t="shared" si="372"/>
        <v>0</v>
      </c>
      <c r="GL163" s="6">
        <f t="shared" si="372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73">SUM(GO152, -GO159)</f>
        <v>0</v>
      </c>
      <c r="GP163" s="6">
        <f t="shared" si="373"/>
        <v>0</v>
      </c>
      <c r="GQ163" s="6">
        <f t="shared" si="373"/>
        <v>0</v>
      </c>
      <c r="GR163" s="6">
        <f t="shared" si="373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74">SUM(GU152, -GU159)</f>
        <v>0</v>
      </c>
      <c r="GV163" s="6">
        <f t="shared" si="374"/>
        <v>0</v>
      </c>
      <c r="GW163" s="6">
        <f t="shared" si="374"/>
        <v>0</v>
      </c>
      <c r="GX163" s="6">
        <f t="shared" si="374"/>
        <v>0</v>
      </c>
      <c r="GY163" s="6">
        <f t="shared" si="374"/>
        <v>0</v>
      </c>
      <c r="GZ163" s="6">
        <f t="shared" si="374"/>
        <v>0</v>
      </c>
      <c r="HA163" s="6">
        <f t="shared" si="374"/>
        <v>0</v>
      </c>
      <c r="HC163" s="6">
        <f t="shared" ref="HC163:HD163" si="375">SUM(HC152, -HC159)</f>
        <v>0</v>
      </c>
      <c r="HD163" s="6">
        <f t="shared" si="375"/>
        <v>0</v>
      </c>
      <c r="HE163" s="6">
        <f t="shared" ref="HE163:HH163" si="376">SUM(HE152, -HE159)</f>
        <v>0</v>
      </c>
      <c r="HF163" s="6">
        <f t="shared" si="376"/>
        <v>0</v>
      </c>
      <c r="HG163" s="6">
        <f t="shared" si="376"/>
        <v>0</v>
      </c>
      <c r="HH163" s="6">
        <f t="shared" si="376"/>
        <v>0</v>
      </c>
      <c r="HI163" s="6">
        <f>SUM(HI152, -HI159,)</f>
        <v>0</v>
      </c>
      <c r="HJ163" s="6">
        <f>SUM(HJ152, -HJ159,)</f>
        <v>0</v>
      </c>
      <c r="HK163" s="6">
        <f t="shared" ref="HK163:HN163" si="377">SUM(HK152, -HK159)</f>
        <v>0</v>
      </c>
      <c r="HL163" s="6">
        <f t="shared" si="377"/>
        <v>0</v>
      </c>
      <c r="HM163" s="6">
        <f t="shared" si="377"/>
        <v>0</v>
      </c>
      <c r="HN163" s="6">
        <f t="shared" si="377"/>
        <v>0</v>
      </c>
      <c r="HO163" s="6">
        <f>SUM(HO152, -HO159,)</f>
        <v>0</v>
      </c>
      <c r="HP163" s="6">
        <f>SUM(HP152, -HP159,)</f>
        <v>0</v>
      </c>
      <c r="HQ163" s="6">
        <f t="shared" ref="HQ163:HT163" si="378">SUM(HQ152, -HQ159)</f>
        <v>0</v>
      </c>
      <c r="HR163" s="6">
        <f t="shared" si="378"/>
        <v>0</v>
      </c>
      <c r="HS163" s="6">
        <f t="shared" si="378"/>
        <v>0</v>
      </c>
      <c r="HT163" s="6">
        <f t="shared" si="378"/>
        <v>0</v>
      </c>
      <c r="HU163" s="6">
        <f>SUM(HU152, -HU159,)</f>
        <v>0</v>
      </c>
      <c r="HV163" s="6">
        <f>SUM(HV152, -HV159,)</f>
        <v>0</v>
      </c>
      <c r="HW163" s="6">
        <f t="shared" ref="HW163:HZ163" si="379">SUM(HW152, -HW159)</f>
        <v>0</v>
      </c>
      <c r="HX163" s="6">
        <f t="shared" si="379"/>
        <v>0</v>
      </c>
      <c r="HY163" s="6">
        <f t="shared" si="379"/>
        <v>0</v>
      </c>
      <c r="HZ163" s="6">
        <f t="shared" si="379"/>
        <v>0</v>
      </c>
      <c r="IA163" s="6">
        <f>SUM(IA152, -IA159,)</f>
        <v>0</v>
      </c>
      <c r="IB163" s="6">
        <f>SUM(IB152, -IB159,)</f>
        <v>0</v>
      </c>
      <c r="IC163" s="6">
        <f t="shared" ref="IC163:IF163" si="380">SUM(IC152, -IC159)</f>
        <v>0</v>
      </c>
      <c r="ID163" s="6">
        <f t="shared" si="380"/>
        <v>0</v>
      </c>
      <c r="IE163" s="6">
        <f t="shared" si="380"/>
        <v>0</v>
      </c>
      <c r="IF163" s="6">
        <f t="shared" si="380"/>
        <v>0</v>
      </c>
      <c r="IG163" s="6">
        <f>SUM(IG152, -IG159,)</f>
        <v>0</v>
      </c>
      <c r="IH163" s="6">
        <f>SUM(IH152, -IH159,)</f>
        <v>0</v>
      </c>
      <c r="II163" s="6">
        <f t="shared" ref="II163:IL163" si="381">SUM(II152, -II159)</f>
        <v>0</v>
      </c>
      <c r="IJ163" s="6">
        <f t="shared" si="381"/>
        <v>0</v>
      </c>
      <c r="IK163" s="6">
        <f t="shared" si="381"/>
        <v>0</v>
      </c>
      <c r="IL163" s="6">
        <f t="shared" si="381"/>
        <v>0</v>
      </c>
      <c r="IM163" s="6">
        <f>SUM(IM152, -IM159,)</f>
        <v>0</v>
      </c>
      <c r="IN163" s="6">
        <f>SUM(IN152, -IN159,)</f>
        <v>0</v>
      </c>
      <c r="IO163" s="6">
        <f t="shared" ref="IO163:IR163" si="382">SUM(IO152, -IO159)</f>
        <v>0</v>
      </c>
      <c r="IP163" s="6">
        <f t="shared" si="382"/>
        <v>0</v>
      </c>
      <c r="IQ163" s="6">
        <f t="shared" si="382"/>
        <v>0</v>
      </c>
      <c r="IR163" s="6">
        <f t="shared" si="382"/>
        <v>0</v>
      </c>
      <c r="IS163" s="6">
        <f>SUM(IS152, -IS159,)</f>
        <v>0</v>
      </c>
      <c r="IT163" s="6">
        <f>SUM(IT152, -IT159,)</f>
        <v>0</v>
      </c>
      <c r="IU163" s="6">
        <f t="shared" ref="IU163:IX163" si="383">SUM(IU152, -IU159)</f>
        <v>0</v>
      </c>
      <c r="IV163" s="6">
        <f t="shared" si="383"/>
        <v>0</v>
      </c>
      <c r="IW163" s="6">
        <f t="shared" si="383"/>
        <v>0</v>
      </c>
      <c r="IX163" s="6">
        <f t="shared" si="383"/>
        <v>0</v>
      </c>
      <c r="IY163" s="6">
        <f>SUM(IY152, -IY159,)</f>
        <v>0</v>
      </c>
      <c r="IZ163" s="6">
        <f>SUM(IZ152, -IZ159,)</f>
        <v>0</v>
      </c>
      <c r="JA163" s="6">
        <f t="shared" ref="JA163:JD163" si="384">SUM(JA152, -JA159)</f>
        <v>0</v>
      </c>
      <c r="JB163" s="6">
        <f t="shared" si="384"/>
        <v>0</v>
      </c>
      <c r="JC163" s="6">
        <f t="shared" si="384"/>
        <v>0</v>
      </c>
      <c r="JD163" s="6">
        <f t="shared" si="384"/>
        <v>0</v>
      </c>
      <c r="JE163" s="6">
        <f>SUM(JE152, -JE159,)</f>
        <v>0</v>
      </c>
      <c r="JF163" s="6">
        <f>SUM(JF152, -JF159,)</f>
        <v>0</v>
      </c>
      <c r="JG163" s="6">
        <f t="shared" ref="JG163:JJ163" si="385">SUM(JG152, -JG159)</f>
        <v>0</v>
      </c>
      <c r="JH163" s="6">
        <f t="shared" si="385"/>
        <v>0</v>
      </c>
      <c r="JI163" s="6">
        <f t="shared" si="385"/>
        <v>0</v>
      </c>
      <c r="JJ163" s="6">
        <f t="shared" si="385"/>
        <v>0</v>
      </c>
      <c r="JK163" s="6">
        <f>SUM(JK152, -JK159,)</f>
        <v>0</v>
      </c>
      <c r="JL163" s="6">
        <f>SUM(JL152, -JL159,)</f>
        <v>0</v>
      </c>
      <c r="JM163" s="6">
        <f t="shared" ref="JM163:JS163" si="386">SUM(JM152, -JM159)</f>
        <v>0</v>
      </c>
      <c r="JN163" s="6">
        <f t="shared" si="386"/>
        <v>0</v>
      </c>
      <c r="JO163" s="6">
        <f t="shared" si="386"/>
        <v>0</v>
      </c>
      <c r="JP163" s="6">
        <f t="shared" si="386"/>
        <v>0</v>
      </c>
      <c r="JQ163" s="6">
        <f t="shared" si="386"/>
        <v>0</v>
      </c>
      <c r="JR163" s="6">
        <f t="shared" si="386"/>
        <v>0</v>
      </c>
      <c r="JS163" s="6">
        <f t="shared" si="386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40" t="s">
        <v>47</v>
      </c>
      <c r="DO164" s="346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19" t="s">
        <v>37</v>
      </c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1">
        <f>SUM(DN139, -DN142)</f>
        <v>9.6299999999999997E-2</v>
      </c>
      <c r="DO165" s="347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20">
        <f>SUM(EQ136, -EQ142)</f>
        <v>4.4499999999999998E-2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9" t="s">
        <v>57</v>
      </c>
      <c r="DO166" s="346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19" t="s">
        <v>39</v>
      </c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6">
        <f>SUM(DN140, -DN143)</f>
        <v>8.6800000000000002E-2</v>
      </c>
      <c r="DO167" s="347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16">
        <f>SUM(EQ136, -EQ141)</f>
        <v>4.3700000000000003E-2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9" t="s">
        <v>84</v>
      </c>
      <c r="DO168" s="346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1" t="s">
        <v>54</v>
      </c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6">
        <f>SUM(DN140, -DN142)</f>
        <v>8.5500000000000007E-2</v>
      </c>
      <c r="DO169" s="347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87">SUM(EC158, -EC165)</f>
        <v>0</v>
      </c>
      <c r="ED169" s="6">
        <f t="shared" si="387"/>
        <v>0</v>
      </c>
      <c r="EE169" s="6">
        <f t="shared" si="387"/>
        <v>0</v>
      </c>
      <c r="EF169" s="6">
        <f t="shared" si="387"/>
        <v>0</v>
      </c>
      <c r="EG169" s="6">
        <f t="shared" si="387"/>
        <v>0</v>
      </c>
      <c r="EH169" s="6">
        <f t="shared" si="387"/>
        <v>0</v>
      </c>
      <c r="EI169" s="6">
        <f t="shared" si="387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18">
        <f>SUM(EQ137, -EQ142)</f>
        <v>3.2500000000000001E-2</v>
      </c>
      <c r="ER169" s="6">
        <f>SUM(ER158, -ER165,)</f>
        <v>0</v>
      </c>
      <c r="ES169" s="6">
        <f t="shared" ref="ES169:EV169" si="388">SUM(ES158, -ES165)</f>
        <v>0</v>
      </c>
      <c r="ET169" s="6">
        <f t="shared" si="388"/>
        <v>0</v>
      </c>
      <c r="EU169" s="6">
        <f t="shared" si="388"/>
        <v>0</v>
      </c>
      <c r="EV169" s="6">
        <f t="shared" si="388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389">SUM(EY158, -EY165)</f>
        <v>0</v>
      </c>
      <c r="EZ169" s="6">
        <f t="shared" si="389"/>
        <v>0</v>
      </c>
      <c r="FA169" s="6">
        <f t="shared" si="389"/>
        <v>0</v>
      </c>
      <c r="FB169" s="6">
        <f t="shared" si="389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390">SUM(FE158, -FE165)</f>
        <v>0</v>
      </c>
      <c r="FF169" s="6">
        <f t="shared" si="390"/>
        <v>0</v>
      </c>
      <c r="FG169" s="6">
        <f t="shared" si="390"/>
        <v>0</v>
      </c>
      <c r="FH169" s="6">
        <f t="shared" si="390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391">SUM(FK158, -FK165)</f>
        <v>0</v>
      </c>
      <c r="FL169" s="6">
        <f t="shared" si="391"/>
        <v>0</v>
      </c>
      <c r="FM169" s="6">
        <f t="shared" si="391"/>
        <v>0</v>
      </c>
      <c r="FN169" s="6">
        <f t="shared" si="391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392">SUM(FQ158, -FQ165)</f>
        <v>0</v>
      </c>
      <c r="FR169" s="6">
        <f t="shared" si="392"/>
        <v>0</v>
      </c>
      <c r="FS169" s="6">
        <f t="shared" si="392"/>
        <v>0</v>
      </c>
      <c r="FT169" s="6">
        <f t="shared" si="392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393">SUM(FW158, -FW165)</f>
        <v>0</v>
      </c>
      <c r="FX169" s="6">
        <f t="shared" si="393"/>
        <v>0</v>
      </c>
      <c r="FY169" s="6">
        <f t="shared" si="393"/>
        <v>0</v>
      </c>
      <c r="FZ169" s="6">
        <f t="shared" si="393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394">SUM(GC158, -GC165)</f>
        <v>0</v>
      </c>
      <c r="GD169" s="6">
        <f t="shared" si="394"/>
        <v>0</v>
      </c>
      <c r="GE169" s="6">
        <f t="shared" si="394"/>
        <v>0</v>
      </c>
      <c r="GF169" s="6">
        <f t="shared" si="394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395">SUM(GI158, -GI165)</f>
        <v>0</v>
      </c>
      <c r="GJ169" s="6">
        <f t="shared" si="395"/>
        <v>0</v>
      </c>
      <c r="GK169" s="6">
        <f t="shared" si="395"/>
        <v>0</v>
      </c>
      <c r="GL169" s="6">
        <f t="shared" si="395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396">SUM(GO158, -GO165)</f>
        <v>0</v>
      </c>
      <c r="GP169" s="6">
        <f t="shared" si="396"/>
        <v>0</v>
      </c>
      <c r="GQ169" s="6">
        <f t="shared" si="396"/>
        <v>0</v>
      </c>
      <c r="GR169" s="6">
        <f t="shared" si="396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397">SUM(GU158, -GU165)</f>
        <v>0</v>
      </c>
      <c r="GV169" s="6">
        <f t="shared" si="397"/>
        <v>0</v>
      </c>
      <c r="GW169" s="6">
        <f t="shared" si="397"/>
        <v>0</v>
      </c>
      <c r="GX169" s="6">
        <f t="shared" si="397"/>
        <v>0</v>
      </c>
      <c r="GY169" s="6">
        <f t="shared" si="397"/>
        <v>0</v>
      </c>
      <c r="GZ169" s="6">
        <f t="shared" si="397"/>
        <v>0</v>
      </c>
      <c r="HA169" s="6">
        <f t="shared" si="397"/>
        <v>0</v>
      </c>
      <c r="HC169" s="6">
        <f t="shared" ref="HC169:HD169" si="398">SUM(HC158, -HC165)</f>
        <v>0</v>
      </c>
      <c r="HD169" s="6">
        <f t="shared" si="398"/>
        <v>0</v>
      </c>
      <c r="HE169" s="6">
        <f t="shared" ref="HE169:HH169" si="399">SUM(HE158, -HE165)</f>
        <v>0</v>
      </c>
      <c r="HF169" s="6">
        <f t="shared" si="399"/>
        <v>0</v>
      </c>
      <c r="HG169" s="6">
        <f t="shared" si="399"/>
        <v>0</v>
      </c>
      <c r="HH169" s="6">
        <f t="shared" si="399"/>
        <v>0</v>
      </c>
      <c r="HI169" s="6">
        <f>SUM(HI158, -HI165,)</f>
        <v>0</v>
      </c>
      <c r="HJ169" s="6">
        <f>SUM(HJ158, -HJ165,)</f>
        <v>0</v>
      </c>
      <c r="HK169" s="6">
        <f t="shared" ref="HK169:HN169" si="400">SUM(HK158, -HK165)</f>
        <v>0</v>
      </c>
      <c r="HL169" s="6">
        <f t="shared" si="400"/>
        <v>0</v>
      </c>
      <c r="HM169" s="6">
        <f t="shared" si="400"/>
        <v>0</v>
      </c>
      <c r="HN169" s="6">
        <f t="shared" si="400"/>
        <v>0</v>
      </c>
      <c r="HO169" s="6">
        <f>SUM(HO158, -HO165,)</f>
        <v>0</v>
      </c>
      <c r="HP169" s="6">
        <f>SUM(HP158, -HP165,)</f>
        <v>0</v>
      </c>
      <c r="HQ169" s="6">
        <f t="shared" ref="HQ169:HT169" si="401">SUM(HQ158, -HQ165)</f>
        <v>0</v>
      </c>
      <c r="HR169" s="6">
        <f t="shared" si="401"/>
        <v>0</v>
      </c>
      <c r="HS169" s="6">
        <f t="shared" si="401"/>
        <v>0</v>
      </c>
      <c r="HT169" s="6">
        <f t="shared" si="401"/>
        <v>0</v>
      </c>
      <c r="HU169" s="6">
        <f>SUM(HU158, -HU165,)</f>
        <v>0</v>
      </c>
      <c r="HV169" s="6">
        <f>SUM(HV158, -HV165,)</f>
        <v>0</v>
      </c>
      <c r="HW169" s="6">
        <f t="shared" ref="HW169:HZ169" si="402">SUM(HW158, -HW165)</f>
        <v>0</v>
      </c>
      <c r="HX169" s="6">
        <f t="shared" si="402"/>
        <v>0</v>
      </c>
      <c r="HY169" s="6">
        <f t="shared" si="402"/>
        <v>0</v>
      </c>
      <c r="HZ169" s="6">
        <f t="shared" si="402"/>
        <v>0</v>
      </c>
      <c r="IA169" s="6">
        <f>SUM(IA158, -IA165,)</f>
        <v>0</v>
      </c>
      <c r="IB169" s="6">
        <f>SUM(IB158, -IB165,)</f>
        <v>0</v>
      </c>
      <c r="IC169" s="6">
        <f t="shared" ref="IC169:IF169" si="403">SUM(IC158, -IC165)</f>
        <v>0</v>
      </c>
      <c r="ID169" s="6">
        <f t="shared" si="403"/>
        <v>0</v>
      </c>
      <c r="IE169" s="6">
        <f t="shared" si="403"/>
        <v>0</v>
      </c>
      <c r="IF169" s="6">
        <f t="shared" si="403"/>
        <v>0</v>
      </c>
      <c r="IG169" s="6">
        <f>SUM(IG158, -IG165,)</f>
        <v>0</v>
      </c>
      <c r="IH169" s="6">
        <f>SUM(IH158, -IH165,)</f>
        <v>0</v>
      </c>
      <c r="II169" s="6">
        <f t="shared" ref="II169:IL169" si="404">SUM(II158, -II165)</f>
        <v>0</v>
      </c>
      <c r="IJ169" s="6">
        <f t="shared" si="404"/>
        <v>0</v>
      </c>
      <c r="IK169" s="6">
        <f t="shared" si="404"/>
        <v>0</v>
      </c>
      <c r="IL169" s="6">
        <f t="shared" si="404"/>
        <v>0</v>
      </c>
      <c r="IM169" s="6">
        <f>SUM(IM158, -IM165,)</f>
        <v>0</v>
      </c>
      <c r="IN169" s="6">
        <f>SUM(IN158, -IN165,)</f>
        <v>0</v>
      </c>
      <c r="IO169" s="6">
        <f t="shared" ref="IO169:IR169" si="405">SUM(IO158, -IO165)</f>
        <v>0</v>
      </c>
      <c r="IP169" s="6">
        <f t="shared" si="405"/>
        <v>0</v>
      </c>
      <c r="IQ169" s="6">
        <f t="shared" si="405"/>
        <v>0</v>
      </c>
      <c r="IR169" s="6">
        <f t="shared" si="405"/>
        <v>0</v>
      </c>
      <c r="IS169" s="6">
        <f>SUM(IS158, -IS165,)</f>
        <v>0</v>
      </c>
      <c r="IT169" s="6">
        <f>SUM(IT158, -IT165,)</f>
        <v>0</v>
      </c>
      <c r="IU169" s="6">
        <f t="shared" ref="IU169:IX169" si="406">SUM(IU158, -IU165)</f>
        <v>0</v>
      </c>
      <c r="IV169" s="6">
        <f t="shared" si="406"/>
        <v>0</v>
      </c>
      <c r="IW169" s="6">
        <f t="shared" si="406"/>
        <v>0</v>
      </c>
      <c r="IX169" s="6">
        <f t="shared" si="406"/>
        <v>0</v>
      </c>
      <c r="IY169" s="6">
        <f>SUM(IY158, -IY165,)</f>
        <v>0</v>
      </c>
      <c r="IZ169" s="6">
        <f>SUM(IZ158, -IZ165,)</f>
        <v>0</v>
      </c>
      <c r="JA169" s="6">
        <f t="shared" ref="JA169:JD169" si="407">SUM(JA158, -JA165)</f>
        <v>0</v>
      </c>
      <c r="JB169" s="6">
        <f t="shared" si="407"/>
        <v>0</v>
      </c>
      <c r="JC169" s="6">
        <f t="shared" si="407"/>
        <v>0</v>
      </c>
      <c r="JD169" s="6">
        <f t="shared" si="407"/>
        <v>0</v>
      </c>
      <c r="JE169" s="6">
        <f>SUM(JE158, -JE165,)</f>
        <v>0</v>
      </c>
      <c r="JF169" s="6">
        <f>SUM(JF158, -JF165,)</f>
        <v>0</v>
      </c>
      <c r="JG169" s="6">
        <f t="shared" ref="JG169:JJ169" si="408">SUM(JG158, -JG165)</f>
        <v>0</v>
      </c>
      <c r="JH169" s="6">
        <f t="shared" si="408"/>
        <v>0</v>
      </c>
      <c r="JI169" s="6">
        <f t="shared" si="408"/>
        <v>0</v>
      </c>
      <c r="JJ169" s="6">
        <f t="shared" si="408"/>
        <v>0</v>
      </c>
      <c r="JK169" s="6">
        <f>SUM(JK158, -JK165,)</f>
        <v>0</v>
      </c>
      <c r="JL169" s="6">
        <f>SUM(JL158, -JL165,)</f>
        <v>0</v>
      </c>
      <c r="JM169" s="6">
        <f t="shared" ref="JM169:JS169" si="409">SUM(JM158, -JM165)</f>
        <v>0</v>
      </c>
      <c r="JN169" s="6">
        <f t="shared" si="409"/>
        <v>0</v>
      </c>
      <c r="JO169" s="6">
        <f t="shared" si="409"/>
        <v>0</v>
      </c>
      <c r="JP169" s="6">
        <f t="shared" si="409"/>
        <v>0</v>
      </c>
      <c r="JQ169" s="6">
        <f t="shared" si="409"/>
        <v>0</v>
      </c>
      <c r="JR169" s="6">
        <f t="shared" si="409"/>
        <v>0</v>
      </c>
      <c r="JS169" s="6">
        <f t="shared" si="409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8" t="s">
        <v>41</v>
      </c>
      <c r="DO170" s="346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168" t="s">
        <v>67</v>
      </c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1">
        <f>SUM(DN136, -DN141)</f>
        <v>7.6100000000000001E-2</v>
      </c>
      <c r="DO171" s="347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208">
        <f>SUM(EQ137, -EQ141)</f>
        <v>3.1699999999999999E-2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4" t="s">
        <v>67</v>
      </c>
      <c r="DO172" s="346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19" t="s">
        <v>36</v>
      </c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7">
        <f>SUM(DN141, -DN143)</f>
        <v>7.4099999999999999E-2</v>
      </c>
      <c r="DO173" s="347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16">
        <f>SUM(EQ136, -EQ140)</f>
        <v>2.8200000000000003E-2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4" t="s">
        <v>64</v>
      </c>
      <c r="DO174" s="346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1" t="s">
        <v>54</v>
      </c>
      <c r="EP174" s="182" t="s">
        <v>63</v>
      </c>
      <c r="EQ174" s="123" t="s">
        <v>53</v>
      </c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1">
        <f>SUM(DN141, -DN142)</f>
        <v>7.2800000000000004E-2</v>
      </c>
      <c r="DO175" s="347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10">SUM(EC164, -EC171)</f>
        <v>0</v>
      </c>
      <c r="ED175" s="6">
        <f t="shared" si="410"/>
        <v>0</v>
      </c>
      <c r="EE175" s="6">
        <f t="shared" si="410"/>
        <v>0</v>
      </c>
      <c r="EF175" s="6">
        <f t="shared" si="410"/>
        <v>0</v>
      </c>
      <c r="EG175" s="6">
        <f t="shared" si="410"/>
        <v>0</v>
      </c>
      <c r="EH175" s="6">
        <f t="shared" si="410"/>
        <v>0</v>
      </c>
      <c r="EI175" s="6">
        <f t="shared" si="410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16">
        <f>SUM(EQ138, -EQ142)</f>
        <v>2.81E-2</v>
      </c>
      <c r="ER175" s="6">
        <f>SUM(ER164, -ER171,)</f>
        <v>0</v>
      </c>
      <c r="ES175" s="6">
        <f t="shared" ref="ES175:EV175" si="411">SUM(ES164, -ES171)</f>
        <v>0</v>
      </c>
      <c r="ET175" s="6">
        <f t="shared" si="411"/>
        <v>0</v>
      </c>
      <c r="EU175" s="6">
        <f t="shared" si="411"/>
        <v>0</v>
      </c>
      <c r="EV175" s="6">
        <f t="shared" si="411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12">SUM(EY164, -EY171)</f>
        <v>0</v>
      </c>
      <c r="EZ175" s="6">
        <f t="shared" si="412"/>
        <v>0</v>
      </c>
      <c r="FA175" s="6">
        <f t="shared" si="412"/>
        <v>0</v>
      </c>
      <c r="FB175" s="6">
        <f t="shared" si="412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13">SUM(FE164, -FE171)</f>
        <v>0</v>
      </c>
      <c r="FF175" s="6">
        <f t="shared" si="413"/>
        <v>0</v>
      </c>
      <c r="FG175" s="6">
        <f t="shared" si="413"/>
        <v>0</v>
      </c>
      <c r="FH175" s="6">
        <f t="shared" si="413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14">SUM(FK164, -FK171)</f>
        <v>0</v>
      </c>
      <c r="FL175" s="6">
        <f t="shared" si="414"/>
        <v>0</v>
      </c>
      <c r="FM175" s="6">
        <f t="shared" si="414"/>
        <v>0</v>
      </c>
      <c r="FN175" s="6">
        <f t="shared" si="414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15">SUM(FQ164, -FQ171)</f>
        <v>0</v>
      </c>
      <c r="FR175" s="6">
        <f t="shared" si="415"/>
        <v>0</v>
      </c>
      <c r="FS175" s="6">
        <f t="shared" si="415"/>
        <v>0</v>
      </c>
      <c r="FT175" s="6">
        <f t="shared" si="415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16">SUM(FW164, -FW171)</f>
        <v>0</v>
      </c>
      <c r="FX175" s="6">
        <f t="shared" si="416"/>
        <v>0</v>
      </c>
      <c r="FY175" s="6">
        <f t="shared" si="416"/>
        <v>0</v>
      </c>
      <c r="FZ175" s="6">
        <f t="shared" si="416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17">SUM(GC164, -GC171)</f>
        <v>0</v>
      </c>
      <c r="GD175" s="6">
        <f t="shared" si="417"/>
        <v>0</v>
      </c>
      <c r="GE175" s="6">
        <f t="shared" si="417"/>
        <v>0</v>
      </c>
      <c r="GF175" s="6">
        <f t="shared" si="417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18">SUM(GI164, -GI171)</f>
        <v>0</v>
      </c>
      <c r="GJ175" s="6">
        <f t="shared" si="418"/>
        <v>0</v>
      </c>
      <c r="GK175" s="6">
        <f t="shared" si="418"/>
        <v>0</v>
      </c>
      <c r="GL175" s="6">
        <f t="shared" si="418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19">SUM(GO164, -GO171)</f>
        <v>0</v>
      </c>
      <c r="GP175" s="6">
        <f t="shared" si="419"/>
        <v>0</v>
      </c>
      <c r="GQ175" s="6">
        <f t="shared" si="419"/>
        <v>0</v>
      </c>
      <c r="GR175" s="6">
        <f t="shared" si="419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20">SUM(GU164, -GU171)</f>
        <v>0</v>
      </c>
      <c r="GV175" s="6">
        <f t="shared" si="420"/>
        <v>0</v>
      </c>
      <c r="GW175" s="6">
        <f t="shared" si="420"/>
        <v>0</v>
      </c>
      <c r="GX175" s="6">
        <f t="shared" si="420"/>
        <v>0</v>
      </c>
      <c r="GY175" s="6">
        <f t="shared" si="420"/>
        <v>0</v>
      </c>
      <c r="GZ175" s="6">
        <f t="shared" si="420"/>
        <v>0</v>
      </c>
      <c r="HA175" s="6">
        <f t="shared" si="420"/>
        <v>0</v>
      </c>
      <c r="HC175" s="6">
        <f t="shared" ref="HC175:HD175" si="421">SUM(HC164, -HC171)</f>
        <v>0</v>
      </c>
      <c r="HD175" s="6">
        <f t="shared" si="421"/>
        <v>0</v>
      </c>
      <c r="HE175" s="6">
        <f t="shared" ref="HE175:HH175" si="422">SUM(HE164, -HE171)</f>
        <v>0</v>
      </c>
      <c r="HF175" s="6">
        <f t="shared" si="422"/>
        <v>0</v>
      </c>
      <c r="HG175" s="6">
        <f t="shared" si="422"/>
        <v>0</v>
      </c>
      <c r="HH175" s="6">
        <f t="shared" si="422"/>
        <v>0</v>
      </c>
      <c r="HI175" s="6">
        <f>SUM(HI164, -HI171,)</f>
        <v>0</v>
      </c>
      <c r="HJ175" s="6">
        <f>SUM(HJ164, -HJ171,)</f>
        <v>0</v>
      </c>
      <c r="HK175" s="6">
        <f t="shared" ref="HK175:HN175" si="423">SUM(HK164, -HK171)</f>
        <v>0</v>
      </c>
      <c r="HL175" s="6">
        <f t="shared" si="423"/>
        <v>0</v>
      </c>
      <c r="HM175" s="6">
        <f t="shared" si="423"/>
        <v>0</v>
      </c>
      <c r="HN175" s="6">
        <f t="shared" si="423"/>
        <v>0</v>
      </c>
      <c r="HO175" s="6">
        <f>SUM(HO164, -HO171,)</f>
        <v>0</v>
      </c>
      <c r="HP175" s="6">
        <f>SUM(HP164, -HP171,)</f>
        <v>0</v>
      </c>
      <c r="HQ175" s="6">
        <f t="shared" ref="HQ175:HT175" si="424">SUM(HQ164, -HQ171)</f>
        <v>0</v>
      </c>
      <c r="HR175" s="6">
        <f t="shared" si="424"/>
        <v>0</v>
      </c>
      <c r="HS175" s="6">
        <f t="shared" si="424"/>
        <v>0</v>
      </c>
      <c r="HT175" s="6">
        <f t="shared" si="424"/>
        <v>0</v>
      </c>
      <c r="HU175" s="6">
        <f>SUM(HU164, -HU171,)</f>
        <v>0</v>
      </c>
      <c r="HV175" s="6">
        <f>SUM(HV164, -HV171,)</f>
        <v>0</v>
      </c>
      <c r="HW175" s="6">
        <f t="shared" ref="HW175:HZ175" si="425">SUM(HW164, -HW171)</f>
        <v>0</v>
      </c>
      <c r="HX175" s="6">
        <f t="shared" si="425"/>
        <v>0</v>
      </c>
      <c r="HY175" s="6">
        <f t="shared" si="425"/>
        <v>0</v>
      </c>
      <c r="HZ175" s="6">
        <f t="shared" si="425"/>
        <v>0</v>
      </c>
      <c r="IA175" s="6">
        <f>SUM(IA164, -IA171,)</f>
        <v>0</v>
      </c>
      <c r="IB175" s="6">
        <f>SUM(IB164, -IB171,)</f>
        <v>0</v>
      </c>
      <c r="IC175" s="6">
        <f t="shared" ref="IC175:IF175" si="426">SUM(IC164, -IC171)</f>
        <v>0</v>
      </c>
      <c r="ID175" s="6">
        <f t="shared" si="426"/>
        <v>0</v>
      </c>
      <c r="IE175" s="6">
        <f t="shared" si="426"/>
        <v>0</v>
      </c>
      <c r="IF175" s="6">
        <f t="shared" si="426"/>
        <v>0</v>
      </c>
      <c r="IG175" s="6">
        <f>SUM(IG164, -IG171,)</f>
        <v>0</v>
      </c>
      <c r="IH175" s="6">
        <f>SUM(IH164, -IH171,)</f>
        <v>0</v>
      </c>
      <c r="II175" s="6">
        <f t="shared" ref="II175:IL175" si="427">SUM(II164, -II171)</f>
        <v>0</v>
      </c>
      <c r="IJ175" s="6">
        <f t="shared" si="427"/>
        <v>0</v>
      </c>
      <c r="IK175" s="6">
        <f t="shared" si="427"/>
        <v>0</v>
      </c>
      <c r="IL175" s="6">
        <f t="shared" si="427"/>
        <v>0</v>
      </c>
      <c r="IM175" s="6">
        <f>SUM(IM164, -IM171,)</f>
        <v>0</v>
      </c>
      <c r="IN175" s="6">
        <f>SUM(IN164, -IN171,)</f>
        <v>0</v>
      </c>
      <c r="IO175" s="6">
        <f t="shared" ref="IO175:IR175" si="428">SUM(IO164, -IO171)</f>
        <v>0</v>
      </c>
      <c r="IP175" s="6">
        <f t="shared" si="428"/>
        <v>0</v>
      </c>
      <c r="IQ175" s="6">
        <f t="shared" si="428"/>
        <v>0</v>
      </c>
      <c r="IR175" s="6">
        <f t="shared" si="428"/>
        <v>0</v>
      </c>
      <c r="IS175" s="6">
        <f>SUM(IS164, -IS171,)</f>
        <v>0</v>
      </c>
      <c r="IT175" s="6">
        <f>SUM(IT164, -IT171,)</f>
        <v>0</v>
      </c>
      <c r="IU175" s="6">
        <f t="shared" ref="IU175:IX175" si="429">SUM(IU164, -IU171)</f>
        <v>0</v>
      </c>
      <c r="IV175" s="6">
        <f t="shared" si="429"/>
        <v>0</v>
      </c>
      <c r="IW175" s="6">
        <f t="shared" si="429"/>
        <v>0</v>
      </c>
      <c r="IX175" s="6">
        <f t="shared" si="429"/>
        <v>0</v>
      </c>
      <c r="IY175" s="6">
        <f>SUM(IY164, -IY171,)</f>
        <v>0</v>
      </c>
      <c r="IZ175" s="6">
        <f>SUM(IZ164, -IZ171,)</f>
        <v>0</v>
      </c>
      <c r="JA175" s="6">
        <f t="shared" ref="JA175:JD175" si="430">SUM(JA164, -JA171)</f>
        <v>0</v>
      </c>
      <c r="JB175" s="6">
        <f t="shared" si="430"/>
        <v>0</v>
      </c>
      <c r="JC175" s="6">
        <f t="shared" si="430"/>
        <v>0</v>
      </c>
      <c r="JD175" s="6">
        <f t="shared" si="430"/>
        <v>0</v>
      </c>
      <c r="JE175" s="6">
        <f>SUM(JE164, -JE171,)</f>
        <v>0</v>
      </c>
      <c r="JF175" s="6">
        <f>SUM(JF164, -JF171,)</f>
        <v>0</v>
      </c>
      <c r="JG175" s="6">
        <f t="shared" ref="JG175:JJ175" si="431">SUM(JG164, -JG171)</f>
        <v>0</v>
      </c>
      <c r="JH175" s="6">
        <f t="shared" si="431"/>
        <v>0</v>
      </c>
      <c r="JI175" s="6">
        <f t="shared" si="431"/>
        <v>0</v>
      </c>
      <c r="JJ175" s="6">
        <f t="shared" si="431"/>
        <v>0</v>
      </c>
      <c r="JK175" s="6">
        <f>SUM(JK164, -JK171,)</f>
        <v>0</v>
      </c>
      <c r="JL175" s="6">
        <f>SUM(JL164, -JL171,)</f>
        <v>0</v>
      </c>
      <c r="JM175" s="6">
        <f t="shared" ref="JM175:JS175" si="432">SUM(JM164, -JM171)</f>
        <v>0</v>
      </c>
      <c r="JN175" s="6">
        <f t="shared" si="432"/>
        <v>0</v>
      </c>
      <c r="JO175" s="6">
        <f t="shared" si="432"/>
        <v>0</v>
      </c>
      <c r="JP175" s="6">
        <f t="shared" si="432"/>
        <v>0</v>
      </c>
      <c r="JQ175" s="6">
        <f t="shared" si="432"/>
        <v>0</v>
      </c>
      <c r="JR175" s="6">
        <f t="shared" si="432"/>
        <v>0</v>
      </c>
      <c r="JS175" s="6">
        <f t="shared" si="432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2" t="s">
        <v>54</v>
      </c>
      <c r="DO176" s="346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4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21" t="s">
        <v>51</v>
      </c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1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9">
        <f>SUM(DN137, -DN141)</f>
        <v>6.5600000000000006E-2</v>
      </c>
      <c r="DO177" s="347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20">
        <f>SUM(EQ139, -EQ142)</f>
        <v>2.7400000000000001E-2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1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8" t="s">
        <v>38</v>
      </c>
      <c r="DO178" s="346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23" t="s">
        <v>63</v>
      </c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1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9">
        <f>SUM(DN136, -DN140)</f>
        <v>6.3399999999999998E-2</v>
      </c>
      <c r="DO179" s="347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16">
        <f>SUM(EQ138, -EQ141)</f>
        <v>2.7299999999999998E-2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1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30" t="s">
        <v>68</v>
      </c>
      <c r="DO180" s="346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5" t="s">
        <v>54</v>
      </c>
      <c r="EN180" s="164" t="s">
        <v>51</v>
      </c>
      <c r="EO180" s="123" t="s">
        <v>84</v>
      </c>
      <c r="EP180" s="186" t="s">
        <v>59</v>
      </c>
      <c r="EQ180" s="121" t="s">
        <v>57</v>
      </c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1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6">
        <f>SUM(DN138, -DN141)</f>
        <v>5.7799999999999997E-2</v>
      </c>
      <c r="DO181" s="347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33">SUM(EC170, -EC177)</f>
        <v>0</v>
      </c>
      <c r="ED181" s="6">
        <f t="shared" si="433"/>
        <v>0</v>
      </c>
      <c r="EE181" s="6">
        <f t="shared" si="433"/>
        <v>0</v>
      </c>
      <c r="EF181" s="6">
        <f t="shared" si="433"/>
        <v>0</v>
      </c>
      <c r="EG181" s="6">
        <f t="shared" si="433"/>
        <v>0</v>
      </c>
      <c r="EH181" s="6">
        <f t="shared" si="433"/>
        <v>0</v>
      </c>
      <c r="EI181" s="6">
        <f t="shared" si="433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16">
        <f>SUM(EQ139, -EQ141)</f>
        <v>2.6599999999999999E-2</v>
      </c>
      <c r="ER181" s="6">
        <f>SUM(ER170, -ER177,)</f>
        <v>0</v>
      </c>
      <c r="ES181" s="6">
        <f t="shared" ref="ES181:EV181" si="434">SUM(ES170, -ES177)</f>
        <v>0</v>
      </c>
      <c r="ET181" s="6">
        <f t="shared" si="434"/>
        <v>0</v>
      </c>
      <c r="EU181" s="6">
        <f t="shared" si="434"/>
        <v>0</v>
      </c>
      <c r="EV181" s="6">
        <f t="shared" si="434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35">SUM(EY170, -EY177)</f>
        <v>0</v>
      </c>
      <c r="EZ181" s="6">
        <f t="shared" si="435"/>
        <v>0</v>
      </c>
      <c r="FA181" s="6">
        <f t="shared" si="435"/>
        <v>0</v>
      </c>
      <c r="FB181" s="6">
        <f t="shared" si="435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36">SUM(FE170, -FE177)</f>
        <v>0</v>
      </c>
      <c r="FF181" s="6">
        <f t="shared" si="436"/>
        <v>0</v>
      </c>
      <c r="FG181" s="6">
        <f t="shared" si="436"/>
        <v>0</v>
      </c>
      <c r="FH181" s="6">
        <f t="shared" si="436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37">SUM(FK170, -FK177)</f>
        <v>0</v>
      </c>
      <c r="FL181" s="6">
        <f t="shared" si="437"/>
        <v>0</v>
      </c>
      <c r="FM181" s="6">
        <f t="shared" si="437"/>
        <v>0</v>
      </c>
      <c r="FN181" s="6">
        <f t="shared" si="437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38">SUM(FQ170, -FQ177)</f>
        <v>0</v>
      </c>
      <c r="FR181" s="6">
        <f t="shared" si="438"/>
        <v>0</v>
      </c>
      <c r="FS181" s="6">
        <f t="shared" si="438"/>
        <v>0</v>
      </c>
      <c r="FT181" s="6">
        <f t="shared" si="438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39">SUM(FW170, -FW177)</f>
        <v>0</v>
      </c>
      <c r="FX181" s="6">
        <f t="shared" si="439"/>
        <v>0</v>
      </c>
      <c r="FY181" s="6">
        <f t="shared" si="439"/>
        <v>0</v>
      </c>
      <c r="FZ181" s="6">
        <f t="shared" si="439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40">SUM(GC170, -GC177)</f>
        <v>0</v>
      </c>
      <c r="GD181" s="6">
        <f t="shared" si="440"/>
        <v>0</v>
      </c>
      <c r="GE181" s="6">
        <f t="shared" si="440"/>
        <v>0</v>
      </c>
      <c r="GF181" s="6">
        <f t="shared" si="440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41">SUM(GI170, -GI177)</f>
        <v>0</v>
      </c>
      <c r="GJ181" s="6">
        <f t="shared" si="441"/>
        <v>0</v>
      </c>
      <c r="GK181" s="6">
        <f t="shared" si="441"/>
        <v>0</v>
      </c>
      <c r="GL181" s="6">
        <f t="shared" si="441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42">SUM(GO170, -GO177)</f>
        <v>0</v>
      </c>
      <c r="GP181" s="6">
        <f t="shared" si="442"/>
        <v>0</v>
      </c>
      <c r="GQ181" s="6">
        <f t="shared" si="442"/>
        <v>0</v>
      </c>
      <c r="GR181" s="6">
        <f t="shared" si="442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43">SUM(GU170, -GU177)</f>
        <v>0</v>
      </c>
      <c r="GV181" s="6">
        <f t="shared" si="443"/>
        <v>0</v>
      </c>
      <c r="GW181" s="6">
        <f t="shared" si="443"/>
        <v>0</v>
      </c>
      <c r="GX181" s="6">
        <f t="shared" si="443"/>
        <v>0</v>
      </c>
      <c r="GY181" s="6">
        <f t="shared" si="443"/>
        <v>0</v>
      </c>
      <c r="GZ181" s="6">
        <f t="shared" si="443"/>
        <v>0</v>
      </c>
      <c r="HA181" s="6">
        <f t="shared" si="443"/>
        <v>0</v>
      </c>
      <c r="HC181" s="6">
        <f t="shared" ref="HC181:HD181" si="444">SUM(HC170, -HC177)</f>
        <v>0</v>
      </c>
      <c r="HD181" s="6">
        <f t="shared" si="444"/>
        <v>0</v>
      </c>
      <c r="HE181" s="6">
        <f t="shared" ref="HE181:HH181" si="445">SUM(HE170, -HE177)</f>
        <v>0</v>
      </c>
      <c r="HF181" s="6">
        <f t="shared" si="445"/>
        <v>0</v>
      </c>
      <c r="HG181" s="6">
        <f t="shared" si="445"/>
        <v>0</v>
      </c>
      <c r="HH181" s="6">
        <f t="shared" si="445"/>
        <v>0</v>
      </c>
      <c r="HI181" s="6">
        <f>SUM(HI170, -HI177,)</f>
        <v>0</v>
      </c>
      <c r="HJ181" s="6">
        <f>SUM(HJ170, -HJ177,)</f>
        <v>0</v>
      </c>
      <c r="HK181" s="6">
        <f t="shared" ref="HK181:HN181" si="446">SUM(HK170, -HK177)</f>
        <v>0</v>
      </c>
      <c r="HL181" s="6">
        <f t="shared" si="446"/>
        <v>0</v>
      </c>
      <c r="HM181" s="6">
        <f t="shared" si="446"/>
        <v>0</v>
      </c>
      <c r="HN181" s="6">
        <f t="shared" si="446"/>
        <v>0</v>
      </c>
      <c r="HO181" s="6">
        <f>SUM(HO170, -HO177,)</f>
        <v>0</v>
      </c>
      <c r="HP181" s="6">
        <f>SUM(HP170, -HP177,)</f>
        <v>0</v>
      </c>
      <c r="HQ181" s="6">
        <f t="shared" ref="HQ181:HT181" si="447">SUM(HQ170, -HQ177)</f>
        <v>0</v>
      </c>
      <c r="HR181" s="6">
        <f t="shared" si="447"/>
        <v>0</v>
      </c>
      <c r="HS181" s="6">
        <f t="shared" si="447"/>
        <v>0</v>
      </c>
      <c r="HT181" s="6">
        <f t="shared" si="447"/>
        <v>0</v>
      </c>
      <c r="HU181" s="6">
        <f>SUM(HU170, -HU177,)</f>
        <v>0</v>
      </c>
      <c r="HV181" s="6">
        <f>SUM(HV170, -HV177,)</f>
        <v>0</v>
      </c>
      <c r="HW181" s="6">
        <f t="shared" ref="HW181:HZ181" si="448">SUM(HW170, -HW177)</f>
        <v>0</v>
      </c>
      <c r="HX181" s="6">
        <f t="shared" si="448"/>
        <v>0</v>
      </c>
      <c r="HY181" s="6">
        <f t="shared" si="448"/>
        <v>0</v>
      </c>
      <c r="HZ181" s="6">
        <f t="shared" si="448"/>
        <v>0</v>
      </c>
      <c r="IA181" s="6">
        <f>SUM(IA170, -IA177,)</f>
        <v>0</v>
      </c>
      <c r="IB181" s="6">
        <f>SUM(IB170, -IB177,)</f>
        <v>0</v>
      </c>
      <c r="IC181" s="6">
        <f t="shared" ref="IC181:IF181" si="449">SUM(IC170, -IC177)</f>
        <v>0</v>
      </c>
      <c r="ID181" s="6">
        <f t="shared" si="449"/>
        <v>0</v>
      </c>
      <c r="IE181" s="6">
        <f t="shared" si="449"/>
        <v>0</v>
      </c>
      <c r="IF181" s="6">
        <f t="shared" si="449"/>
        <v>0</v>
      </c>
      <c r="IG181" s="6">
        <f>SUM(IG170, -IG177,)</f>
        <v>0</v>
      </c>
      <c r="IH181" s="6">
        <f>SUM(IH170, -IH177,)</f>
        <v>0</v>
      </c>
      <c r="II181" s="6">
        <f t="shared" ref="II181:IL181" si="450">SUM(II170, -II177)</f>
        <v>0</v>
      </c>
      <c r="IJ181" s="6">
        <f t="shared" si="450"/>
        <v>0</v>
      </c>
      <c r="IK181" s="6">
        <f t="shared" si="450"/>
        <v>0</v>
      </c>
      <c r="IL181" s="6">
        <f t="shared" si="450"/>
        <v>0</v>
      </c>
      <c r="IM181" s="6">
        <f>SUM(IM170, -IM177,)</f>
        <v>0</v>
      </c>
      <c r="IN181" s="6">
        <f>SUM(IN170, -IN177,)</f>
        <v>0</v>
      </c>
      <c r="IO181" s="6">
        <f t="shared" ref="IO181:IR181" si="451">SUM(IO170, -IO177)</f>
        <v>0</v>
      </c>
      <c r="IP181" s="6">
        <f t="shared" si="451"/>
        <v>0</v>
      </c>
      <c r="IQ181" s="6">
        <f t="shared" si="451"/>
        <v>0</v>
      </c>
      <c r="IR181" s="6">
        <f t="shared" si="451"/>
        <v>0</v>
      </c>
      <c r="IS181" s="6">
        <f>SUM(IS170, -IS177,)</f>
        <v>0</v>
      </c>
      <c r="IT181" s="6">
        <f>SUM(IT170, -IT177,)</f>
        <v>0</v>
      </c>
      <c r="IU181" s="6">
        <f t="shared" ref="IU181:IX181" si="452">SUM(IU170, -IU177)</f>
        <v>0</v>
      </c>
      <c r="IV181" s="6">
        <f t="shared" si="452"/>
        <v>0</v>
      </c>
      <c r="IW181" s="6">
        <f t="shared" si="452"/>
        <v>0</v>
      </c>
      <c r="IX181" s="6">
        <f t="shared" si="452"/>
        <v>0</v>
      </c>
      <c r="IY181" s="6">
        <f>SUM(IY170, -IY177,)</f>
        <v>0</v>
      </c>
      <c r="IZ181" s="6">
        <f>SUM(IZ170, -IZ177,)</f>
        <v>0</v>
      </c>
      <c r="JA181" s="6">
        <f t="shared" ref="JA181:JD181" si="453">SUM(JA170, -JA177)</f>
        <v>0</v>
      </c>
      <c r="JB181" s="6">
        <f t="shared" si="453"/>
        <v>0</v>
      </c>
      <c r="JC181" s="6">
        <f t="shared" si="453"/>
        <v>0</v>
      </c>
      <c r="JD181" s="6">
        <f t="shared" si="453"/>
        <v>0</v>
      </c>
      <c r="JE181" s="6">
        <f>SUM(JE170, -JE177,)</f>
        <v>0</v>
      </c>
      <c r="JF181" s="6">
        <f>SUM(JF170, -JF177,)</f>
        <v>0</v>
      </c>
      <c r="JG181" s="6">
        <f t="shared" ref="JG181:JJ181" si="454">SUM(JG170, -JG177)</f>
        <v>0</v>
      </c>
      <c r="JH181" s="6">
        <f t="shared" si="454"/>
        <v>0</v>
      </c>
      <c r="JI181" s="6">
        <f t="shared" si="454"/>
        <v>0</v>
      </c>
      <c r="JJ181" s="6">
        <f t="shared" si="454"/>
        <v>0</v>
      </c>
      <c r="JK181" s="6">
        <f>SUM(JK170, -JK177,)</f>
        <v>0</v>
      </c>
      <c r="JL181" s="6">
        <f>SUM(JL170, -JL177,)</f>
        <v>0</v>
      </c>
      <c r="JM181" s="6">
        <f t="shared" ref="JM181:JS181" si="455">SUM(JM170, -JM177)</f>
        <v>0</v>
      </c>
      <c r="JN181" s="6">
        <f t="shared" si="455"/>
        <v>0</v>
      </c>
      <c r="JO181" s="6">
        <f t="shared" si="455"/>
        <v>0</v>
      </c>
      <c r="JP181" s="6">
        <f t="shared" si="455"/>
        <v>0</v>
      </c>
      <c r="JQ181" s="6">
        <f t="shared" si="455"/>
        <v>0</v>
      </c>
      <c r="JR181" s="6">
        <f t="shared" si="455"/>
        <v>0</v>
      </c>
      <c r="JS181" s="6">
        <f t="shared" si="455"/>
        <v>0</v>
      </c>
    </row>
    <row r="182" spans="71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2" t="s">
        <v>51</v>
      </c>
      <c r="DO182" s="346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19" t="s">
        <v>38</v>
      </c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1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456">SUM(CD136, -CD137)</f>
        <v>5.4199999999999998E-2</v>
      </c>
      <c r="CE183" s="144">
        <f t="shared" si="456"/>
        <v>5.57E-2</v>
      </c>
      <c r="CF183" s="118">
        <f t="shared" si="456"/>
        <v>6.1299999999999993E-2</v>
      </c>
      <c r="CG183" s="178">
        <f t="shared" si="456"/>
        <v>6.88E-2</v>
      </c>
      <c r="CH183" s="148">
        <f t="shared" si="456"/>
        <v>6.6700000000000009E-2</v>
      </c>
      <c r="CI183" s="116">
        <f t="shared" si="456"/>
        <v>6.6099999999999992E-2</v>
      </c>
      <c r="CJ183" s="178">
        <f t="shared" si="456"/>
        <v>5.2999999999999999E-2</v>
      </c>
      <c r="CK183" s="148">
        <f t="shared" si="456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1">
        <f>SUM(DN137, -DN140)</f>
        <v>5.2900000000000003E-2</v>
      </c>
      <c r="DO183" s="347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18">
        <f>SUM(EQ136, -EQ139)</f>
        <v>1.7100000000000001E-2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1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8" t="s">
        <v>36</v>
      </c>
      <c r="DO184" s="346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19" t="s">
        <v>40</v>
      </c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1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457">SUM(CC137, -CC141)</f>
        <v>3.7400000000000003E-2</v>
      </c>
      <c r="CD185" s="179">
        <f t="shared" si="457"/>
        <v>3.95E-2</v>
      </c>
      <c r="CE185" s="146">
        <f t="shared" si="457"/>
        <v>3.9199999999999999E-2</v>
      </c>
      <c r="CF185" s="120">
        <f t="shared" si="457"/>
        <v>5.1799999999999999E-2</v>
      </c>
      <c r="CG185" s="179">
        <f t="shared" si="457"/>
        <v>4.3900000000000002E-2</v>
      </c>
      <c r="CH185" s="146">
        <f t="shared" si="457"/>
        <v>5.2000000000000005E-2</v>
      </c>
      <c r="CI185" s="120">
        <f t="shared" si="457"/>
        <v>4.9000000000000002E-2</v>
      </c>
      <c r="CJ185" s="179">
        <f t="shared" si="457"/>
        <v>3.6900000000000002E-2</v>
      </c>
      <c r="CK185" s="146">
        <f t="shared" si="457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6">
        <f>SUM(DN136, -DN139)</f>
        <v>5.2600000000000001E-2</v>
      </c>
      <c r="DO185" s="347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20">
        <f>SUM(EQ136, -EQ138)</f>
        <v>1.6400000000000001E-2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1:279" ht="15.75" thickBot="1" x14ac:dyDescent="0.3"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30" t="s">
        <v>60</v>
      </c>
      <c r="DO186" s="346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22" t="s">
        <v>44</v>
      </c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1:279" ht="15.75" thickBot="1" x14ac:dyDescent="0.3"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1">
        <f>SUM(DN138, -DN140)</f>
        <v>4.5100000000000001E-2</v>
      </c>
      <c r="DO187" s="347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58">SUM(EC176, -EC183)</f>
        <v>0</v>
      </c>
      <c r="ED187" s="6">
        <f t="shared" si="458"/>
        <v>0</v>
      </c>
      <c r="EE187" s="6">
        <f t="shared" si="458"/>
        <v>0</v>
      </c>
      <c r="EF187" s="6">
        <f t="shared" si="458"/>
        <v>0</v>
      </c>
      <c r="EG187" s="6">
        <f t="shared" si="458"/>
        <v>0</v>
      </c>
      <c r="EH187" s="6">
        <f t="shared" si="458"/>
        <v>0</v>
      </c>
      <c r="EI187" s="6">
        <f t="shared" si="458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20">
        <f>SUM(EQ140, -EQ142)</f>
        <v>1.6299999999999999E-2</v>
      </c>
      <c r="ER187" s="6">
        <f>SUM(ER176, -ER183,)</f>
        <v>0</v>
      </c>
      <c r="ES187" s="6">
        <f t="shared" ref="ES187:EV187" si="459">SUM(ES176, -ES183)</f>
        <v>0</v>
      </c>
      <c r="ET187" s="6">
        <f t="shared" si="459"/>
        <v>0</v>
      </c>
      <c r="EU187" s="6">
        <f t="shared" si="459"/>
        <v>0</v>
      </c>
      <c r="EV187" s="6">
        <f t="shared" si="459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60">SUM(EY176, -EY183)</f>
        <v>0</v>
      </c>
      <c r="EZ187" s="6">
        <f t="shared" si="460"/>
        <v>0</v>
      </c>
      <c r="FA187" s="6">
        <f t="shared" si="460"/>
        <v>0</v>
      </c>
      <c r="FB187" s="6">
        <f t="shared" si="460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61">SUM(FE176, -FE183)</f>
        <v>0</v>
      </c>
      <c r="FF187" s="6">
        <f t="shared" si="461"/>
        <v>0</v>
      </c>
      <c r="FG187" s="6">
        <f t="shared" si="461"/>
        <v>0</v>
      </c>
      <c r="FH187" s="6">
        <f t="shared" si="461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62">SUM(FK176, -FK183)</f>
        <v>0</v>
      </c>
      <c r="FL187" s="6">
        <f t="shared" si="462"/>
        <v>0</v>
      </c>
      <c r="FM187" s="6">
        <f t="shared" si="462"/>
        <v>0</v>
      </c>
      <c r="FN187" s="6">
        <f t="shared" si="462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63">SUM(FQ176, -FQ183)</f>
        <v>0</v>
      </c>
      <c r="FR187" s="6">
        <f t="shared" si="463"/>
        <v>0</v>
      </c>
      <c r="FS187" s="6">
        <f t="shared" si="463"/>
        <v>0</v>
      </c>
      <c r="FT187" s="6">
        <f t="shared" si="463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64">SUM(FW176, -FW183)</f>
        <v>0</v>
      </c>
      <c r="FX187" s="6">
        <f t="shared" si="464"/>
        <v>0</v>
      </c>
      <c r="FY187" s="6">
        <f t="shared" si="464"/>
        <v>0</v>
      </c>
      <c r="FZ187" s="6">
        <f t="shared" si="464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65">SUM(GC176, -GC183)</f>
        <v>0</v>
      </c>
      <c r="GD187" s="6">
        <f t="shared" si="465"/>
        <v>0</v>
      </c>
      <c r="GE187" s="6">
        <f t="shared" si="465"/>
        <v>0</v>
      </c>
      <c r="GF187" s="6">
        <f t="shared" si="465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66">SUM(GI176, -GI183)</f>
        <v>0</v>
      </c>
      <c r="GJ187" s="6">
        <f t="shared" si="466"/>
        <v>0</v>
      </c>
      <c r="GK187" s="6">
        <f t="shared" si="466"/>
        <v>0</v>
      </c>
      <c r="GL187" s="6">
        <f t="shared" si="466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67">SUM(GO176, -GO183)</f>
        <v>0</v>
      </c>
      <c r="GP187" s="6">
        <f t="shared" si="467"/>
        <v>0</v>
      </c>
      <c r="GQ187" s="6">
        <f t="shared" si="467"/>
        <v>0</v>
      </c>
      <c r="GR187" s="6">
        <f t="shared" si="467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68">SUM(GU176, -GU183)</f>
        <v>0</v>
      </c>
      <c r="GV187" s="6">
        <f t="shared" si="468"/>
        <v>0</v>
      </c>
      <c r="GW187" s="6">
        <f t="shared" si="468"/>
        <v>0</v>
      </c>
      <c r="GX187" s="6">
        <f t="shared" si="468"/>
        <v>0</v>
      </c>
      <c r="GY187" s="6">
        <f t="shared" si="468"/>
        <v>0</v>
      </c>
      <c r="GZ187" s="6">
        <f t="shared" si="468"/>
        <v>0</v>
      </c>
      <c r="HA187" s="6">
        <f t="shared" si="468"/>
        <v>0</v>
      </c>
      <c r="HC187" s="6">
        <f t="shared" ref="HC187:HD187" si="469">SUM(HC176, -HC183)</f>
        <v>0</v>
      </c>
      <c r="HD187" s="6">
        <f t="shared" si="469"/>
        <v>0</v>
      </c>
      <c r="HE187" s="6">
        <f t="shared" ref="HE187:HH187" si="470">SUM(HE176, -HE183)</f>
        <v>0</v>
      </c>
      <c r="HF187" s="6">
        <f t="shared" si="470"/>
        <v>0</v>
      </c>
      <c r="HG187" s="6">
        <f t="shared" si="470"/>
        <v>0</v>
      </c>
      <c r="HH187" s="6">
        <f t="shared" si="470"/>
        <v>0</v>
      </c>
      <c r="HI187" s="6">
        <f>SUM(HI176, -HI183,)</f>
        <v>0</v>
      </c>
      <c r="HJ187" s="6">
        <f>SUM(HJ176, -HJ183,)</f>
        <v>0</v>
      </c>
      <c r="HK187" s="6">
        <f t="shared" ref="HK187:HN187" si="471">SUM(HK176, -HK183)</f>
        <v>0</v>
      </c>
      <c r="HL187" s="6">
        <f t="shared" si="471"/>
        <v>0</v>
      </c>
      <c r="HM187" s="6">
        <f t="shared" si="471"/>
        <v>0</v>
      </c>
      <c r="HN187" s="6">
        <f t="shared" si="471"/>
        <v>0</v>
      </c>
      <c r="HO187" s="6">
        <f>SUM(HO176, -HO183,)</f>
        <v>0</v>
      </c>
      <c r="HP187" s="6">
        <f>SUM(HP176, -HP183,)</f>
        <v>0</v>
      </c>
      <c r="HQ187" s="6">
        <f t="shared" ref="HQ187:HT187" si="472">SUM(HQ176, -HQ183)</f>
        <v>0</v>
      </c>
      <c r="HR187" s="6">
        <f t="shared" si="472"/>
        <v>0</v>
      </c>
      <c r="HS187" s="6">
        <f t="shared" si="472"/>
        <v>0</v>
      </c>
      <c r="HT187" s="6">
        <f t="shared" si="472"/>
        <v>0</v>
      </c>
      <c r="HU187" s="6">
        <f>SUM(HU176, -HU183,)</f>
        <v>0</v>
      </c>
      <c r="HV187" s="6">
        <f>SUM(HV176, -HV183,)</f>
        <v>0</v>
      </c>
      <c r="HW187" s="6">
        <f t="shared" ref="HW187:HZ187" si="473">SUM(HW176, -HW183)</f>
        <v>0</v>
      </c>
      <c r="HX187" s="6">
        <f t="shared" si="473"/>
        <v>0</v>
      </c>
      <c r="HY187" s="6">
        <f t="shared" si="473"/>
        <v>0</v>
      </c>
      <c r="HZ187" s="6">
        <f t="shared" si="473"/>
        <v>0</v>
      </c>
      <c r="IA187" s="6">
        <f>SUM(IA176, -IA183,)</f>
        <v>0</v>
      </c>
      <c r="IB187" s="6">
        <f>SUM(IB176, -IB183,)</f>
        <v>0</v>
      </c>
      <c r="IC187" s="6">
        <f t="shared" ref="IC187:IF187" si="474">SUM(IC176, -IC183)</f>
        <v>0</v>
      </c>
      <c r="ID187" s="6">
        <f t="shared" si="474"/>
        <v>0</v>
      </c>
      <c r="IE187" s="6">
        <f t="shared" si="474"/>
        <v>0</v>
      </c>
      <c r="IF187" s="6">
        <f t="shared" si="474"/>
        <v>0</v>
      </c>
      <c r="IG187" s="6">
        <f>SUM(IG176, -IG183,)</f>
        <v>0</v>
      </c>
      <c r="IH187" s="6">
        <f>SUM(IH176, -IH183,)</f>
        <v>0</v>
      </c>
      <c r="II187" s="6">
        <f t="shared" ref="II187:IL187" si="475">SUM(II176, -II183)</f>
        <v>0</v>
      </c>
      <c r="IJ187" s="6">
        <f t="shared" si="475"/>
        <v>0</v>
      </c>
      <c r="IK187" s="6">
        <f t="shared" si="475"/>
        <v>0</v>
      </c>
      <c r="IL187" s="6">
        <f t="shared" si="475"/>
        <v>0</v>
      </c>
      <c r="IM187" s="6">
        <f>SUM(IM176, -IM183,)</f>
        <v>0</v>
      </c>
      <c r="IN187" s="6">
        <f>SUM(IN176, -IN183,)</f>
        <v>0</v>
      </c>
      <c r="IO187" s="6">
        <f t="shared" ref="IO187:IR187" si="476">SUM(IO176, -IO183)</f>
        <v>0</v>
      </c>
      <c r="IP187" s="6">
        <f t="shared" si="476"/>
        <v>0</v>
      </c>
      <c r="IQ187" s="6">
        <f t="shared" si="476"/>
        <v>0</v>
      </c>
      <c r="IR187" s="6">
        <f t="shared" si="476"/>
        <v>0</v>
      </c>
      <c r="IS187" s="6">
        <f>SUM(IS176, -IS183,)</f>
        <v>0</v>
      </c>
      <c r="IT187" s="6">
        <f>SUM(IT176, -IT183,)</f>
        <v>0</v>
      </c>
      <c r="IU187" s="6">
        <f t="shared" ref="IU187:IX187" si="477">SUM(IU176, -IU183)</f>
        <v>0</v>
      </c>
      <c r="IV187" s="6">
        <f t="shared" si="477"/>
        <v>0</v>
      </c>
      <c r="IW187" s="6">
        <f t="shared" si="477"/>
        <v>0</v>
      </c>
      <c r="IX187" s="6">
        <f t="shared" si="477"/>
        <v>0</v>
      </c>
      <c r="IY187" s="6">
        <f>SUM(IY176, -IY183,)</f>
        <v>0</v>
      </c>
      <c r="IZ187" s="6">
        <f>SUM(IZ176, -IZ183,)</f>
        <v>0</v>
      </c>
      <c r="JA187" s="6">
        <f t="shared" ref="JA187:JD187" si="478">SUM(JA176, -JA183)</f>
        <v>0</v>
      </c>
      <c r="JB187" s="6">
        <f t="shared" si="478"/>
        <v>0</v>
      </c>
      <c r="JC187" s="6">
        <f t="shared" si="478"/>
        <v>0</v>
      </c>
      <c r="JD187" s="6">
        <f t="shared" si="478"/>
        <v>0</v>
      </c>
      <c r="JE187" s="6">
        <f>SUM(JE176, -JE183,)</f>
        <v>0</v>
      </c>
      <c r="JF187" s="6">
        <f>SUM(JF176, -JF183,)</f>
        <v>0</v>
      </c>
      <c r="JG187" s="6">
        <f t="shared" ref="JG187:JJ187" si="479">SUM(JG176, -JG183)</f>
        <v>0</v>
      </c>
      <c r="JH187" s="6">
        <f t="shared" si="479"/>
        <v>0</v>
      </c>
      <c r="JI187" s="6">
        <f t="shared" si="479"/>
        <v>0</v>
      </c>
      <c r="JJ187" s="6">
        <f t="shared" si="479"/>
        <v>0</v>
      </c>
      <c r="JK187" s="6">
        <f>SUM(JK176, -JK183,)</f>
        <v>0</v>
      </c>
      <c r="JL187" s="6">
        <f>SUM(JL176, -JL183,)</f>
        <v>0</v>
      </c>
      <c r="JM187" s="6">
        <f t="shared" ref="JM187:JS187" si="480">SUM(JM176, -JM183)</f>
        <v>0</v>
      </c>
      <c r="JN187" s="6">
        <f t="shared" si="480"/>
        <v>0</v>
      </c>
      <c r="JO187" s="6">
        <f t="shared" si="480"/>
        <v>0</v>
      </c>
      <c r="JP187" s="6">
        <f t="shared" si="480"/>
        <v>0</v>
      </c>
      <c r="JQ187" s="6">
        <f t="shared" si="480"/>
        <v>0</v>
      </c>
      <c r="JR187" s="6">
        <f t="shared" si="480"/>
        <v>0</v>
      </c>
      <c r="JS187" s="6">
        <f t="shared" si="480"/>
        <v>0</v>
      </c>
    </row>
    <row r="188" spans="71:279" ht="15.75" thickBot="1" x14ac:dyDescent="0.3"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2" t="s">
        <v>44</v>
      </c>
      <c r="DO188" s="346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168" t="s">
        <v>48</v>
      </c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1:279" ht="15.75" thickBot="1" x14ac:dyDescent="0.3"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1">
        <f>SUM(DN137, -DN139)</f>
        <v>4.2099999999999999E-2</v>
      </c>
      <c r="DO189" s="347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20">
        <f>SUM(EQ137, -EQ140)</f>
        <v>1.6200000000000003E-2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1:279" ht="15.75" thickBot="1" x14ac:dyDescent="0.3"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30" t="s">
        <v>49</v>
      </c>
      <c r="DO190" s="346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22" t="s">
        <v>46</v>
      </c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1:279" ht="15.75" thickBot="1" x14ac:dyDescent="0.3"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1">
        <f>SUM(DN138, -DN139)</f>
        <v>3.4299999999999997E-2</v>
      </c>
      <c r="DO191" s="347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7">
        <f>SUM(EQ140, -EQ141)</f>
        <v>1.55E-2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1:279" ht="15.75" thickBot="1" x14ac:dyDescent="0.3"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40" t="s">
        <v>48</v>
      </c>
      <c r="DO192" s="346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4" t="s">
        <v>54</v>
      </c>
      <c r="EO192" s="188" t="s">
        <v>52</v>
      </c>
      <c r="EP192" s="184" t="s">
        <v>45</v>
      </c>
      <c r="EQ192" s="119" t="s">
        <v>41</v>
      </c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1">
        <f>SUM(DN139, -DN141)</f>
        <v>2.35E-2</v>
      </c>
      <c r="DO193" s="347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81">SUM(EC182, -EC189)</f>
        <v>0</v>
      </c>
      <c r="ED193" s="6">
        <f t="shared" si="481"/>
        <v>0</v>
      </c>
      <c r="EE193" s="6">
        <f t="shared" si="481"/>
        <v>0</v>
      </c>
      <c r="EF193" s="6">
        <f t="shared" si="481"/>
        <v>0</v>
      </c>
      <c r="EG193" s="6">
        <f t="shared" si="481"/>
        <v>0</v>
      </c>
      <c r="EH193" s="6">
        <f t="shared" si="481"/>
        <v>0</v>
      </c>
      <c r="EI193" s="6">
        <f t="shared" si="481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20">
        <f>SUM(EQ136, -EQ137)</f>
        <v>1.2E-2</v>
      </c>
      <c r="ER193" s="6">
        <f>SUM(ER182, -ER189,)</f>
        <v>0</v>
      </c>
      <c r="ES193" s="6">
        <f t="shared" ref="ES193:EV193" si="482">SUM(ES182, -ES189)</f>
        <v>0</v>
      </c>
      <c r="ET193" s="6">
        <f t="shared" si="482"/>
        <v>0</v>
      </c>
      <c r="EU193" s="6">
        <f t="shared" si="482"/>
        <v>0</v>
      </c>
      <c r="EV193" s="6">
        <f t="shared" si="482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83">SUM(EY182, -EY189)</f>
        <v>0</v>
      </c>
      <c r="EZ193" s="6">
        <f t="shared" si="483"/>
        <v>0</v>
      </c>
      <c r="FA193" s="6">
        <f t="shared" si="483"/>
        <v>0</v>
      </c>
      <c r="FB193" s="6">
        <f t="shared" si="483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84">SUM(FE182, -FE189)</f>
        <v>0</v>
      </c>
      <c r="FF193" s="6">
        <f t="shared" si="484"/>
        <v>0</v>
      </c>
      <c r="FG193" s="6">
        <f t="shared" si="484"/>
        <v>0</v>
      </c>
      <c r="FH193" s="6">
        <f t="shared" si="484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85">SUM(FK182, -FK189)</f>
        <v>0</v>
      </c>
      <c r="FL193" s="6">
        <f t="shared" si="485"/>
        <v>0</v>
      </c>
      <c r="FM193" s="6">
        <f t="shared" si="485"/>
        <v>0</v>
      </c>
      <c r="FN193" s="6">
        <f t="shared" si="485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86">SUM(FQ182, -FQ189)</f>
        <v>0</v>
      </c>
      <c r="FR193" s="6">
        <f t="shared" si="486"/>
        <v>0</v>
      </c>
      <c r="FS193" s="6">
        <f t="shared" si="486"/>
        <v>0</v>
      </c>
      <c r="FT193" s="6">
        <f t="shared" si="486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87">SUM(FW182, -FW189)</f>
        <v>0</v>
      </c>
      <c r="FX193" s="6">
        <f t="shared" si="487"/>
        <v>0</v>
      </c>
      <c r="FY193" s="6">
        <f t="shared" si="487"/>
        <v>0</v>
      </c>
      <c r="FZ193" s="6">
        <f t="shared" si="487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88">SUM(GC182, -GC189)</f>
        <v>0</v>
      </c>
      <c r="GD193" s="6">
        <f t="shared" si="488"/>
        <v>0</v>
      </c>
      <c r="GE193" s="6">
        <f t="shared" si="488"/>
        <v>0</v>
      </c>
      <c r="GF193" s="6">
        <f t="shared" si="488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89">SUM(GI182, -GI189)</f>
        <v>0</v>
      </c>
      <c r="GJ193" s="6">
        <f t="shared" si="489"/>
        <v>0</v>
      </c>
      <c r="GK193" s="6">
        <f t="shared" si="489"/>
        <v>0</v>
      </c>
      <c r="GL193" s="6">
        <f t="shared" si="489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90">SUM(GO182, -GO189)</f>
        <v>0</v>
      </c>
      <c r="GP193" s="6">
        <f t="shared" si="490"/>
        <v>0</v>
      </c>
      <c r="GQ193" s="6">
        <f t="shared" si="490"/>
        <v>0</v>
      </c>
      <c r="GR193" s="6">
        <f t="shared" si="490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91">SUM(GU182, -GU189)</f>
        <v>0</v>
      </c>
      <c r="GV193" s="6">
        <f t="shared" si="491"/>
        <v>0</v>
      </c>
      <c r="GW193" s="6">
        <f t="shared" si="491"/>
        <v>0</v>
      </c>
      <c r="GX193" s="6">
        <f t="shared" si="491"/>
        <v>0</v>
      </c>
      <c r="GY193" s="6">
        <f t="shared" si="491"/>
        <v>0</v>
      </c>
      <c r="GZ193" s="6">
        <f t="shared" si="491"/>
        <v>0</v>
      </c>
      <c r="HA193" s="6">
        <f t="shared" si="491"/>
        <v>0</v>
      </c>
      <c r="HC193" s="6">
        <f t="shared" ref="HC193:HD193" si="492">SUM(HC182, -HC189)</f>
        <v>0</v>
      </c>
      <c r="HD193" s="6">
        <f t="shared" si="492"/>
        <v>0</v>
      </c>
      <c r="HE193" s="6">
        <f t="shared" ref="HE193:HH193" si="493">SUM(HE182, -HE189)</f>
        <v>0</v>
      </c>
      <c r="HF193" s="6">
        <f t="shared" si="493"/>
        <v>0</v>
      </c>
      <c r="HG193" s="6">
        <f t="shared" si="493"/>
        <v>0</v>
      </c>
      <c r="HH193" s="6">
        <f t="shared" si="493"/>
        <v>0</v>
      </c>
      <c r="HI193" s="6">
        <f>SUM(HI182, -HI189,)</f>
        <v>0</v>
      </c>
      <c r="HJ193" s="6">
        <f>SUM(HJ182, -HJ189,)</f>
        <v>0</v>
      </c>
      <c r="HK193" s="6">
        <f t="shared" ref="HK193:HN193" si="494">SUM(HK182, -HK189)</f>
        <v>0</v>
      </c>
      <c r="HL193" s="6">
        <f t="shared" si="494"/>
        <v>0</v>
      </c>
      <c r="HM193" s="6">
        <f t="shared" si="494"/>
        <v>0</v>
      </c>
      <c r="HN193" s="6">
        <f t="shared" si="494"/>
        <v>0</v>
      </c>
      <c r="HO193" s="6">
        <f>SUM(HO182, -HO189,)</f>
        <v>0</v>
      </c>
      <c r="HP193" s="6">
        <f>SUM(HP182, -HP189,)</f>
        <v>0</v>
      </c>
      <c r="HQ193" s="6">
        <f t="shared" ref="HQ193:HT193" si="495">SUM(HQ182, -HQ189)</f>
        <v>0</v>
      </c>
      <c r="HR193" s="6">
        <f t="shared" si="495"/>
        <v>0</v>
      </c>
      <c r="HS193" s="6">
        <f t="shared" si="495"/>
        <v>0</v>
      </c>
      <c r="HT193" s="6">
        <f t="shared" si="495"/>
        <v>0</v>
      </c>
      <c r="HU193" s="6">
        <f>SUM(HU182, -HU189,)</f>
        <v>0</v>
      </c>
      <c r="HV193" s="6">
        <f>SUM(HV182, -HV189,)</f>
        <v>0</v>
      </c>
      <c r="HW193" s="6">
        <f t="shared" ref="HW193:HZ193" si="496">SUM(HW182, -HW189)</f>
        <v>0</v>
      </c>
      <c r="HX193" s="6">
        <f t="shared" si="496"/>
        <v>0</v>
      </c>
      <c r="HY193" s="6">
        <f t="shared" si="496"/>
        <v>0</v>
      </c>
      <c r="HZ193" s="6">
        <f t="shared" si="496"/>
        <v>0</v>
      </c>
      <c r="IA193" s="6">
        <f>SUM(IA182, -IA189,)</f>
        <v>0</v>
      </c>
      <c r="IB193" s="6">
        <f>SUM(IB182, -IB189,)</f>
        <v>0</v>
      </c>
      <c r="IC193" s="6">
        <f t="shared" ref="IC193:IF193" si="497">SUM(IC182, -IC189)</f>
        <v>0</v>
      </c>
      <c r="ID193" s="6">
        <f t="shared" si="497"/>
        <v>0</v>
      </c>
      <c r="IE193" s="6">
        <f t="shared" si="497"/>
        <v>0</v>
      </c>
      <c r="IF193" s="6">
        <f t="shared" si="497"/>
        <v>0</v>
      </c>
      <c r="IG193" s="6">
        <f>SUM(IG182, -IG189,)</f>
        <v>0</v>
      </c>
      <c r="IH193" s="6">
        <f>SUM(IH182, -IH189,)</f>
        <v>0</v>
      </c>
      <c r="II193" s="6">
        <f t="shared" ref="II193:IL193" si="498">SUM(II182, -II189)</f>
        <v>0</v>
      </c>
      <c r="IJ193" s="6">
        <f t="shared" si="498"/>
        <v>0</v>
      </c>
      <c r="IK193" s="6">
        <f t="shared" si="498"/>
        <v>0</v>
      </c>
      <c r="IL193" s="6">
        <f t="shared" si="498"/>
        <v>0</v>
      </c>
      <c r="IM193" s="6">
        <f>SUM(IM182, -IM189,)</f>
        <v>0</v>
      </c>
      <c r="IN193" s="6">
        <f>SUM(IN182, -IN189,)</f>
        <v>0</v>
      </c>
      <c r="IO193" s="6">
        <f t="shared" ref="IO193:IR193" si="499">SUM(IO182, -IO189)</f>
        <v>0</v>
      </c>
      <c r="IP193" s="6">
        <f t="shared" si="499"/>
        <v>0</v>
      </c>
      <c r="IQ193" s="6">
        <f t="shared" si="499"/>
        <v>0</v>
      </c>
      <c r="IR193" s="6">
        <f t="shared" si="499"/>
        <v>0</v>
      </c>
      <c r="IS193" s="6">
        <f>SUM(IS182, -IS189,)</f>
        <v>0</v>
      </c>
      <c r="IT193" s="6">
        <f>SUM(IT182, -IT189,)</f>
        <v>0</v>
      </c>
      <c r="IU193" s="6">
        <f t="shared" ref="IU193:IX193" si="500">SUM(IU182, -IU189)</f>
        <v>0</v>
      </c>
      <c r="IV193" s="6">
        <f t="shared" si="500"/>
        <v>0</v>
      </c>
      <c r="IW193" s="6">
        <f t="shared" si="500"/>
        <v>0</v>
      </c>
      <c r="IX193" s="6">
        <f t="shared" si="500"/>
        <v>0</v>
      </c>
      <c r="IY193" s="6">
        <f>SUM(IY182, -IY189,)</f>
        <v>0</v>
      </c>
      <c r="IZ193" s="6">
        <f>SUM(IZ182, -IZ189,)</f>
        <v>0</v>
      </c>
      <c r="JA193" s="6">
        <f t="shared" ref="JA193:JD193" si="501">SUM(JA182, -JA189)</f>
        <v>0</v>
      </c>
      <c r="JB193" s="6">
        <f t="shared" si="501"/>
        <v>0</v>
      </c>
      <c r="JC193" s="6">
        <f t="shared" si="501"/>
        <v>0</v>
      </c>
      <c r="JD193" s="6">
        <f t="shared" si="501"/>
        <v>0</v>
      </c>
      <c r="JE193" s="6">
        <f>SUM(JE182, -JE189,)</f>
        <v>0</v>
      </c>
      <c r="JF193" s="6">
        <f>SUM(JF182, -JF189,)</f>
        <v>0</v>
      </c>
      <c r="JG193" s="6">
        <f t="shared" ref="JG193:JJ193" si="502">SUM(JG182, -JG189)</f>
        <v>0</v>
      </c>
      <c r="JH193" s="6">
        <f t="shared" si="502"/>
        <v>0</v>
      </c>
      <c r="JI193" s="6">
        <f t="shared" si="502"/>
        <v>0</v>
      </c>
      <c r="JJ193" s="6">
        <f t="shared" si="502"/>
        <v>0</v>
      </c>
      <c r="JK193" s="6">
        <f>SUM(JK182, -JK189,)</f>
        <v>0</v>
      </c>
      <c r="JL193" s="6">
        <f>SUM(JL182, -JL189,)</f>
        <v>0</v>
      </c>
      <c r="JM193" s="6">
        <f t="shared" ref="JM193:JS193" si="503">SUM(JM182, -JM189)</f>
        <v>0</v>
      </c>
      <c r="JN193" s="6">
        <f t="shared" si="503"/>
        <v>0</v>
      </c>
      <c r="JO193" s="6">
        <f t="shared" si="503"/>
        <v>0</v>
      </c>
      <c r="JP193" s="6">
        <f t="shared" si="503"/>
        <v>0</v>
      </c>
      <c r="JQ193" s="6">
        <f t="shared" si="503"/>
        <v>0</v>
      </c>
      <c r="JR193" s="6">
        <f t="shared" si="503"/>
        <v>0</v>
      </c>
      <c r="JS193" s="6">
        <f t="shared" si="503"/>
        <v>0</v>
      </c>
    </row>
    <row r="194" spans="2:279" ht="15.75" thickBot="1" x14ac:dyDescent="0.3"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8" t="s">
        <v>42</v>
      </c>
      <c r="DO194" s="346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23" t="s">
        <v>47</v>
      </c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1">
        <f>SUM(DN136, -DN138)</f>
        <v>1.8300000000000004E-2</v>
      </c>
      <c r="DO195" s="347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20">
        <f>SUM(EQ138, -EQ140)</f>
        <v>1.1800000000000001E-2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Z196" t="s">
        <v>62</v>
      </c>
      <c r="AS196" t="s">
        <v>62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9" t="s">
        <v>59</v>
      </c>
      <c r="DO196" s="346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21" t="s">
        <v>45</v>
      </c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AW197" t="s">
        <v>62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3">
        <f>SUM(DN140, -DN141)</f>
        <v>1.2700000000000001E-2</v>
      </c>
      <c r="DO197" s="347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208">
        <f>SUM(EQ139, -EQ140)</f>
        <v>1.1100000000000002E-2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X198" t="s">
        <v>62</v>
      </c>
      <c r="Y198" s="55" t="s">
        <v>97</v>
      </c>
      <c r="AU198" s="55" t="s">
        <v>97</v>
      </c>
      <c r="AX198" t="s">
        <v>62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40" t="s">
        <v>45</v>
      </c>
      <c r="DO198" s="346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168" t="s">
        <v>59</v>
      </c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50">
        <v>43740</v>
      </c>
      <c r="D199" s="350">
        <v>43741</v>
      </c>
      <c r="E199" s="350">
        <v>43742</v>
      </c>
      <c r="F199" s="353" t="s">
        <v>100</v>
      </c>
      <c r="G199" s="350">
        <v>43746</v>
      </c>
      <c r="H199" s="350">
        <v>43747</v>
      </c>
      <c r="I199" s="350">
        <v>43748</v>
      </c>
      <c r="J199" s="350">
        <v>43749</v>
      </c>
      <c r="K199" s="350">
        <v>43750</v>
      </c>
      <c r="L199" s="350">
        <v>43753</v>
      </c>
      <c r="M199" s="350">
        <v>43754</v>
      </c>
      <c r="N199" s="350">
        <v>43755</v>
      </c>
      <c r="O199" s="350">
        <v>43756</v>
      </c>
      <c r="P199" s="350">
        <v>43757</v>
      </c>
      <c r="Q199" s="350">
        <v>43760</v>
      </c>
      <c r="R199" s="350">
        <v>43761</v>
      </c>
      <c r="S199" s="350">
        <v>43762</v>
      </c>
      <c r="T199" s="350">
        <v>43763</v>
      </c>
      <c r="U199" s="350">
        <v>43764</v>
      </c>
      <c r="V199" s="350">
        <v>43767</v>
      </c>
      <c r="W199" s="350">
        <v>43768</v>
      </c>
      <c r="X199" s="350">
        <v>43769</v>
      </c>
      <c r="Y199" s="55" t="s">
        <v>99</v>
      </c>
      <c r="Z199" s="353" t="s">
        <v>100</v>
      </c>
      <c r="AA199" s="350">
        <v>43774</v>
      </c>
      <c r="AB199" s="350">
        <v>43775</v>
      </c>
      <c r="AC199" s="350">
        <v>43776</v>
      </c>
      <c r="AD199" s="350">
        <v>43777</v>
      </c>
      <c r="AE199" s="350">
        <v>43778</v>
      </c>
      <c r="AF199" s="350">
        <v>43781</v>
      </c>
      <c r="AG199" s="350">
        <v>43782</v>
      </c>
      <c r="AH199" s="350">
        <v>43783</v>
      </c>
      <c r="AI199" s="350">
        <v>43784</v>
      </c>
      <c r="AJ199" s="350">
        <v>43785</v>
      </c>
      <c r="AK199" s="350">
        <v>43788</v>
      </c>
      <c r="AL199" s="350">
        <v>43789</v>
      </c>
      <c r="AM199" s="350">
        <v>43790</v>
      </c>
      <c r="AN199" s="350">
        <v>43791</v>
      </c>
      <c r="AO199" s="350">
        <v>43792</v>
      </c>
      <c r="AP199" s="350">
        <v>43795</v>
      </c>
      <c r="AQ199" s="350">
        <v>43796</v>
      </c>
      <c r="AR199" s="350">
        <v>43797</v>
      </c>
      <c r="AS199" s="350">
        <v>43798</v>
      </c>
      <c r="AT199" s="350">
        <v>43799</v>
      </c>
      <c r="AU199" s="55" t="s">
        <v>101</v>
      </c>
      <c r="AV199" s="350">
        <v>43803</v>
      </c>
      <c r="AW199" s="350">
        <v>43804</v>
      </c>
      <c r="AX199" s="350">
        <v>43805</v>
      </c>
      <c r="AY199" s="352" t="s">
        <v>100</v>
      </c>
      <c r="AZ199" s="350">
        <v>43809</v>
      </c>
      <c r="BA199" s="350">
        <v>43810</v>
      </c>
      <c r="BB199" s="350">
        <v>43811</v>
      </c>
      <c r="BC199" s="350">
        <v>43812</v>
      </c>
      <c r="BD199" s="350">
        <v>43813</v>
      </c>
      <c r="BE199" s="350">
        <v>43816</v>
      </c>
      <c r="BF199" s="350">
        <v>43817</v>
      </c>
      <c r="BG199" s="350">
        <v>43818</v>
      </c>
      <c r="BH199" s="350">
        <v>43819</v>
      </c>
      <c r="BI199" s="350">
        <v>43820</v>
      </c>
      <c r="BJ199" s="350">
        <v>43823</v>
      </c>
      <c r="BK199" s="350">
        <v>43825</v>
      </c>
      <c r="BL199" s="350">
        <v>43826</v>
      </c>
      <c r="BM199" s="350">
        <v>43827</v>
      </c>
      <c r="BN199" s="350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7">
        <f>SUM(DN139, -DN140)</f>
        <v>1.0799999999999999E-2</v>
      </c>
      <c r="DO199" s="347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15">
        <f>SUM(EQ137, -EQ139)</f>
        <v>5.1000000000000004E-3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4">
        <v>5.74E-2</v>
      </c>
      <c r="C200" s="304">
        <v>6.5600000000000006E-2</v>
      </c>
      <c r="D200" s="304">
        <v>9.1800000000000007E-2</v>
      </c>
      <c r="E200" s="315">
        <v>6.1800000000000001E-2</v>
      </c>
      <c r="F200" s="316">
        <v>0.1176</v>
      </c>
      <c r="G200" s="316">
        <v>9.9500000000000005E-2</v>
      </c>
      <c r="H200" s="316">
        <v>0.1163</v>
      </c>
      <c r="I200" s="316">
        <v>0.15090000000000001</v>
      </c>
      <c r="J200" s="316">
        <v>0.13969999999999999</v>
      </c>
      <c r="K200" s="317">
        <v>0.13980000000000001</v>
      </c>
      <c r="L200" s="317">
        <v>0.14369999999999999</v>
      </c>
      <c r="M200" s="317">
        <v>0.10730000000000001</v>
      </c>
      <c r="N200" s="317">
        <v>0.11269999999999999</v>
      </c>
      <c r="O200" s="317">
        <v>0.15939999999999999</v>
      </c>
      <c r="P200" s="317">
        <v>0.1237</v>
      </c>
      <c r="Q200" s="317">
        <v>0.1234</v>
      </c>
      <c r="R200" s="317">
        <v>0.14299999999999999</v>
      </c>
      <c r="S200" s="317">
        <v>0.1668</v>
      </c>
      <c r="T200" s="317">
        <v>0.1648</v>
      </c>
      <c r="U200" s="317">
        <v>0.193</v>
      </c>
      <c r="V200" s="317">
        <v>0.1782</v>
      </c>
      <c r="W200" s="317">
        <v>0.1323</v>
      </c>
      <c r="X200" s="317">
        <v>0.15870000000000001</v>
      </c>
      <c r="Y200" s="317">
        <v>9.7199999999999995E-2</v>
      </c>
      <c r="Z200" s="318">
        <v>8.8599999999999998E-2</v>
      </c>
      <c r="AA200" s="316">
        <v>0.1069</v>
      </c>
      <c r="AB200" s="318">
        <v>0.16539999999999999</v>
      </c>
      <c r="AC200" s="318">
        <v>0.2099</v>
      </c>
      <c r="AD200" s="318">
        <v>0.20119999999999999</v>
      </c>
      <c r="AE200" s="318">
        <v>0.1983</v>
      </c>
      <c r="AF200" s="318">
        <v>0.20549999999999999</v>
      </c>
      <c r="AG200" s="318">
        <v>0.2339</v>
      </c>
      <c r="AH200" s="318">
        <v>0.2555</v>
      </c>
      <c r="AI200" s="318">
        <v>0.29399999999999998</v>
      </c>
      <c r="AJ200" s="318">
        <v>0.30890000000000001</v>
      </c>
      <c r="AK200" s="318">
        <v>0.26190000000000002</v>
      </c>
      <c r="AL200" s="318">
        <v>0.251</v>
      </c>
      <c r="AM200" s="318">
        <v>0.2838</v>
      </c>
      <c r="AN200" s="318">
        <v>0.25330000000000003</v>
      </c>
      <c r="AO200" s="318">
        <v>0.23419999999999999</v>
      </c>
      <c r="AP200" s="318">
        <v>0.2364</v>
      </c>
      <c r="AQ200" s="318">
        <v>0.27150000000000002</v>
      </c>
      <c r="AR200" s="318">
        <v>0.32269999999999999</v>
      </c>
      <c r="AS200" s="318">
        <v>0.31069999999999998</v>
      </c>
      <c r="AT200" s="318">
        <v>0.34379999999999999</v>
      </c>
      <c r="AU200" s="318">
        <v>0.3775</v>
      </c>
      <c r="AV200" s="318">
        <v>0.3795</v>
      </c>
      <c r="AW200" s="319">
        <v>0.3654</v>
      </c>
      <c r="AX200" s="319">
        <v>0.33700000000000002</v>
      </c>
      <c r="AY200" s="319">
        <v>0.315</v>
      </c>
      <c r="AZ200" s="319">
        <v>0.35439999999999999</v>
      </c>
      <c r="BA200" s="319">
        <v>0.36599999999999999</v>
      </c>
      <c r="BB200" s="319">
        <v>0.3271</v>
      </c>
      <c r="BC200" s="319">
        <v>0.32769999999999999</v>
      </c>
      <c r="BD200" s="319">
        <v>0.28899999999999998</v>
      </c>
      <c r="BE200" s="319">
        <v>0.2868</v>
      </c>
      <c r="BF200" s="319">
        <v>0.33150000000000002</v>
      </c>
      <c r="BG200" s="319">
        <v>0.26500000000000001</v>
      </c>
      <c r="BH200" s="319">
        <v>0.24970000000000001</v>
      </c>
      <c r="BI200" s="319">
        <v>0.2114</v>
      </c>
      <c r="BJ200" s="320">
        <v>0.23619999999999999</v>
      </c>
      <c r="BK200" s="319">
        <v>0.22270000000000001</v>
      </c>
      <c r="BL200" s="320">
        <v>0.21129999999999999</v>
      </c>
      <c r="BM200" s="320">
        <v>0.2432</v>
      </c>
      <c r="BN200" s="320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8" t="s">
        <v>37</v>
      </c>
      <c r="DO200" s="346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168" t="s">
        <v>64</v>
      </c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6">
        <v>0.1193</v>
      </c>
      <c r="AX201" s="306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6">
        <v>7.5300000000000006E-2</v>
      </c>
      <c r="BC201" s="306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1">
        <f>SUM(DN136, -DN137)</f>
        <v>1.0500000000000002E-2</v>
      </c>
      <c r="DO201" s="347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04">SUM(EC190, -EC197)</f>
        <v>0</v>
      </c>
      <c r="ED201" s="6">
        <f t="shared" si="504"/>
        <v>0</v>
      </c>
      <c r="EE201" s="6">
        <f t="shared" si="504"/>
        <v>0</v>
      </c>
      <c r="EF201" s="6">
        <f t="shared" si="504"/>
        <v>0</v>
      </c>
      <c r="EG201" s="6">
        <f t="shared" si="504"/>
        <v>0</v>
      </c>
      <c r="EH201" s="6">
        <f t="shared" si="504"/>
        <v>0</v>
      </c>
      <c r="EI201" s="6">
        <f t="shared" si="504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20">
        <f>SUM(EQ137, -EQ138)</f>
        <v>4.4000000000000011E-3</v>
      </c>
      <c r="ER201" s="6">
        <f>SUM(ER190, -ER197,)</f>
        <v>0</v>
      </c>
      <c r="ES201" s="6">
        <f t="shared" ref="ES201:EV201" si="505">SUM(ES190, -ES197)</f>
        <v>0</v>
      </c>
      <c r="ET201" s="6">
        <f t="shared" si="505"/>
        <v>0</v>
      </c>
      <c r="EU201" s="6">
        <f t="shared" si="505"/>
        <v>0</v>
      </c>
      <c r="EV201" s="6">
        <f t="shared" si="505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06">SUM(EY190, -EY197)</f>
        <v>0</v>
      </c>
      <c r="EZ201" s="6">
        <f t="shared" si="506"/>
        <v>0</v>
      </c>
      <c r="FA201" s="6">
        <f t="shared" si="506"/>
        <v>0</v>
      </c>
      <c r="FB201" s="6">
        <f t="shared" si="506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07">SUM(FE190, -FE197)</f>
        <v>0</v>
      </c>
      <c r="FF201" s="6">
        <f t="shared" si="507"/>
        <v>0</v>
      </c>
      <c r="FG201" s="6">
        <f t="shared" si="507"/>
        <v>0</v>
      </c>
      <c r="FH201" s="6">
        <f t="shared" si="507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08">SUM(FK190, -FK197)</f>
        <v>0</v>
      </c>
      <c r="FL201" s="6">
        <f t="shared" si="508"/>
        <v>0</v>
      </c>
      <c r="FM201" s="6">
        <f t="shared" si="508"/>
        <v>0</v>
      </c>
      <c r="FN201" s="6">
        <f t="shared" si="508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09">SUM(FQ190, -FQ197)</f>
        <v>0</v>
      </c>
      <c r="FR201" s="6">
        <f t="shared" si="509"/>
        <v>0</v>
      </c>
      <c r="FS201" s="6">
        <f t="shared" si="509"/>
        <v>0</v>
      </c>
      <c r="FT201" s="6">
        <f t="shared" si="509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10">SUM(FW190, -FW197)</f>
        <v>0</v>
      </c>
      <c r="FX201" s="6">
        <f t="shared" si="510"/>
        <v>0</v>
      </c>
      <c r="FY201" s="6">
        <f t="shared" si="510"/>
        <v>0</v>
      </c>
      <c r="FZ201" s="6">
        <f t="shared" si="510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11">SUM(GC190, -GC197)</f>
        <v>0</v>
      </c>
      <c r="GD201" s="6">
        <f t="shared" si="511"/>
        <v>0</v>
      </c>
      <c r="GE201" s="6">
        <f t="shared" si="511"/>
        <v>0</v>
      </c>
      <c r="GF201" s="6">
        <f t="shared" si="511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12">SUM(GI190, -GI197)</f>
        <v>0</v>
      </c>
      <c r="GJ201" s="6">
        <f t="shared" si="512"/>
        <v>0</v>
      </c>
      <c r="GK201" s="6">
        <f t="shared" si="512"/>
        <v>0</v>
      </c>
      <c r="GL201" s="6">
        <f t="shared" si="512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13">SUM(GO190, -GO197)</f>
        <v>0</v>
      </c>
      <c r="GP201" s="6">
        <f t="shared" si="513"/>
        <v>0</v>
      </c>
      <c r="GQ201" s="6">
        <f t="shared" si="513"/>
        <v>0</v>
      </c>
      <c r="GR201" s="6">
        <f t="shared" si="513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14">SUM(GU190, -GU197)</f>
        <v>0</v>
      </c>
      <c r="GV201" s="6">
        <f t="shared" si="514"/>
        <v>0</v>
      </c>
      <c r="GW201" s="6">
        <f t="shared" si="514"/>
        <v>0</v>
      </c>
      <c r="GX201" s="6">
        <f t="shared" si="514"/>
        <v>0</v>
      </c>
      <c r="GY201" s="6">
        <f t="shared" si="514"/>
        <v>0</v>
      </c>
      <c r="GZ201" s="6">
        <f t="shared" si="514"/>
        <v>0</v>
      </c>
      <c r="HA201" s="6">
        <f t="shared" si="514"/>
        <v>0</v>
      </c>
      <c r="HC201" s="6">
        <f t="shared" ref="HC201:HD201" si="515">SUM(HC190, -HC197)</f>
        <v>0</v>
      </c>
      <c r="HD201" s="6">
        <f t="shared" si="515"/>
        <v>0</v>
      </c>
      <c r="HE201" s="6">
        <f t="shared" ref="HE201:HH201" si="516">SUM(HE190, -HE197)</f>
        <v>0</v>
      </c>
      <c r="HF201" s="6">
        <f t="shared" si="516"/>
        <v>0</v>
      </c>
      <c r="HG201" s="6">
        <f t="shared" si="516"/>
        <v>0</v>
      </c>
      <c r="HH201" s="6">
        <f t="shared" si="516"/>
        <v>0</v>
      </c>
      <c r="HI201" s="6">
        <f>SUM(HI190, -HI197,)</f>
        <v>0</v>
      </c>
      <c r="HJ201" s="6">
        <f>SUM(HJ190, -HJ197,)</f>
        <v>0</v>
      </c>
      <c r="HK201" s="6">
        <f t="shared" ref="HK201:HN201" si="517">SUM(HK190, -HK197)</f>
        <v>0</v>
      </c>
      <c r="HL201" s="6">
        <f t="shared" si="517"/>
        <v>0</v>
      </c>
      <c r="HM201" s="6">
        <f t="shared" si="517"/>
        <v>0</v>
      </c>
      <c r="HN201" s="6">
        <f t="shared" si="517"/>
        <v>0</v>
      </c>
      <c r="HO201" s="6">
        <f>SUM(HO190, -HO197,)</f>
        <v>0</v>
      </c>
      <c r="HP201" s="6">
        <f>SUM(HP190, -HP197,)</f>
        <v>0</v>
      </c>
      <c r="HQ201" s="6">
        <f t="shared" ref="HQ201:HT201" si="518">SUM(HQ190, -HQ197)</f>
        <v>0</v>
      </c>
      <c r="HR201" s="6">
        <f t="shared" si="518"/>
        <v>0</v>
      </c>
      <c r="HS201" s="6">
        <f t="shared" si="518"/>
        <v>0</v>
      </c>
      <c r="HT201" s="6">
        <f t="shared" si="518"/>
        <v>0</v>
      </c>
      <c r="HU201" s="6">
        <f>SUM(HU190, -HU197,)</f>
        <v>0</v>
      </c>
      <c r="HV201" s="6">
        <f>SUM(HV190, -HV197,)</f>
        <v>0</v>
      </c>
      <c r="HW201" s="6">
        <f t="shared" ref="HW201:HZ201" si="519">SUM(HW190, -HW197)</f>
        <v>0</v>
      </c>
      <c r="HX201" s="6">
        <f t="shared" si="519"/>
        <v>0</v>
      </c>
      <c r="HY201" s="6">
        <f t="shared" si="519"/>
        <v>0</v>
      </c>
      <c r="HZ201" s="6">
        <f t="shared" si="519"/>
        <v>0</v>
      </c>
      <c r="IA201" s="6">
        <f>SUM(IA190, -IA197,)</f>
        <v>0</v>
      </c>
      <c r="IB201" s="6">
        <f>SUM(IB190, -IB197,)</f>
        <v>0</v>
      </c>
      <c r="IC201" s="6">
        <f t="shared" ref="IC201:IF201" si="520">SUM(IC190, -IC197)</f>
        <v>0</v>
      </c>
      <c r="ID201" s="6">
        <f t="shared" si="520"/>
        <v>0</v>
      </c>
      <c r="IE201" s="6">
        <f t="shared" si="520"/>
        <v>0</v>
      </c>
      <c r="IF201" s="6">
        <f t="shared" si="520"/>
        <v>0</v>
      </c>
      <c r="IG201" s="6">
        <f>SUM(IG190, -IG197,)</f>
        <v>0</v>
      </c>
      <c r="IH201" s="6">
        <f>SUM(IH190, -IH197,)</f>
        <v>0</v>
      </c>
      <c r="II201" s="6">
        <f t="shared" ref="II201:IL201" si="521">SUM(II190, -II197)</f>
        <v>0</v>
      </c>
      <c r="IJ201" s="6">
        <f t="shared" si="521"/>
        <v>0</v>
      </c>
      <c r="IK201" s="6">
        <f t="shared" si="521"/>
        <v>0</v>
      </c>
      <c r="IL201" s="6">
        <f t="shared" si="521"/>
        <v>0</v>
      </c>
      <c r="IM201" s="6">
        <f>SUM(IM190, -IM197,)</f>
        <v>0</v>
      </c>
      <c r="IN201" s="6">
        <f>SUM(IN190, -IN197,)</f>
        <v>0</v>
      </c>
      <c r="IO201" s="6">
        <f t="shared" ref="IO201:IR201" si="522">SUM(IO190, -IO197)</f>
        <v>0</v>
      </c>
      <c r="IP201" s="6">
        <f t="shared" si="522"/>
        <v>0</v>
      </c>
      <c r="IQ201" s="6">
        <f t="shared" si="522"/>
        <v>0</v>
      </c>
      <c r="IR201" s="6">
        <f t="shared" si="522"/>
        <v>0</v>
      </c>
      <c r="IS201" s="6">
        <f>SUM(IS190, -IS197,)</f>
        <v>0</v>
      </c>
      <c r="IT201" s="6">
        <f>SUM(IT190, -IT197,)</f>
        <v>0</v>
      </c>
      <c r="IU201" s="6">
        <f t="shared" ref="IU201:IX201" si="523">SUM(IU190, -IU197)</f>
        <v>0</v>
      </c>
      <c r="IV201" s="6">
        <f t="shared" si="523"/>
        <v>0</v>
      </c>
      <c r="IW201" s="6">
        <f t="shared" si="523"/>
        <v>0</v>
      </c>
      <c r="IX201" s="6">
        <f t="shared" si="523"/>
        <v>0</v>
      </c>
      <c r="IY201" s="6">
        <f>SUM(IY190, -IY197,)</f>
        <v>0</v>
      </c>
      <c r="IZ201" s="6">
        <f>SUM(IZ190, -IZ197,)</f>
        <v>0</v>
      </c>
      <c r="JA201" s="6">
        <f t="shared" ref="JA201:JD201" si="524">SUM(JA190, -JA197)</f>
        <v>0</v>
      </c>
      <c r="JB201" s="6">
        <f t="shared" si="524"/>
        <v>0</v>
      </c>
      <c r="JC201" s="6">
        <f t="shared" si="524"/>
        <v>0</v>
      </c>
      <c r="JD201" s="6">
        <f t="shared" si="524"/>
        <v>0</v>
      </c>
      <c r="JE201" s="6">
        <f>SUM(JE190, -JE197,)</f>
        <v>0</v>
      </c>
      <c r="JF201" s="6">
        <f>SUM(JF190, -JF197,)</f>
        <v>0</v>
      </c>
      <c r="JG201" s="6">
        <f t="shared" ref="JG201:JJ201" si="525">SUM(JG190, -JG197)</f>
        <v>0</v>
      </c>
      <c r="JH201" s="6">
        <f t="shared" si="525"/>
        <v>0</v>
      </c>
      <c r="JI201" s="6">
        <f t="shared" si="525"/>
        <v>0</v>
      </c>
      <c r="JJ201" s="6">
        <f t="shared" si="525"/>
        <v>0</v>
      </c>
      <c r="JK201" s="6">
        <f>SUM(JK190, -JK197,)</f>
        <v>0</v>
      </c>
      <c r="JL201" s="6">
        <f>SUM(JL190, -JL197,)</f>
        <v>0</v>
      </c>
      <c r="JM201" s="6">
        <f t="shared" ref="JM201:JS201" si="526">SUM(JM190, -JM197)</f>
        <v>0</v>
      </c>
      <c r="JN201" s="6">
        <f t="shared" si="526"/>
        <v>0</v>
      </c>
      <c r="JO201" s="6">
        <f t="shared" si="526"/>
        <v>0</v>
      </c>
      <c r="JP201" s="6">
        <f t="shared" si="526"/>
        <v>0</v>
      </c>
      <c r="JQ201" s="6">
        <f t="shared" si="526"/>
        <v>0</v>
      </c>
      <c r="JR201" s="6">
        <f t="shared" si="526"/>
        <v>0</v>
      </c>
      <c r="JS201" s="6">
        <f t="shared" si="52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6">
        <v>3.8600000000000002E-2</v>
      </c>
      <c r="AZ202" s="306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6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7">
        <v>5.21E-2</v>
      </c>
      <c r="BI202" s="88">
        <v>8.1600000000000006E-2</v>
      </c>
      <c r="BJ202" s="88">
        <v>5.1900000000000002E-2</v>
      </c>
      <c r="BK202" s="308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2" t="s">
        <v>55</v>
      </c>
      <c r="DO202" s="346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14" t="s">
        <v>52</v>
      </c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9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6">
        <v>4.5199999999999997E-2</v>
      </c>
      <c r="BF203" s="306">
        <v>4.4999999999999998E-2</v>
      </c>
      <c r="BG203" s="307">
        <v>2.9100000000000001E-2</v>
      </c>
      <c r="BH203" s="88">
        <v>3.8399999999999997E-2</v>
      </c>
      <c r="BI203" s="307">
        <v>3.9199999999999999E-2</v>
      </c>
      <c r="BJ203" s="307">
        <v>3.3300000000000003E-2</v>
      </c>
      <c r="BK203" s="307">
        <v>1.9199999999999998E-2</v>
      </c>
      <c r="BL203" s="307">
        <v>4.7E-2</v>
      </c>
      <c r="BM203" s="307">
        <v>3.9600000000000003E-2</v>
      </c>
      <c r="BN203" s="307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9">
        <f>SUM(DN137, -DN138)</f>
        <v>7.8000000000000014E-3</v>
      </c>
      <c r="DO203" s="347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15">
        <f>SUM(EQ141, -EQ142)</f>
        <v>8.0000000000000036E-4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9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7">
        <v>-3.2800000000000003E-2</v>
      </c>
      <c r="BA204" s="307">
        <v>-4.6800000000000001E-2</v>
      </c>
      <c r="BB204" s="307">
        <v>-2.63E-2</v>
      </c>
      <c r="BC204" s="307">
        <v>-2.8799999999999999E-2</v>
      </c>
      <c r="BD204" s="307">
        <v>-3.1800000000000002E-2</v>
      </c>
      <c r="BE204" s="307">
        <v>-1.3899999999999999E-2</v>
      </c>
      <c r="BF204" s="307">
        <v>-1.15E-2</v>
      </c>
      <c r="BG204" s="306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5" t="s">
        <v>63</v>
      </c>
      <c r="DO204" s="346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23" t="s">
        <v>84</v>
      </c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10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6">
        <f>SUM(DN142, -DN143)</f>
        <v>1.2999999999999956E-3</v>
      </c>
      <c r="DO205" s="348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16">
        <f>SUM(EQ138, -EQ139)</f>
        <v>6.9999999999999923E-4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1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</row>
    <row r="212" spans="2:64" ht="15.75" thickBot="1" x14ac:dyDescent="0.3">
      <c r="B212" s="55" t="s">
        <v>95</v>
      </c>
      <c r="C212" s="350">
        <v>43468</v>
      </c>
      <c r="D212" s="353" t="s">
        <v>100</v>
      </c>
      <c r="E212" s="350">
        <v>43472</v>
      </c>
      <c r="F212" s="350">
        <v>43473</v>
      </c>
      <c r="G212" s="350">
        <v>43474</v>
      </c>
      <c r="H212" s="350">
        <v>43475</v>
      </c>
      <c r="I212" s="350">
        <v>43476</v>
      </c>
      <c r="J212" s="350">
        <v>43479</v>
      </c>
      <c r="K212" s="350">
        <v>43480</v>
      </c>
      <c r="L212" s="350">
        <v>43481</v>
      </c>
      <c r="M212" s="350">
        <v>43482</v>
      </c>
      <c r="N212" s="350">
        <v>43483</v>
      </c>
      <c r="O212" s="350">
        <v>43486</v>
      </c>
      <c r="P212" s="350">
        <v>43487</v>
      </c>
      <c r="Q212" s="350">
        <v>43488</v>
      </c>
      <c r="R212" s="350">
        <v>43489</v>
      </c>
      <c r="S212" s="350">
        <v>43490</v>
      </c>
      <c r="T212" s="350">
        <v>43493</v>
      </c>
      <c r="U212" s="350">
        <v>43494</v>
      </c>
      <c r="V212" s="350">
        <v>43495</v>
      </c>
      <c r="W212" s="350">
        <v>43496</v>
      </c>
      <c r="X212" s="352" t="s">
        <v>105</v>
      </c>
      <c r="Y212" s="350">
        <v>43500</v>
      </c>
      <c r="Z212" s="350">
        <v>43501</v>
      </c>
      <c r="AA212" s="350">
        <v>43502</v>
      </c>
      <c r="AB212" s="350">
        <v>43503</v>
      </c>
      <c r="AC212" s="350">
        <v>43504</v>
      </c>
      <c r="AD212" s="350">
        <v>43507</v>
      </c>
      <c r="AE212" s="350">
        <v>43508</v>
      </c>
      <c r="AF212" s="350">
        <v>43509</v>
      </c>
      <c r="AG212" s="350">
        <v>43510</v>
      </c>
      <c r="AH212" s="350">
        <v>43511</v>
      </c>
      <c r="AI212" s="350">
        <v>43514</v>
      </c>
      <c r="AJ212" s="350">
        <v>43515</v>
      </c>
      <c r="AK212" s="350">
        <v>43516</v>
      </c>
      <c r="AL212" s="350">
        <v>43517</v>
      </c>
      <c r="AM212" s="350">
        <v>43518</v>
      </c>
      <c r="AN212" s="350">
        <v>43521</v>
      </c>
      <c r="AO212" s="350">
        <v>43522</v>
      </c>
      <c r="AP212" s="350">
        <v>43523</v>
      </c>
      <c r="AQ212" s="350">
        <v>43524</v>
      </c>
      <c r="AR212" s="350" t="s">
        <v>104</v>
      </c>
      <c r="AS212" s="350">
        <v>43528</v>
      </c>
      <c r="AT212" s="350">
        <v>43529</v>
      </c>
      <c r="AU212" s="350">
        <v>43530</v>
      </c>
      <c r="AV212" s="350">
        <v>43531</v>
      </c>
      <c r="AW212" s="352" t="s">
        <v>100</v>
      </c>
      <c r="AX212" s="350">
        <v>43535</v>
      </c>
      <c r="AY212" s="350">
        <v>43536</v>
      </c>
      <c r="AZ212" s="350">
        <v>43537</v>
      </c>
      <c r="BA212" s="350">
        <v>43538</v>
      </c>
      <c r="BB212" s="350">
        <v>43539</v>
      </c>
      <c r="BC212" s="350">
        <v>43542</v>
      </c>
      <c r="BD212" s="350">
        <v>43543</v>
      </c>
      <c r="BE212" s="350">
        <v>43544</v>
      </c>
      <c r="BF212" s="350">
        <v>43545</v>
      </c>
      <c r="BG212" s="350">
        <v>43546</v>
      </c>
      <c r="BH212" s="350">
        <v>43549</v>
      </c>
      <c r="BI212" s="350">
        <v>43550</v>
      </c>
      <c r="BJ212" s="350">
        <v>43551</v>
      </c>
      <c r="BK212" s="350">
        <v>43552</v>
      </c>
      <c r="BL212" s="350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</row>
    <row r="220" spans="2:64" ht="15.75" thickBot="1" x14ac:dyDescent="0.3">
      <c r="B220" s="299">
        <v>-5.2699999999999997E-2</v>
      </c>
      <c r="C220" s="299">
        <v>-7.0300000000000001E-2</v>
      </c>
      <c r="D220" s="300">
        <v>-7.5499999999999998E-2</v>
      </c>
      <c r="E220" s="301">
        <v>-5.8299999999999998E-2</v>
      </c>
      <c r="F220" s="299">
        <v>-5.91E-2</v>
      </c>
      <c r="G220" s="301">
        <v>-9.0399999999999994E-2</v>
      </c>
      <c r="H220" s="300">
        <v>-9.8599999999999993E-2</v>
      </c>
      <c r="I220" s="300">
        <v>-0.10970000000000001</v>
      </c>
      <c r="J220" s="300">
        <v>-9.1700000000000004E-2</v>
      </c>
      <c r="K220" s="300">
        <v>-0.13059999999999999</v>
      </c>
      <c r="L220" s="300">
        <v>-0.1368</v>
      </c>
      <c r="M220" s="300">
        <v>-0.17</v>
      </c>
      <c r="N220" s="300">
        <v>-0.1593</v>
      </c>
      <c r="O220" s="300">
        <v>-0.17</v>
      </c>
      <c r="P220" s="300">
        <v>-0.1714</v>
      </c>
      <c r="Q220" s="300">
        <v>-0.1726</v>
      </c>
      <c r="R220" s="300">
        <v>-0.16420000000000001</v>
      </c>
      <c r="S220" s="300">
        <v>-0.1958</v>
      </c>
      <c r="T220" s="300">
        <v>-0.1802</v>
      </c>
      <c r="U220" s="300">
        <v>-0.19239999999999999</v>
      </c>
      <c r="V220" s="300">
        <v>-0.23169999999999999</v>
      </c>
      <c r="W220" s="300">
        <v>-0.24099999999999999</v>
      </c>
      <c r="X220" s="300">
        <v>-0.23619999999999999</v>
      </c>
      <c r="Y220" s="302">
        <v>-0.24030000000000001</v>
      </c>
      <c r="Z220" s="300">
        <v>-0.24679999999999999</v>
      </c>
      <c r="AA220" s="300">
        <v>-0.21879999999999999</v>
      </c>
      <c r="AB220" s="300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t="s">
        <v>106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</row>
    <row r="222" spans="2:64" ht="15.75" thickBot="1" x14ac:dyDescent="0.3">
      <c r="W222" t="s">
        <v>62</v>
      </c>
      <c r="X222" s="352" t="s">
        <v>105</v>
      </c>
      <c r="Y222" s="350">
        <v>43500</v>
      </c>
      <c r="Z222" s="350">
        <v>43501</v>
      </c>
      <c r="AA222" s="350">
        <v>43502</v>
      </c>
      <c r="AB222" s="350">
        <v>43503</v>
      </c>
      <c r="AC222" s="350">
        <v>43504</v>
      </c>
      <c r="AD222" s="350">
        <v>43507</v>
      </c>
      <c r="AE222" s="350">
        <v>43508</v>
      </c>
      <c r="AF222" s="350">
        <v>43509</v>
      </c>
      <c r="AG222" s="350">
        <v>43510</v>
      </c>
      <c r="AH222" s="350">
        <v>43511</v>
      </c>
      <c r="AI222" s="350">
        <v>43514</v>
      </c>
      <c r="AJ222" s="350">
        <v>43515</v>
      </c>
      <c r="AK222" s="350">
        <v>43516</v>
      </c>
      <c r="AL222" s="350">
        <v>43517</v>
      </c>
      <c r="AM222" s="350">
        <v>43518</v>
      </c>
      <c r="AN222" s="350">
        <v>43521</v>
      </c>
      <c r="AO222" s="350">
        <v>43522</v>
      </c>
      <c r="AP222" s="350">
        <v>43523</v>
      </c>
      <c r="AQ222" s="350">
        <v>43524</v>
      </c>
      <c r="AR222" s="55" t="s">
        <v>104</v>
      </c>
      <c r="AS222" s="350">
        <v>43528</v>
      </c>
      <c r="AT222" s="350">
        <v>43529</v>
      </c>
      <c r="AU222" s="350">
        <v>43530</v>
      </c>
      <c r="AV222" s="350">
        <v>43531</v>
      </c>
      <c r="AW222" s="352" t="s">
        <v>100</v>
      </c>
      <c r="AX222" s="350">
        <v>43535</v>
      </c>
      <c r="AY222" s="350">
        <v>43536</v>
      </c>
      <c r="AZ222" s="350">
        <v>43537</v>
      </c>
      <c r="BA222" s="350">
        <v>43538</v>
      </c>
      <c r="BB222" s="350">
        <v>43539</v>
      </c>
      <c r="BC222" s="350">
        <v>43542</v>
      </c>
      <c r="BD222" s="350">
        <v>43543</v>
      </c>
      <c r="BE222" s="350">
        <v>43544</v>
      </c>
      <c r="BF222" s="350">
        <v>43545</v>
      </c>
      <c r="BG222" s="350">
        <v>43546</v>
      </c>
      <c r="BH222" s="350">
        <v>43549</v>
      </c>
      <c r="BI222" s="350">
        <v>43550</v>
      </c>
      <c r="BJ222" s="350">
        <v>43551</v>
      </c>
      <c r="BK222" s="350">
        <v>43552</v>
      </c>
      <c r="BL222" s="350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</row>
    <row r="225" spans="21:45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</row>
    <row r="226" spans="21:45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</row>
    <row r="227" spans="21:45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</row>
    <row r="228" spans="21:45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</row>
    <row r="229" spans="21:45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</row>
    <row r="230" spans="21:45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3">
        <v>-6.0199999999999997E-2</v>
      </c>
      <c r="AJ230" s="309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</row>
  </sheetData>
  <customSheetViews>
    <customSheetView guid="{7FB8B549-326C-4BEC-8C8D-0E9173EDA60F}" scale="115" topLeftCell="EE48">
      <selection activeCell="AT220" sqref="AT22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2019-03-05T08:22:31Z</dcterms:modified>
</cp:coreProperties>
</file>