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95" i="1" l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EU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GZ199" i="1"/>
  <c r="GW199" i="1"/>
  <c r="GQ199" i="1"/>
  <c r="GK199" i="1"/>
  <c r="GE199" i="1"/>
  <c r="FY199" i="1"/>
  <c r="FS199" i="1"/>
  <c r="FM199" i="1"/>
  <c r="FG199" i="1"/>
  <c r="FA199" i="1"/>
  <c r="EU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GZ185" i="1"/>
  <c r="GW185" i="1"/>
  <c r="GQ185" i="1"/>
  <c r="GK185" i="1"/>
  <c r="GE185" i="1"/>
  <c r="FY185" i="1"/>
  <c r="FS185" i="1"/>
  <c r="FM185" i="1"/>
  <c r="FG185" i="1"/>
  <c r="FA185" i="1"/>
  <c r="EU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GZ114" i="1"/>
  <c r="GW114" i="1"/>
  <c r="GQ114" i="1"/>
  <c r="GK114" i="1"/>
  <c r="GE114" i="1"/>
  <c r="FY114" i="1"/>
  <c r="FS114" i="1"/>
  <c r="FM114" i="1"/>
  <c r="FG114" i="1"/>
  <c r="FA114" i="1"/>
  <c r="EU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GZ100" i="1"/>
  <c r="GW100" i="1"/>
  <c r="GQ100" i="1"/>
  <c r="GK100" i="1"/>
  <c r="GE100" i="1"/>
  <c r="FY100" i="1"/>
  <c r="FS100" i="1"/>
  <c r="FM100" i="1"/>
  <c r="FG100" i="1"/>
  <c r="FA100" i="1"/>
  <c r="EU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GZ94" i="1"/>
  <c r="GW94" i="1"/>
  <c r="GQ94" i="1"/>
  <c r="GK94" i="1"/>
  <c r="GE94" i="1"/>
  <c r="FY94" i="1"/>
  <c r="FS94" i="1"/>
  <c r="FM94" i="1"/>
  <c r="FG94" i="1"/>
  <c r="FA94" i="1"/>
  <c r="EU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GZ88" i="1"/>
  <c r="GW88" i="1"/>
  <c r="GQ88" i="1"/>
  <c r="GK88" i="1"/>
  <c r="GE88" i="1"/>
  <c r="FY88" i="1"/>
  <c r="FS88" i="1"/>
  <c r="FM88" i="1"/>
  <c r="FG88" i="1"/>
  <c r="FA88" i="1"/>
  <c r="EU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GZ82" i="1"/>
  <c r="GW82" i="1"/>
  <c r="GQ82" i="1"/>
  <c r="GK82" i="1"/>
  <c r="GE82" i="1"/>
  <c r="FY82" i="1"/>
  <c r="FS82" i="1"/>
  <c r="FM82" i="1"/>
  <c r="FG82" i="1"/>
  <c r="FA82" i="1"/>
  <c r="EU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GZ76" i="1"/>
  <c r="GW76" i="1"/>
  <c r="GQ76" i="1"/>
  <c r="GK76" i="1"/>
  <c r="GE76" i="1"/>
  <c r="FY76" i="1"/>
  <c r="FS76" i="1"/>
  <c r="FM76" i="1"/>
  <c r="FG76" i="1"/>
  <c r="FA76" i="1"/>
  <c r="EU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EX167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FJ167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FH173" i="1"/>
  <c r="GF173" i="1"/>
  <c r="GJ173" i="1"/>
  <c r="ES185" i="1"/>
  <c r="GO185" i="1"/>
  <c r="GY191" i="1"/>
  <c r="GY205" i="1" s="1"/>
  <c r="FG203" i="1"/>
  <c r="GF100" i="1"/>
  <c r="FS129" i="1"/>
  <c r="HQ72" i="1"/>
  <c r="ER167" i="1"/>
  <c r="FL167" i="1"/>
  <c r="FP167" i="1"/>
  <c r="GJ167" i="1"/>
  <c r="GN167" i="1"/>
  <c r="FD173" i="1"/>
  <c r="GL167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S88" i="1"/>
  <c r="HA96" i="1"/>
  <c r="FX100" i="1"/>
  <c r="EV112" i="1"/>
  <c r="FO114" i="1"/>
  <c r="ES173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EV167" i="1"/>
  <c r="FH167" i="1"/>
  <c r="FT167" i="1"/>
  <c r="GF167" i="1"/>
  <c r="GR167" i="1"/>
  <c r="EY163" i="1"/>
  <c r="GU16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FH175" i="1"/>
  <c r="FJ185" i="1"/>
  <c r="GH185" i="1"/>
  <c r="EZ179" i="1"/>
  <c r="FJ179" i="1"/>
  <c r="FX179" i="1"/>
  <c r="GV179" i="1"/>
  <c r="GN187" i="1"/>
  <c r="GN191" i="1"/>
  <c r="EX197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FP169" i="1"/>
  <c r="FX16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S17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EZ185" i="1"/>
  <c r="GF185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X187" i="1"/>
  <c r="FF187" i="1"/>
  <c r="GL187" i="1"/>
  <c r="ET197" i="1"/>
  <c r="ET193" i="1"/>
  <c r="GX193" i="1"/>
  <c r="GX197" i="1"/>
  <c r="FX19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EV72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Y82" i="1"/>
  <c r="GI82" i="1"/>
  <c r="FP84" i="1"/>
  <c r="EV94" i="1"/>
  <c r="EV90" i="1"/>
  <c r="FD94" i="1"/>
  <c r="GU90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ET100" i="1"/>
  <c r="EX100" i="1"/>
  <c r="FK100" i="1"/>
  <c r="FK96" i="1"/>
  <c r="GC100" i="1"/>
  <c r="GY100" i="1"/>
  <c r="GY96" i="1"/>
  <c r="FB94" i="1"/>
  <c r="FR94" i="1"/>
  <c r="GH94" i="1"/>
  <c r="GX94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FB96" i="1"/>
  <c r="GH96" i="1"/>
  <c r="GT96" i="1"/>
  <c r="ET106" i="1"/>
  <c r="EY106" i="1"/>
  <c r="FH106" i="1"/>
  <c r="FL106" i="1"/>
  <c r="FP106" i="1"/>
  <c r="GC106" i="1"/>
  <c r="GC102" i="1"/>
  <c r="GP106" i="1"/>
  <c r="GL106" i="1"/>
  <c r="EV116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U171" i="1"/>
  <c r="EU175" i="1" s="1"/>
  <c r="HY84" i="1"/>
  <c r="EU163" i="1"/>
  <c r="FG163" i="1"/>
  <c r="GR114" i="1"/>
  <c r="GE80" i="1"/>
  <c r="GE84" i="1" s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ER199" i="1"/>
  <c r="FH205" i="1"/>
  <c r="FH201" i="1"/>
  <c r="GJ199" i="1"/>
  <c r="EX201" i="1"/>
  <c r="EX205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ES205" i="1"/>
  <c r="ES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<sst xmlns="http://schemas.openxmlformats.org/spreadsheetml/2006/main" count="7674" uniqueCount="107">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</sst>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AB72AD-13E4-4BBC-8F4C-0C795C3AE2C8}" protected="1">
  <header guid="{69AB72AD-13E4-4BBC-8F4C-0C795C3AE2C8}" dateTime="2019-03-04T17:25:2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E48" zoomScale="115" zoomScaleNormal="115" workbookViewId="0">
      <selection activeCell="AT220" sqref="AT22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-2.0999999999999999E-3</v>
      </c>
      <c r="FS2" s="7">
        <f t="shared" ref="FS2:FS37" si="7">AVERAGE(EM2:FQ2)</f>
        <v>-1.3499999999999999E-3</v>
      </c>
      <c r="FT2" s="7">
        <f t="shared" ref="FT2:FT37" si="8">MAX(EM2:FQ2)</f>
        <v>-5.9999999999999995E-4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-3.5000000000000001E-3</v>
      </c>
      <c r="FS3" s="7">
        <f t="shared" si="7"/>
        <v>-2.5500000000000002E-3</v>
      </c>
      <c r="FT3" s="7">
        <f t="shared" si="8"/>
        <v>-1.6000000000000001E-3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-2.0000000000000001E-4</v>
      </c>
      <c r="FS4" s="7">
        <f t="shared" si="7"/>
        <v>4.0000000000000002E-4</v>
      </c>
      <c r="FT4" s="7">
        <f t="shared" si="8"/>
        <v>1E-3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-1.4E-3</v>
      </c>
      <c r="FS5" s="7">
        <f t="shared" si="7"/>
        <v>1.8E-3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-1.9E-3</v>
      </c>
      <c r="FS6" s="7">
        <f t="shared" si="7"/>
        <v>1.9999999999999998E-4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-1.1999999999999999E-3</v>
      </c>
      <c r="FS7" s="7">
        <f t="shared" si="7"/>
        <v>1.8E-3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8.0000000000000004E-4</v>
      </c>
      <c r="FS8" s="7">
        <f t="shared" si="7"/>
        <v>5.2500000000000003E-3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-4.1999999999999989E-3</v>
      </c>
      <c r="FS9" s="7">
        <f t="shared" si="7"/>
        <v>6.0322580645161305E-4</v>
      </c>
      <c r="FT9" s="7">
        <f t="shared" si="8"/>
        <v>2.2900000000000004E-2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1E-4</v>
      </c>
      <c r="FS10" s="16">
        <f t="shared" si="7"/>
        <v>1.4999999999999998E-3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-2.2000000000000001E-3</v>
      </c>
      <c r="FS11" s="16">
        <f t="shared" si="7"/>
        <v>-8.5000000000000006E-4</v>
      </c>
      <c r="FT11" s="16">
        <f t="shared" si="8"/>
        <v>5.0000000000000001E-4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-3.0000000000000001E-3</v>
      </c>
      <c r="FS12" s="16">
        <f t="shared" si="7"/>
        <v>6.4999999999999997E-4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-3.5000000000000001E-3</v>
      </c>
      <c r="FS13" s="16">
        <f t="shared" si="7"/>
        <v>-8.5000000000000006E-4</v>
      </c>
      <c r="FT13" s="16">
        <f t="shared" si="8"/>
        <v>1.8E-3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-5.4000000000000003E-3</v>
      </c>
      <c r="FS14" s="16">
        <f t="shared" si="7"/>
        <v>-2.3500000000000001E-3</v>
      </c>
      <c r="FT14" s="16">
        <f t="shared" si="8"/>
        <v>6.9999999999999999E-4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-1.1999999999999999E-3</v>
      </c>
      <c r="FS15" s="16">
        <f t="shared" si="7"/>
        <v>3.9500000000000004E-3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-1.7300000000000003E-2</v>
      </c>
      <c r="FS16" s="16">
        <f t="shared" si="7"/>
        <v>4.5161290322580596E-5</v>
      </c>
      <c r="FT16" s="16">
        <f t="shared" si="8"/>
        <v>1.8700000000000001E-2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-1.6999999999999999E-3</v>
      </c>
      <c r="FT17" s="22">
        <f t="shared" si="8"/>
        <v>-8.0000000000000004E-4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-2.5999999999999999E-3</v>
      </c>
      <c r="FS18" s="22">
        <f t="shared" si="7"/>
        <v>-5.4999999999999992E-4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-3.3E-3</v>
      </c>
      <c r="FS19" s="22">
        <f t="shared" si="7"/>
        <v>-2.2499999999999998E-3</v>
      </c>
      <c r="FT19" s="22">
        <f t="shared" si="8"/>
        <v>-1.1999999999999999E-3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-4.0000000000000001E-3</v>
      </c>
      <c r="FT20" s="22">
        <f t="shared" si="8"/>
        <v>-2.2000000000000001E-3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-8.0000000000000004E-4</v>
      </c>
      <c r="FS21" s="22">
        <f t="shared" si="7"/>
        <v>2.65E-3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-1.5000000000000001E-2</v>
      </c>
      <c r="FS22" s="22">
        <f t="shared" si="7"/>
        <v>-6.3870967741935488E-4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-2.9999999999999997E-4</v>
      </c>
      <c r="FS23" s="26">
        <f t="shared" si="7"/>
        <v>2.0500000000000002E-3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-1.1000000000000001E-3</v>
      </c>
      <c r="FS24" s="26">
        <f t="shared" si="7"/>
        <v>3.4999999999999994E-4</v>
      </c>
      <c r="FT24" s="26">
        <f t="shared" si="8"/>
        <v>1.8E-3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-4.0000000000000002E-4</v>
      </c>
      <c r="FS25" s="26">
        <f t="shared" si="7"/>
        <v>1.8E-3</v>
      </c>
      <c r="FT25" s="26">
        <f t="shared" si="8"/>
        <v>4.0000000000000001E-3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-4.5500000000000002E-3</v>
      </c>
      <c r="FT26" s="26">
        <f t="shared" si="8"/>
        <v>-8.0000000000000004E-4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-2.0999999999999999E-3</v>
      </c>
      <c r="FS27" s="26">
        <f t="shared" si="7"/>
        <v>4.2580645161290331E-4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1.1000000000000001E-3</v>
      </c>
      <c r="FS28" s="31">
        <f t="shared" si="7"/>
        <v>2.15E-3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-1.6000000000000001E-3</v>
      </c>
      <c r="FS29" s="31">
        <f t="shared" si="7"/>
        <v>-1.0500000000000002E-3</v>
      </c>
      <c r="FT29" s="31">
        <f t="shared" si="8"/>
        <v>-5.0000000000000001E-4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2.8999999999999998E-3</v>
      </c>
      <c r="FS30" s="31">
        <f t="shared" si="7"/>
        <v>5.4000000000000003E-3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6.548387096774193E-4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3.8E-3</v>
      </c>
      <c r="FS32" s="35">
        <f t="shared" si="7"/>
        <v>3.8500000000000001E-3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5.0000000000000001E-3</v>
      </c>
      <c r="FS33" s="35">
        <f t="shared" si="7"/>
        <v>6.6999999999999994E-3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1.3903225806451613E-3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-4.7000000000000002E-3</v>
      </c>
      <c r="FS35" s="41">
        <f t="shared" si="7"/>
        <v>-3.3500000000000001E-3</v>
      </c>
      <c r="FT35" s="41">
        <f t="shared" si="8"/>
        <v>-2E-3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-2.0548387096774191E-3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-4.2580645161290331E-4</v>
      </c>
      <c r="FT37" s="48">
        <f t="shared" si="8"/>
        <v>4.3999999999999994E-3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15" t="s">
        <v>62</v>
      </c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-8.3000000000000001E-3</v>
      </c>
      <c r="FS40" s="52">
        <f>AVERAGE(FS2:FS8,FS10:FS15,FS17:FS21,FS23:FS26,FS28:FS30,FS32:FS33,FS35)</f>
        <v>5.3928571428571426E-4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3.0400000000000003E-2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71"/>
      <c r="EO48" s="69">
        <v>43528</v>
      </c>
      <c r="EP48" s="79"/>
      <c r="EQ48" s="71"/>
      <c r="ER48" s="69">
        <v>43529</v>
      </c>
      <c r="ES48" s="72"/>
      <c r="ET48" s="68"/>
      <c r="EU48" s="69">
        <v>43530</v>
      </c>
      <c r="EV48" s="80"/>
      <c r="EW48" s="71"/>
      <c r="EX48" s="69">
        <v>43531</v>
      </c>
      <c r="EY48" s="70"/>
      <c r="EZ48" s="71"/>
      <c r="FA48" s="69">
        <v>43532</v>
      </c>
      <c r="FB48" s="356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26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04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12">
        <v>0.32819999999999999</v>
      </c>
      <c r="EO51" s="22">
        <v>0.31190000000000001</v>
      </c>
      <c r="EP51" s="22">
        <v>0.29260000000000003</v>
      </c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06">
        <v>0.12690000000000001</v>
      </c>
      <c r="EO52" s="41">
        <v>0.1208</v>
      </c>
      <c r="EP52" s="41">
        <v>0.1183</v>
      </c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11">
        <v>7.6300000000000007E-2</v>
      </c>
      <c r="EO53" s="35">
        <v>7.7799999999999994E-2</v>
      </c>
      <c r="EP53" s="35">
        <v>9.6600000000000005E-2</v>
      </c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10">
        <v>5.1999999999999998E-2</v>
      </c>
      <c r="EO54" s="31">
        <v>6.3600000000000004E-2</v>
      </c>
      <c r="EP54" s="31">
        <v>6.1499999999999999E-2</v>
      </c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09">
        <v>-3.3300000000000003E-2</v>
      </c>
      <c r="EO55" s="7">
        <v>-2.9100000000000001E-2</v>
      </c>
      <c r="EP55" s="7">
        <v>-3.7699999999999997E-2</v>
      </c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07">
        <v>-3.7100000000000001E-2</v>
      </c>
      <c r="EO56" s="16">
        <v>-4.1200000000000001E-2</v>
      </c>
      <c r="EP56" s="16">
        <v>-4.4999999999999998E-2</v>
      </c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08">
        <v>-0.22600000000000001</v>
      </c>
      <c r="EO57" s="92">
        <v>-0.2273</v>
      </c>
      <c r="EP57" s="92">
        <v>-0.21379999999999999</v>
      </c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05">
        <v>-0.28699999999999998</v>
      </c>
      <c r="EO58" s="48">
        <v>-0.27650000000000002</v>
      </c>
      <c r="EP58" s="48">
        <v>-0.27250000000000002</v>
      </c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113">
        <v>6.72</v>
      </c>
      <c r="EO59" s="57">
        <v>-1.86</v>
      </c>
      <c r="EP59" s="84">
        <v>-1.02</v>
      </c>
      <c r="EQ59" s="83"/>
      <c r="ER59" s="57"/>
      <c r="ES59" s="84"/>
      <c r="ET59" s="83"/>
      <c r="EU59" s="57"/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09">
        <v>2.06E-2</v>
      </c>
      <c r="EO60" s="216">
        <v>1.1599999999999999E-2</v>
      </c>
      <c r="EP60" s="222">
        <v>1.8800000000000001E-2</v>
      </c>
      <c r="EQ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41">
        <v>-1.43E-2</v>
      </c>
      <c r="EO61" s="209">
        <v>-1.6299999999999999E-2</v>
      </c>
      <c r="EP61" s="210">
        <v>-1.9300000000000001E-2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t="s">
        <v>62</v>
      </c>
      <c r="EP62" s="222">
        <v>3.04E-2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t="s">
        <v>62</v>
      </c>
      <c r="EO63" t="s">
        <v>62</v>
      </c>
      <c r="EP63" s="205">
        <v>-1.7299999999999999E-2</v>
      </c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57">
        <v>148.15</v>
      </c>
      <c r="EO64" s="257">
        <v>147.80000000000001</v>
      </c>
      <c r="EP64" s="257">
        <v>147.28</v>
      </c>
      <c r="ES64" s="191"/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88" t="s">
        <v>52</v>
      </c>
      <c r="EO65" s="188" t="s">
        <v>52</v>
      </c>
      <c r="EP65" s="188" t="s">
        <v>52</v>
      </c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>SUM(DE51, -DE58)</f>
        <v>0.43440000000000001</v>
      </c>
      <c r="DF66" s="146">
        <f>SUM(DF51, -DF58)</f>
        <v>0.43159999999999998</v>
      </c>
      <c r="DG66" s="120">
        <f>SUM(DG51, -DG58)</f>
        <v>0.42210000000000003</v>
      </c>
      <c r="DH66" s="179">
        <f>SUM(DH51, -DH58)</f>
        <v>0.42559999999999998</v>
      </c>
      <c r="DI66" s="146">
        <f>SUM(DI51, -DI58)</f>
        <v>0.4244</v>
      </c>
      <c r="DJ66" s="120">
        <f>SUM(DJ51, -DJ58)</f>
        <v>0.44290000000000002</v>
      </c>
      <c r="DK66" s="179">
        <f>SUM(DK51, -DK58)</f>
        <v>0.41970000000000002</v>
      </c>
      <c r="DL66" s="120">
        <f>SUM(DL51, -DL58)</f>
        <v>0.41949999999999998</v>
      </c>
      <c r="DM66" s="120">
        <f>SUM(DM51, -DM58)</f>
        <v>0.41210000000000002</v>
      </c>
      <c r="DN66" s="330">
        <f>SUM(DN51, -DN58)</f>
        <v>0.44630000000000003</v>
      </c>
      <c r="DO66" s="346">
        <f>SUM(DO51, -DO58,)</f>
        <v>0</v>
      </c>
      <c r="DP66" s="120">
        <f>SUM(DP51, -DP58)</f>
        <v>0.44469999999999998</v>
      </c>
      <c r="DQ66" s="179">
        <f>SUM(DQ51, -DQ58)</f>
        <v>0.45760000000000001</v>
      </c>
      <c r="DR66" s="146">
        <f>SUM(DR51, -DR58)</f>
        <v>0.4919</v>
      </c>
      <c r="DS66" s="120">
        <f>SUM(DS51, -DS58)</f>
        <v>0.52429999999999999</v>
      </c>
      <c r="DT66" s="179">
        <f>SUM(DT51, -DT58)</f>
        <v>0.54720000000000002</v>
      </c>
      <c r="DU66" s="146">
        <f>SUM(DU51, -DU58)</f>
        <v>0.54909999999999992</v>
      </c>
      <c r="DV66" s="120">
        <f>SUM(DV51, -DV58)</f>
        <v>0.5734999999999999</v>
      </c>
      <c r="DW66" s="179">
        <f>SUM(DW51, -DW58)</f>
        <v>0.59430000000000005</v>
      </c>
      <c r="DX66" s="120">
        <f>SUM(DX51, -DX58)</f>
        <v>0.5464</v>
      </c>
      <c r="DY66" s="115">
        <f>SUM(DY51, -DY58)</f>
        <v>0.54959999999999998</v>
      </c>
      <c r="DZ66" s="115">
        <f>SUM(DZ51, -DZ58)</f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153">
        <f>SUM(EK51, -EK58)</f>
        <v>0.60189999999999999</v>
      </c>
      <c r="EL66" s="115">
        <f>SUM(EL51, -EL58)</f>
        <v>0.59519999999999995</v>
      </c>
      <c r="EM66" s="175">
        <f>SUM(EM51, -EM58)</f>
        <v>0.58450000000000002</v>
      </c>
      <c r="EN66" s="115">
        <f>SUM(EN51, -EN58)</f>
        <v>0.61519999999999997</v>
      </c>
      <c r="EO66" s="115">
        <f>SUM(EO51, -EO58)</f>
        <v>0.58840000000000003</v>
      </c>
      <c r="EP66" s="115">
        <f>SUM(EP51, -EP58)</f>
        <v>0.56510000000000005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88" t="s">
        <v>51</v>
      </c>
      <c r="EO67" s="188" t="s">
        <v>51</v>
      </c>
      <c r="EP67" s="188" t="s">
        <v>51</v>
      </c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46">SUM(K51, -K57)</f>
        <v>0.16620000000000001</v>
      </c>
      <c r="L68" s="179">
        <f t="shared" si="146"/>
        <v>0.19230000000000003</v>
      </c>
      <c r="M68" s="146">
        <f t="shared" si="146"/>
        <v>0.17859999999999998</v>
      </c>
      <c r="N68" s="120">
        <f t="shared" si="146"/>
        <v>0.16650000000000001</v>
      </c>
      <c r="O68" s="179">
        <f t="shared" si="146"/>
        <v>0.18559999999999999</v>
      </c>
      <c r="P68" s="146">
        <f t="shared" si="146"/>
        <v>0.20569999999999999</v>
      </c>
      <c r="Q68" s="120">
        <f t="shared" si="146"/>
        <v>0.1983</v>
      </c>
      <c r="R68" s="179">
        <f t="shared" si="146"/>
        <v>0.21210000000000001</v>
      </c>
      <c r="S68" s="225">
        <f t="shared" si="146"/>
        <v>0.23520000000000002</v>
      </c>
      <c r="T68" s="15">
        <f t="shared" si="146"/>
        <v>0.22940000000000002</v>
      </c>
      <c r="U68" s="149">
        <f t="shared" ref="U68:Z68" si="147">SUM(U51, -U57)</f>
        <v>0.2127</v>
      </c>
      <c r="V68" s="225">
        <f t="shared" si="147"/>
        <v>0.2097</v>
      </c>
      <c r="W68" s="96">
        <f t="shared" si="147"/>
        <v>0.23599999999999999</v>
      </c>
      <c r="X68" s="151">
        <f t="shared" si="147"/>
        <v>0.2268</v>
      </c>
      <c r="Y68" s="146">
        <f t="shared" si="147"/>
        <v>0.2455</v>
      </c>
      <c r="Z68" s="120">
        <f t="shared" si="147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48">SUM(AK52, -AK58)</f>
        <v>0.23170000000000002</v>
      </c>
      <c r="AL68" s="93">
        <f t="shared" si="148"/>
        <v>0.2545</v>
      </c>
      <c r="AM68" s="150">
        <f t="shared" si="148"/>
        <v>0.29559999999999997</v>
      </c>
      <c r="AN68" s="144">
        <f t="shared" si="148"/>
        <v>0.29559999999999997</v>
      </c>
      <c r="AO68" s="116">
        <f t="shared" si="148"/>
        <v>0.30189999999999995</v>
      </c>
      <c r="AP68" s="176">
        <f t="shared" si="148"/>
        <v>0.27779999999999999</v>
      </c>
      <c r="AQ68" s="144">
        <f t="shared" si="148"/>
        <v>0.28659999999999997</v>
      </c>
      <c r="AR68" s="116">
        <f t="shared" si="148"/>
        <v>0.28660000000000002</v>
      </c>
      <c r="AS68" s="176">
        <f t="shared" si="148"/>
        <v>0.28949999999999998</v>
      </c>
      <c r="AT68" s="226">
        <f t="shared" si="148"/>
        <v>0.26090000000000002</v>
      </c>
      <c r="AU68" s="93">
        <f t="shared" si="148"/>
        <v>0.25990000000000002</v>
      </c>
      <c r="AV68" s="151">
        <f t="shared" si="148"/>
        <v>0.29270000000000002</v>
      </c>
      <c r="AW68" s="146">
        <f t="shared" si="148"/>
        <v>0.3024</v>
      </c>
      <c r="AX68" s="120">
        <f t="shared" si="148"/>
        <v>0.31730000000000003</v>
      </c>
      <c r="AY68" s="179">
        <f t="shared" si="148"/>
        <v>0.28070000000000001</v>
      </c>
      <c r="AZ68" s="146">
        <f t="shared" si="148"/>
        <v>0.26910000000000001</v>
      </c>
      <c r="BA68" s="120">
        <f t="shared" si="148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49">SUM(BD52, -BD58)</f>
        <v>0.30430000000000001</v>
      </c>
      <c r="BE68" s="179">
        <f t="shared" si="149"/>
        <v>0.3382</v>
      </c>
      <c r="BF68" s="146">
        <f t="shared" si="149"/>
        <v>0.32930000000000004</v>
      </c>
      <c r="BG68" s="120">
        <f t="shared" si="149"/>
        <v>0.31999999999999995</v>
      </c>
      <c r="BH68" s="179">
        <f t="shared" si="149"/>
        <v>0.30209999999999998</v>
      </c>
      <c r="BI68" s="146">
        <f t="shared" si="149"/>
        <v>0.30149999999999999</v>
      </c>
      <c r="BJ68" s="115">
        <f>SUM(BJ51, -BJ57)</f>
        <v>0.32200000000000001</v>
      </c>
      <c r="BK68" s="179">
        <f t="shared" ref="BK68:BQ68" si="150">SUM(BK52, -BK58)</f>
        <v>0.32019999999999998</v>
      </c>
      <c r="BL68" s="146">
        <f t="shared" si="150"/>
        <v>0.34360000000000002</v>
      </c>
      <c r="BM68" s="120">
        <f t="shared" si="150"/>
        <v>0.36709999999999998</v>
      </c>
      <c r="BN68" s="179">
        <f t="shared" si="150"/>
        <v>0.37239999999999995</v>
      </c>
      <c r="BO68" s="120">
        <f t="shared" si="150"/>
        <v>0.38129999999999997</v>
      </c>
      <c r="BP68" s="120">
        <f t="shared" si="150"/>
        <v>0.38109999999999999</v>
      </c>
      <c r="BQ68" s="116">
        <f t="shared" si="150"/>
        <v>0.39739999999999998</v>
      </c>
      <c r="BS68" s="146">
        <f t="shared" ref="BS68:CK68" si="151">SUM(BS52, -BS58)</f>
        <v>0.37659999999999999</v>
      </c>
      <c r="BT68" s="116">
        <f t="shared" si="151"/>
        <v>0.371</v>
      </c>
      <c r="BU68" s="176">
        <f t="shared" si="151"/>
        <v>0.37480000000000002</v>
      </c>
      <c r="BV68" s="146">
        <f t="shared" si="151"/>
        <v>0.37819999999999998</v>
      </c>
      <c r="BW68" s="120">
        <f t="shared" si="151"/>
        <v>0.37370000000000003</v>
      </c>
      <c r="BX68" s="176">
        <f t="shared" si="151"/>
        <v>0.372</v>
      </c>
      <c r="BY68" s="226">
        <f t="shared" si="151"/>
        <v>0.41650000000000004</v>
      </c>
      <c r="BZ68" s="93">
        <f t="shared" si="151"/>
        <v>0.42730000000000001</v>
      </c>
      <c r="CA68" s="150">
        <f t="shared" si="151"/>
        <v>0.3987</v>
      </c>
      <c r="CB68" s="146">
        <f t="shared" si="151"/>
        <v>0.33439999999999998</v>
      </c>
      <c r="CC68" s="120">
        <f t="shared" si="151"/>
        <v>0.34109999999999996</v>
      </c>
      <c r="CD68" s="179">
        <f t="shared" si="151"/>
        <v>0.34699999999999998</v>
      </c>
      <c r="CE68" s="146">
        <f t="shared" si="151"/>
        <v>0.34620000000000001</v>
      </c>
      <c r="CF68" s="120">
        <f t="shared" si="151"/>
        <v>0.32150000000000001</v>
      </c>
      <c r="CG68" s="179">
        <f t="shared" si="151"/>
        <v>0.35730000000000001</v>
      </c>
      <c r="CH68" s="146">
        <f t="shared" si="151"/>
        <v>0.34920000000000001</v>
      </c>
      <c r="CI68" s="120">
        <f t="shared" si="151"/>
        <v>0.35310000000000002</v>
      </c>
      <c r="CJ68" s="179">
        <f t="shared" si="151"/>
        <v>0.33829999999999999</v>
      </c>
      <c r="CK68" s="146">
        <f t="shared" si="151"/>
        <v>0.32700000000000001</v>
      </c>
      <c r="CL68" s="120">
        <f t="shared" ref="CL68" si="152">SUM(CL52, -CL58)</f>
        <v>0.34289999999999998</v>
      </c>
      <c r="CM68" s="179">
        <f t="shared" ref="CM68:CN68" si="153">SUM(CM52, -CM58)</f>
        <v>0.31979999999999997</v>
      </c>
      <c r="CN68" s="146">
        <f t="shared" si="153"/>
        <v>0.32979999999999998</v>
      </c>
      <c r="CO68" s="120">
        <f t="shared" ref="CO68:CP68" si="154">SUM(CO52, -CO58)</f>
        <v>0.35650000000000004</v>
      </c>
      <c r="CP68" s="179">
        <f t="shared" si="154"/>
        <v>0.36570000000000003</v>
      </c>
      <c r="CQ68" s="146">
        <f t="shared" ref="CQ68" si="155">SUM(CQ52, -CQ58)</f>
        <v>0.38119999999999998</v>
      </c>
      <c r="CR68" s="120">
        <f t="shared" ref="CR68" si="156">SUM(CR52, -CR58)</f>
        <v>0.37290000000000001</v>
      </c>
      <c r="CS68" s="179">
        <f>SUM(CS51, -CS57)</f>
        <v>0.36199999999999999</v>
      </c>
      <c r="CT68" s="153">
        <f>SUM(CT52, -CT58)</f>
        <v>0.37779999999999997</v>
      </c>
      <c r="CU68" s="115">
        <f>SUM(CU52, -CU58)</f>
        <v>0.37570000000000003</v>
      </c>
      <c r="CV68" s="175">
        <f>SUM(CV52, -CV58)</f>
        <v>0.35199999999999998</v>
      </c>
      <c r="CW68" s="153">
        <f>SUM(CW52, -CW58)</f>
        <v>0.3402</v>
      </c>
      <c r="CX68" s="115">
        <f>SUM(CX52, -CX58)</f>
        <v>0.38439999999999996</v>
      </c>
      <c r="CY68" s="175">
        <f>SUM(CY52, -CY58)</f>
        <v>0.3821</v>
      </c>
      <c r="CZ68" s="153">
        <f>SUM(CZ52, -CZ58)</f>
        <v>0.37609999999999999</v>
      </c>
      <c r="DA68" s="115">
        <f>SUM(DA52, -DA58)</f>
        <v>0.37839999999999996</v>
      </c>
      <c r="DB68" s="179">
        <f>SUM(DB52, -DB58)</f>
        <v>0.37219999999999998</v>
      </c>
      <c r="DC68" s="146">
        <f>SUM(DC52, -DC58)</f>
        <v>0.37109999999999999</v>
      </c>
      <c r="DD68" s="120">
        <f>SUM(DD52, -DD58)</f>
        <v>0.38900000000000001</v>
      </c>
      <c r="DE68" s="179">
        <f>SUM(DE52, -DE58)</f>
        <v>0.40539999999999998</v>
      </c>
      <c r="DF68" s="146">
        <f>SUM(DF52, -DF58)</f>
        <v>0.42230000000000001</v>
      </c>
      <c r="DG68" s="120">
        <f>SUM(DG52, -DG58)</f>
        <v>0.4173</v>
      </c>
      <c r="DH68" s="179">
        <f>SUM(DH52, -DH58)</f>
        <v>0.42520000000000002</v>
      </c>
      <c r="DI68" s="146">
        <f>SUM(DI52, -DI58)</f>
        <v>0.42180000000000001</v>
      </c>
      <c r="DJ68" s="120">
        <f>SUM(DJ52, -DJ58)</f>
        <v>0.4279</v>
      </c>
      <c r="DK68" s="179">
        <f>SUM(DK52, -DK58)</f>
        <v>0.40039999999999998</v>
      </c>
      <c r="DL68" s="120">
        <f>SUM(DL52, -DL58)</f>
        <v>0.40390000000000004</v>
      </c>
      <c r="DM68" s="120">
        <f>SUM(DM52, -DM58)</f>
        <v>0.3957</v>
      </c>
      <c r="DN68" s="330">
        <f>SUM(DN52, -DN58)</f>
        <v>0.42620000000000002</v>
      </c>
      <c r="DO68" s="346">
        <f>SUM(DO51, -DO57)</f>
        <v>0</v>
      </c>
      <c r="DP68" s="120">
        <f>SUM(DP52, -DP58)</f>
        <v>0.43910000000000005</v>
      </c>
      <c r="DQ68" s="175">
        <f>SUM(DQ51, -DQ57)</f>
        <v>0.44079999999999997</v>
      </c>
      <c r="DR68" s="153">
        <f>SUM(DR51, -DR57)</f>
        <v>0.45929999999999999</v>
      </c>
      <c r="DS68" s="115">
        <f>SUM(DS51, -DS57)</f>
        <v>0.49309999999999998</v>
      </c>
      <c r="DT68" s="175">
        <f>SUM(DT51, -DT57)</f>
        <v>0.50080000000000002</v>
      </c>
      <c r="DU68" s="153">
        <f>SUM(DU51, -DU57)</f>
        <v>0.49399999999999999</v>
      </c>
      <c r="DV68" s="115">
        <f>SUM(DV51, -DV57)</f>
        <v>0.5464</v>
      </c>
      <c r="DW68" s="175">
        <f>SUM(DW51, -DW57)</f>
        <v>0.56799999999999995</v>
      </c>
      <c r="DX68" s="115">
        <f>SUM(DX51, -DX57)</f>
        <v>0.53810000000000002</v>
      </c>
      <c r="DY68" s="120">
        <f>SUM(DY51, -DY57)</f>
        <v>0.52139999999999997</v>
      </c>
      <c r="DZ68" s="120">
        <f>SUM(DZ51, -DZ57)</f>
        <v>0.53939999999999999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>SUM(EK51, -EK57)</f>
        <v>0.53959999999999997</v>
      </c>
      <c r="EL68" s="120">
        <f>SUM(EL51, -EL57)</f>
        <v>0.53439999999999999</v>
      </c>
      <c r="EM68" s="179">
        <f>SUM(EM51, -EM57)</f>
        <v>0.51929999999999998</v>
      </c>
      <c r="EN68" s="120">
        <f>SUM(EN51, -EN57)</f>
        <v>0.55420000000000003</v>
      </c>
      <c r="EO68" s="120">
        <f>SUM(EO51, -EO57)</f>
        <v>0.53920000000000001</v>
      </c>
      <c r="EP68" s="120">
        <f>SUM(EP51, -EP57)</f>
        <v>0.50639999999999996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17" t="s">
        <v>70</v>
      </c>
      <c r="EO69" s="117" t="s">
        <v>70</v>
      </c>
      <c r="EP69" s="117" t="s">
        <v>70</v>
      </c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7">SUM(L51, -L56)</f>
        <v>0.16260000000000002</v>
      </c>
      <c r="M70" s="146">
        <f t="shared" si="157"/>
        <v>0.1641</v>
      </c>
      <c r="N70" s="120">
        <f t="shared" si="157"/>
        <v>0.16570000000000001</v>
      </c>
      <c r="O70" s="179">
        <f t="shared" si="157"/>
        <v>0.1774</v>
      </c>
      <c r="P70" s="146">
        <f t="shared" si="157"/>
        <v>0.20530000000000001</v>
      </c>
      <c r="Q70" s="120">
        <f t="shared" si="157"/>
        <v>0.19670000000000001</v>
      </c>
      <c r="R70" s="179">
        <f t="shared" si="157"/>
        <v>0.21190000000000001</v>
      </c>
      <c r="S70" s="224">
        <f t="shared" si="157"/>
        <v>0.23110000000000003</v>
      </c>
      <c r="T70" s="96">
        <f t="shared" si="15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8">SUM(AS53, -AS58)</f>
        <v>0.248</v>
      </c>
      <c r="AT70" s="224">
        <f t="shared" si="158"/>
        <v>0.23809999999999998</v>
      </c>
      <c r="AU70" s="15">
        <f t="shared" si="158"/>
        <v>0.25509999999999999</v>
      </c>
      <c r="AV70" s="150">
        <f t="shared" si="158"/>
        <v>0.249</v>
      </c>
      <c r="AW70" s="144">
        <f t="shared" si="158"/>
        <v>0.26829999999999998</v>
      </c>
      <c r="AX70" s="116">
        <f t="shared" si="15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9">SUM(BD51, -BD57)</f>
        <v>0.30359999999999998</v>
      </c>
      <c r="BE70" s="175">
        <f t="shared" si="159"/>
        <v>0.33729999999999999</v>
      </c>
      <c r="BF70" s="153">
        <f t="shared" si="159"/>
        <v>0.31259999999999999</v>
      </c>
      <c r="BG70" s="115">
        <f t="shared" si="159"/>
        <v>0.3034</v>
      </c>
      <c r="BH70" s="175">
        <f t="shared" si="159"/>
        <v>0.30179999999999996</v>
      </c>
      <c r="BI70" s="153">
        <f t="shared" si="159"/>
        <v>0.28360000000000002</v>
      </c>
      <c r="BJ70" s="120">
        <f>SUM(BJ52, -BJ58)</f>
        <v>0.31879999999999997</v>
      </c>
      <c r="BK70" s="176">
        <f t="shared" ref="BK70:BQ70" si="160">SUM(BK53, -BK58)</f>
        <v>0.26200000000000001</v>
      </c>
      <c r="BL70" s="144">
        <f t="shared" si="160"/>
        <v>0.3226</v>
      </c>
      <c r="BM70" s="116">
        <f t="shared" si="160"/>
        <v>0.32889999999999997</v>
      </c>
      <c r="BN70" s="176">
        <f t="shared" si="160"/>
        <v>0.3639</v>
      </c>
      <c r="BO70" s="116">
        <f t="shared" si="160"/>
        <v>0.37929999999999997</v>
      </c>
      <c r="BP70" s="120">
        <f t="shared" si="160"/>
        <v>0.37050000000000005</v>
      </c>
      <c r="BQ70" s="120">
        <f t="shared" si="160"/>
        <v>0.37329999999999997</v>
      </c>
      <c r="BS70" s="144">
        <f t="shared" ref="BS70:CC70" si="161">SUM(BS53, -BS58)</f>
        <v>0.37</v>
      </c>
      <c r="BT70" s="115">
        <f t="shared" si="161"/>
        <v>0.34289999999999998</v>
      </c>
      <c r="BU70" s="179">
        <f t="shared" si="161"/>
        <v>0.36609999999999998</v>
      </c>
      <c r="BV70" s="144">
        <f t="shared" si="161"/>
        <v>0.37419999999999998</v>
      </c>
      <c r="BW70" s="116">
        <f t="shared" si="161"/>
        <v>0.36470000000000002</v>
      </c>
      <c r="BX70" s="179">
        <f t="shared" si="161"/>
        <v>0.36280000000000001</v>
      </c>
      <c r="BY70" s="224">
        <f t="shared" si="161"/>
        <v>0.37780000000000002</v>
      </c>
      <c r="BZ70" s="94">
        <f t="shared" si="161"/>
        <v>0.38500000000000001</v>
      </c>
      <c r="CA70" s="145">
        <f t="shared" si="161"/>
        <v>0.36849999999999999</v>
      </c>
      <c r="CB70" s="153">
        <f t="shared" si="161"/>
        <v>0.3332</v>
      </c>
      <c r="CC70" s="115">
        <f t="shared" si="16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>SUM(CV53, -CV58)</f>
        <v>0.31340000000000001</v>
      </c>
      <c r="CW70" s="146">
        <f>SUM(CW53, -CW58)</f>
        <v>0.30549999999999999</v>
      </c>
      <c r="CX70" s="116">
        <f>SUM(CX53, -CX58)</f>
        <v>0.3342</v>
      </c>
      <c r="CY70" s="176">
        <f>SUM(CY53, -CY58)</f>
        <v>0.35319999999999996</v>
      </c>
      <c r="CZ70" s="146">
        <f>SUM(CZ53, -CZ58)</f>
        <v>0.36080000000000001</v>
      </c>
      <c r="DA70" s="120">
        <f>SUM(DA53, -DA58)</f>
        <v>0.36449999999999999</v>
      </c>
      <c r="DB70" s="175">
        <f>SUM(DB53, -DB58)</f>
        <v>0.35870000000000002</v>
      </c>
      <c r="DC70" s="153">
        <f>SUM(DC53, -DC58)</f>
        <v>0.34139999999999998</v>
      </c>
      <c r="DD70" s="120">
        <f>SUM(DD51, -DD57)</f>
        <v>0.34640000000000004</v>
      </c>
      <c r="DE70" s="175">
        <f>SUM(DE51, -DE57)</f>
        <v>0.38500000000000001</v>
      </c>
      <c r="DF70" s="153">
        <f>SUM(DF51, -DF57)</f>
        <v>0.40039999999999998</v>
      </c>
      <c r="DG70" s="120">
        <f>SUM(DG51, -DG57)</f>
        <v>0.38780000000000003</v>
      </c>
      <c r="DH70" s="179">
        <f>SUM(DH51, -DH57)</f>
        <v>0.3962</v>
      </c>
      <c r="DI70" s="153">
        <f>SUM(DI51, -DI57)</f>
        <v>0.38619999999999999</v>
      </c>
      <c r="DJ70" s="115">
        <f>SUM(DJ51, -DJ57)</f>
        <v>0.40500000000000003</v>
      </c>
      <c r="DK70" s="175">
        <f>SUM(DK51, -DK57)</f>
        <v>0.375</v>
      </c>
      <c r="DL70" s="115">
        <f>SUM(DL51, -DL57)</f>
        <v>0.38150000000000001</v>
      </c>
      <c r="DM70" s="120">
        <f>SUM(DM51, -DM57)</f>
        <v>0.378</v>
      </c>
      <c r="DN70" s="330">
        <f>SUM(DN51, -DN57)</f>
        <v>0.40160000000000001</v>
      </c>
      <c r="DO70" s="346">
        <f>SUM(DO51, -DO56)</f>
        <v>0</v>
      </c>
      <c r="DP70" s="115">
        <f>SUM(DP51, -DP57)</f>
        <v>0.41259999999999997</v>
      </c>
      <c r="DQ70" s="179">
        <f>SUM(DQ52, -DQ58)</f>
        <v>0.41539999999999999</v>
      </c>
      <c r="DR70" s="146">
        <f>SUM(DR52, -DR58)</f>
        <v>0.4042</v>
      </c>
      <c r="DS70" s="120">
        <f>SUM(DS52, -DS58)</f>
        <v>0.39899999999999997</v>
      </c>
      <c r="DT70" s="179">
        <f>SUM(DT52, -DT58)</f>
        <v>0.42180000000000001</v>
      </c>
      <c r="DU70" s="146">
        <f>SUM(DU52, -DU58)</f>
        <v>0.41859999999999997</v>
      </c>
      <c r="DV70" s="120">
        <f>SUM(DV52, -DV58)</f>
        <v>0.41359999999999997</v>
      </c>
      <c r="DW70" s="179">
        <f>SUM(DW52, -DW58)</f>
        <v>0.44290000000000002</v>
      </c>
      <c r="DX70" s="120">
        <f>SUM(DX52, -DX58)</f>
        <v>0.40010000000000001</v>
      </c>
      <c r="DY70" s="120">
        <f>SUM(DY52, -DY58)</f>
        <v>0.39729999999999999</v>
      </c>
      <c r="DZ70" s="120">
        <f>SUM(DZ52, -DZ58)</f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>SUM(EK52, -EK58)</f>
        <v>0.49580000000000002</v>
      </c>
      <c r="EL70" s="120">
        <f>SUM(EL52, -EL58)</f>
        <v>0.49549999999999994</v>
      </c>
      <c r="EM70" s="179">
        <f>SUM(EM52, -EM58)</f>
        <v>0.40469999999999995</v>
      </c>
      <c r="EN70" s="120">
        <f>SUM(EN52, -EN58)</f>
        <v>0.41389999999999999</v>
      </c>
      <c r="EO70" s="120">
        <f>SUM(EO52, -EO58)</f>
        <v>0.39730000000000004</v>
      </c>
      <c r="EP70" s="120">
        <f>SUM(EP52, -EP58)</f>
        <v>0.39080000000000004</v>
      </c>
      <c r="EQ70" s="6">
        <f>SUM(EQ51, -EQ55)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-EW55)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88" t="s">
        <v>37</v>
      </c>
      <c r="EO71" s="168" t="s">
        <v>67</v>
      </c>
      <c r="EP71" s="168" t="s">
        <v>67</v>
      </c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2">SUM(L51, -L55)</f>
        <v>0.15260000000000001</v>
      </c>
      <c r="M72" s="148">
        <f t="shared" si="162"/>
        <v>0.15459999999999999</v>
      </c>
      <c r="N72" s="118">
        <f t="shared" si="162"/>
        <v>0.15390000000000001</v>
      </c>
      <c r="O72" s="178">
        <f t="shared" si="162"/>
        <v>0.1736</v>
      </c>
      <c r="P72" s="148">
        <f t="shared" si="162"/>
        <v>0.18690000000000001</v>
      </c>
      <c r="Q72" s="118">
        <f t="shared" si="162"/>
        <v>0.19530000000000003</v>
      </c>
      <c r="R72" s="179">
        <f t="shared" si="162"/>
        <v>0.20900000000000002</v>
      </c>
      <c r="S72" s="224">
        <f t="shared" si="162"/>
        <v>0.21690000000000001</v>
      </c>
      <c r="T72" s="15">
        <f t="shared" si="16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3">SUM(AZ51, -AZ56)</f>
        <v>0.24559999999999998</v>
      </c>
      <c r="BA72" s="120">
        <f t="shared" si="163"/>
        <v>0.24430000000000002</v>
      </c>
      <c r="BB72" s="175">
        <f t="shared" si="163"/>
        <v>0.26329999999999998</v>
      </c>
      <c r="BC72" s="153">
        <f t="shared" si="163"/>
        <v>0.30299999999999999</v>
      </c>
      <c r="BD72" s="120">
        <f t="shared" si="163"/>
        <v>0.29220000000000002</v>
      </c>
      <c r="BE72" s="179">
        <f t="shared" si="163"/>
        <v>0.30659999999999998</v>
      </c>
      <c r="BF72" s="146">
        <f t="shared" ref="BF72" si="164">SUM(BF51, -BF56)</f>
        <v>0.28760000000000002</v>
      </c>
      <c r="BG72" s="120">
        <f t="shared" ref="BG72" si="165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>SUM(DF52, -DF57)</f>
        <v>0.3911</v>
      </c>
      <c r="DG72" s="115">
        <f>SUM(DG52, -DG57)</f>
        <v>0.38300000000000001</v>
      </c>
      <c r="DH72" s="175">
        <f>SUM(DH52, -DH57)</f>
        <v>0.39580000000000004</v>
      </c>
      <c r="DI72" s="146">
        <f>SUM(DI52, -DI57)</f>
        <v>0.3836</v>
      </c>
      <c r="DJ72" s="120">
        <f>SUM(DJ52, -DJ57)</f>
        <v>0.39</v>
      </c>
      <c r="DK72" s="179">
        <f>SUM(DK52, -DK57)</f>
        <v>0.35570000000000002</v>
      </c>
      <c r="DL72" s="120">
        <f>SUM(DL52, -DL57)</f>
        <v>0.3659</v>
      </c>
      <c r="DM72" s="115">
        <f>SUM(DM52, -DM57)</f>
        <v>0.36159999999999998</v>
      </c>
      <c r="DN72" s="332">
        <f>SUM(DN52, -DN57)</f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20">
        <f>SUM(EN51, -EN56)</f>
        <v>0.36530000000000001</v>
      </c>
      <c r="EO72" s="208">
        <f>SUM(EO53, -EO58)</f>
        <v>0.3543</v>
      </c>
      <c r="EP72" s="208">
        <f>SUM(EP53, -EP58)</f>
        <v>0.36910000000000004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168" t="s">
        <v>67</v>
      </c>
      <c r="EO73" s="188" t="s">
        <v>44</v>
      </c>
      <c r="EP73" s="188" t="s">
        <v>44</v>
      </c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0">SUM(O51, -O54)</f>
        <v>0.1535</v>
      </c>
      <c r="P74" s="146">
        <f t="shared" si="170"/>
        <v>0.18510000000000001</v>
      </c>
      <c r="Q74" s="116">
        <f t="shared" si="170"/>
        <v>0.17920000000000003</v>
      </c>
      <c r="R74" s="176">
        <f t="shared" si="170"/>
        <v>0.1988</v>
      </c>
      <c r="S74" s="224">
        <f t="shared" si="170"/>
        <v>0.21400000000000002</v>
      </c>
      <c r="T74" s="15">
        <f t="shared" si="170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1">SUM(CQ54, -CQ58)</f>
        <v>0.34360000000000002</v>
      </c>
      <c r="CR74" s="116">
        <f t="shared" si="171"/>
        <v>0.32479999999999998</v>
      </c>
      <c r="CS74" s="176">
        <f t="shared" si="171"/>
        <v>0.32750000000000001</v>
      </c>
      <c r="CT74" s="144">
        <f t="shared" si="171"/>
        <v>0.3614</v>
      </c>
      <c r="CU74" s="120">
        <f t="shared" si="171"/>
        <v>0.3337</v>
      </c>
      <c r="CV74" s="179">
        <f t="shared" si="171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>SUM(DF53, -DF58)</f>
        <v>0.35589999999999999</v>
      </c>
      <c r="DG74" s="115">
        <f>SUM(DG53, -DG58)</f>
        <v>0.35389999999999999</v>
      </c>
      <c r="DH74" s="176">
        <f>SUM(DH53, -DH58)</f>
        <v>0.35060000000000002</v>
      </c>
      <c r="DI74" s="153">
        <f>SUM(DI53, -DI58)</f>
        <v>0.30449999999999999</v>
      </c>
      <c r="DJ74" s="115">
        <f>SUM(DJ53, -DJ58)</f>
        <v>0.29660000000000003</v>
      </c>
      <c r="DK74" s="175">
        <f>SUM(DK53, -DK58)</f>
        <v>0.28620000000000001</v>
      </c>
      <c r="DL74" s="116">
        <f>SUM(DL53, -DL58)</f>
        <v>0.29700000000000004</v>
      </c>
      <c r="DM74" s="116">
        <f>SUM(DM53, -DM58)</f>
        <v>0.30230000000000001</v>
      </c>
      <c r="DN74" s="332">
        <f>SUM(DN53, -DN58)</f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208">
        <f>SUM(EN53, -EN58)</f>
        <v>0.36329999999999996</v>
      </c>
      <c r="EO74" s="120">
        <f>SUM(EO51, -EO56)</f>
        <v>0.35310000000000002</v>
      </c>
      <c r="EP74" s="120">
        <f>SUM(EP51, -EP56)</f>
        <v>0.33760000000000001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88" t="s">
        <v>44</v>
      </c>
      <c r="EO75" s="117" t="s">
        <v>60</v>
      </c>
      <c r="EP75" s="123" t="s">
        <v>63</v>
      </c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>SUM(CX52, -CX57)</f>
        <v>0.28749999999999998</v>
      </c>
      <c r="CY76" s="187">
        <f>SUM(CY52, -CY57)</f>
        <v>0.29159999999999997</v>
      </c>
      <c r="CZ76" s="166">
        <f>SUM(CZ52, -CZ57)</f>
        <v>0.30359999999999998</v>
      </c>
      <c r="DA76" s="208">
        <f>SUM(DA52, -DA57)</f>
        <v>0.3135</v>
      </c>
      <c r="DB76" s="175">
        <f>SUM(DB52, -DB57)</f>
        <v>0.29959999999999998</v>
      </c>
      <c r="DC76" s="153">
        <f>SUM(DC52, -DC57)</f>
        <v>0.29769999999999996</v>
      </c>
      <c r="DD76" s="115">
        <f>SUM(DD52, -DD57)</f>
        <v>0.31810000000000005</v>
      </c>
      <c r="DE76" s="176">
        <f>SUM(DE54, -DE58)</f>
        <v>0.35189999999999999</v>
      </c>
      <c r="DF76" s="144">
        <f>SUM(DF54, -DF58)</f>
        <v>0.35470000000000002</v>
      </c>
      <c r="DG76" s="116">
        <f>SUM(DG54, -DG58)</f>
        <v>0.34589999999999999</v>
      </c>
      <c r="DH76" s="175">
        <f>SUM(DH54, -DH58)</f>
        <v>0.34189999999999998</v>
      </c>
      <c r="DI76" s="144">
        <f>SUM(DI54, -DI58)</f>
        <v>0.30280000000000001</v>
      </c>
      <c r="DJ76" s="116">
        <f>SUM(DJ54, -DJ58)</f>
        <v>0.28839999999999999</v>
      </c>
      <c r="DK76" s="176">
        <f>SUM(DK54, -DK58)</f>
        <v>0.2742</v>
      </c>
      <c r="DL76" s="115">
        <f>SUM(DL54, -DL58)</f>
        <v>0.2717</v>
      </c>
      <c r="DM76" s="115">
        <f>SUM(DM54, -DM58)</f>
        <v>0.29559999999999997</v>
      </c>
      <c r="DN76" s="335">
        <f>SUM(DN54, -DN58)</f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20">
        <f>SUM(EN51, -EN55)</f>
        <v>0.36149999999999999</v>
      </c>
      <c r="EO76" s="120">
        <f>SUM(EO52, -EO57)</f>
        <v>0.34810000000000002</v>
      </c>
      <c r="EP76" s="116">
        <f>SUM(EP54, -EP58)</f>
        <v>0.33400000000000002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17" t="s">
        <v>60</v>
      </c>
      <c r="EO77" s="188" t="s">
        <v>37</v>
      </c>
      <c r="EP77" s="117" t="s">
        <v>60</v>
      </c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>SUM(CZ53, -CZ57)</f>
        <v>0.2883</v>
      </c>
      <c r="DA78" s="115">
        <f>SUM(DA53, -DA57)</f>
        <v>0.29959999999999998</v>
      </c>
      <c r="DB78" s="187">
        <f>SUM(DB53, -DB57)</f>
        <v>0.28610000000000002</v>
      </c>
      <c r="DC78" s="166">
        <f>SUM(DC53, -DC57)</f>
        <v>0.26800000000000002</v>
      </c>
      <c r="DD78" s="208">
        <f>SUM(DD53, -DD57)</f>
        <v>0.26529999999999998</v>
      </c>
      <c r="DE78" s="187">
        <f>SUM(DE53, -DE57)</f>
        <v>0.32490000000000002</v>
      </c>
      <c r="DF78" s="166">
        <f>SUM(DF53, -DF57)</f>
        <v>0.32469999999999999</v>
      </c>
      <c r="DG78" s="208">
        <f>SUM(DG53, -DG57)</f>
        <v>0.3196</v>
      </c>
      <c r="DH78" s="176">
        <f>SUM(DH53, -DH57)</f>
        <v>0.32120000000000004</v>
      </c>
      <c r="DI78" s="166">
        <f>SUM(DI53, -DI57)</f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6">SUM(EC67, -EC74)</f>
        <v>0</v>
      </c>
      <c r="ED78" s="6">
        <f t="shared" si="176"/>
        <v>0</v>
      </c>
      <c r="EE78" s="6">
        <f t="shared" si="176"/>
        <v>0</v>
      </c>
      <c r="EF78" s="6">
        <f t="shared" si="176"/>
        <v>0</v>
      </c>
      <c r="EG78" s="6">
        <f t="shared" si="176"/>
        <v>0</v>
      </c>
      <c r="EH78" s="6">
        <f t="shared" si="176"/>
        <v>0</v>
      </c>
      <c r="EI78" s="6">
        <f t="shared" si="17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20">
        <f>SUM(EN52, -EN57)</f>
        <v>0.35289999999999999</v>
      </c>
      <c r="EO78" s="120">
        <f>SUM(EO51, -EO55)</f>
        <v>0.34100000000000003</v>
      </c>
      <c r="EP78" s="120">
        <f>SUM(EP52, -EP57)</f>
        <v>0.33210000000000001</v>
      </c>
      <c r="EQ78" s="6">
        <f>SUM(EQ67, -EQ74,)</f>
        <v>0</v>
      </c>
      <c r="ER78" s="6">
        <f>SUM(ER67, -ER74,)</f>
        <v>0</v>
      </c>
      <c r="ES78" s="6">
        <f t="shared" ref="ES78:EV78" si="177">SUM(ES67, -ES74)</f>
        <v>0</v>
      </c>
      <c r="ET78" s="6">
        <f t="shared" si="177"/>
        <v>0</v>
      </c>
      <c r="EU78" s="6">
        <f t="shared" si="177"/>
        <v>0</v>
      </c>
      <c r="EV78" s="6">
        <f t="shared" si="177"/>
        <v>0</v>
      </c>
      <c r="EW78" s="6">
        <f>SUM(EW67, -EW74,)</f>
        <v>0</v>
      </c>
      <c r="EX78" s="6">
        <f>SUM(EX67, -EX74,)</f>
        <v>0</v>
      </c>
      <c r="EY78" s="6">
        <f t="shared" ref="EY78:FB78" si="178">SUM(EY67, -EY74)</f>
        <v>0</v>
      </c>
      <c r="EZ78" s="6">
        <f t="shared" si="178"/>
        <v>0</v>
      </c>
      <c r="FA78" s="6">
        <f t="shared" si="178"/>
        <v>0</v>
      </c>
      <c r="FB78" s="6">
        <f t="shared" si="178"/>
        <v>0</v>
      </c>
      <c r="FC78" s="6">
        <f>SUM(FC67, -FC74,)</f>
        <v>0</v>
      </c>
      <c r="FD78" s="6">
        <f>SUM(FD67, -FD74,)</f>
        <v>0</v>
      </c>
      <c r="FE78" s="6">
        <f t="shared" ref="FE78:FH78" si="179">SUM(FE67, -FE74)</f>
        <v>0</v>
      </c>
      <c r="FF78" s="6">
        <f t="shared" si="179"/>
        <v>0</v>
      </c>
      <c r="FG78" s="6">
        <f t="shared" si="179"/>
        <v>0</v>
      </c>
      <c r="FH78" s="6">
        <f t="shared" si="179"/>
        <v>0</v>
      </c>
      <c r="FI78" s="6">
        <f>SUM(FI67, -FI74,)</f>
        <v>0</v>
      </c>
      <c r="FJ78" s="6">
        <f>SUM(FJ67, -FJ74,)</f>
        <v>0</v>
      </c>
      <c r="FK78" s="6">
        <f t="shared" ref="FK78:FN78" si="180">SUM(FK67, -FK74)</f>
        <v>0</v>
      </c>
      <c r="FL78" s="6">
        <f t="shared" si="180"/>
        <v>0</v>
      </c>
      <c r="FM78" s="6">
        <f t="shared" si="180"/>
        <v>0</v>
      </c>
      <c r="FN78" s="6">
        <f t="shared" si="180"/>
        <v>0</v>
      </c>
      <c r="FO78" s="6">
        <f>SUM(FO67, -FO74,)</f>
        <v>0</v>
      </c>
      <c r="FP78" s="6">
        <f>SUM(FP67, -FP74,)</f>
        <v>0</v>
      </c>
      <c r="FQ78" s="6">
        <f t="shared" ref="FQ78:FT78" si="181">SUM(FQ67, -FQ74)</f>
        <v>0</v>
      </c>
      <c r="FR78" s="6">
        <f t="shared" si="181"/>
        <v>0</v>
      </c>
      <c r="FS78" s="6">
        <f t="shared" si="181"/>
        <v>0</v>
      </c>
      <c r="FT78" s="6">
        <f t="shared" si="181"/>
        <v>0</v>
      </c>
      <c r="FU78" s="6">
        <f>SUM(FU67, -FU74,)</f>
        <v>0</v>
      </c>
      <c r="FV78" s="6">
        <f>SUM(FV67, -FV74,)</f>
        <v>0</v>
      </c>
      <c r="FW78" s="6">
        <f t="shared" ref="FW78:FZ78" si="182">SUM(FW67, -FW74)</f>
        <v>0</v>
      </c>
      <c r="FX78" s="6">
        <f t="shared" si="182"/>
        <v>0</v>
      </c>
      <c r="FY78" s="6">
        <f t="shared" si="182"/>
        <v>0</v>
      </c>
      <c r="FZ78" s="6">
        <f t="shared" si="182"/>
        <v>0</v>
      </c>
      <c r="GA78" s="6">
        <f>SUM(GA67, -GA74,)</f>
        <v>0</v>
      </c>
      <c r="GB78" s="6">
        <f>SUM(GB67, -GB74,)</f>
        <v>0</v>
      </c>
      <c r="GC78" s="6">
        <f t="shared" ref="GC78:GF78" si="183">SUM(GC67, -GC74)</f>
        <v>0</v>
      </c>
      <c r="GD78" s="6">
        <f t="shared" si="183"/>
        <v>0</v>
      </c>
      <c r="GE78" s="6">
        <f t="shared" si="183"/>
        <v>0</v>
      </c>
      <c r="GF78" s="6">
        <f t="shared" si="183"/>
        <v>0</v>
      </c>
      <c r="GG78" s="6">
        <f>SUM(GG67, -GG74,)</f>
        <v>0</v>
      </c>
      <c r="GH78" s="6">
        <f>SUM(GH67, -GH74,)</f>
        <v>0</v>
      </c>
      <c r="GI78" s="6">
        <f t="shared" ref="GI78:GL78" si="184">SUM(GI67, -GI74)</f>
        <v>0</v>
      </c>
      <c r="GJ78" s="6">
        <f t="shared" si="184"/>
        <v>0</v>
      </c>
      <c r="GK78" s="6">
        <f t="shared" si="184"/>
        <v>0</v>
      </c>
      <c r="GL78" s="6">
        <f t="shared" si="184"/>
        <v>0</v>
      </c>
      <c r="GM78" s="6">
        <f>SUM(GM67, -GM74,)</f>
        <v>0</v>
      </c>
      <c r="GN78" s="6">
        <f>SUM(GN67, -GN74,)</f>
        <v>0</v>
      </c>
      <c r="GO78" s="6">
        <f t="shared" ref="GO78:GR78" si="185">SUM(GO67, -GO74)</f>
        <v>0</v>
      </c>
      <c r="GP78" s="6">
        <f t="shared" si="185"/>
        <v>0</v>
      </c>
      <c r="GQ78" s="6">
        <f t="shared" si="185"/>
        <v>0</v>
      </c>
      <c r="GR78" s="6">
        <f t="shared" si="185"/>
        <v>0</v>
      </c>
      <c r="GS78" s="6">
        <f>SUM(GS67, -GS74,)</f>
        <v>0</v>
      </c>
      <c r="GT78" s="6">
        <f>SUM(GT67, -GT74,)</f>
        <v>0</v>
      </c>
      <c r="GU78" s="6">
        <f t="shared" ref="GU78:HA78" si="186">SUM(GU67, -GU74)</f>
        <v>0</v>
      </c>
      <c r="GV78" s="6">
        <f t="shared" si="186"/>
        <v>0</v>
      </c>
      <c r="GW78" s="6">
        <f t="shared" si="186"/>
        <v>0</v>
      </c>
      <c r="GX78" s="6">
        <f t="shared" si="186"/>
        <v>0</v>
      </c>
      <c r="GY78" s="6">
        <f t="shared" si="186"/>
        <v>0</v>
      </c>
      <c r="GZ78" s="6">
        <f t="shared" si="186"/>
        <v>0</v>
      </c>
      <c r="HA78" s="6">
        <f t="shared" si="186"/>
        <v>0</v>
      </c>
      <c r="HC78" s="6">
        <f>SUM(HC67, -HC74,)</f>
        <v>0</v>
      </c>
      <c r="HD78" s="6">
        <f>SUM(HD67, -HD74,)</f>
        <v>0</v>
      </c>
      <c r="HE78" s="6">
        <f t="shared" ref="HE78:HH78" si="187">SUM(HE67, -HE74)</f>
        <v>0</v>
      </c>
      <c r="HF78" s="6">
        <f t="shared" si="187"/>
        <v>0</v>
      </c>
      <c r="HG78" s="6">
        <f t="shared" si="187"/>
        <v>0</v>
      </c>
      <c r="HH78" s="6">
        <f t="shared" si="187"/>
        <v>0</v>
      </c>
      <c r="HI78" s="6">
        <f>SUM(HI67, -HI74,)</f>
        <v>0</v>
      </c>
      <c r="HJ78" s="6">
        <f>SUM(HJ67, -HJ74,)</f>
        <v>0</v>
      </c>
      <c r="HK78" s="6">
        <f t="shared" ref="HK78:HN78" si="188">SUM(HK67, -HK74)</f>
        <v>0</v>
      </c>
      <c r="HL78" s="6">
        <f t="shared" si="188"/>
        <v>0</v>
      </c>
      <c r="HM78" s="6">
        <f t="shared" si="188"/>
        <v>0</v>
      </c>
      <c r="HN78" s="6">
        <f t="shared" si="188"/>
        <v>0</v>
      </c>
      <c r="HO78" s="6">
        <f>SUM(HO67, -HO74,)</f>
        <v>0</v>
      </c>
      <c r="HP78" s="6">
        <f>SUM(HP67, -HP74,)</f>
        <v>0</v>
      </c>
      <c r="HQ78" s="6">
        <f t="shared" ref="HQ78:HT78" si="189">SUM(HQ67, -HQ74)</f>
        <v>0</v>
      </c>
      <c r="HR78" s="6">
        <f t="shared" si="189"/>
        <v>0</v>
      </c>
      <c r="HS78" s="6">
        <f t="shared" si="189"/>
        <v>0</v>
      </c>
      <c r="HT78" s="6">
        <f t="shared" si="189"/>
        <v>0</v>
      </c>
      <c r="HU78" s="6">
        <f>SUM(HU67, -HU74,)</f>
        <v>0</v>
      </c>
      <c r="HV78" s="6">
        <f>SUM(HV67, -HV74,)</f>
        <v>0</v>
      </c>
      <c r="HW78" s="6">
        <f t="shared" ref="HW78:HZ78" si="190">SUM(HW67, -HW74)</f>
        <v>0</v>
      </c>
      <c r="HX78" s="6">
        <f t="shared" si="190"/>
        <v>0</v>
      </c>
      <c r="HY78" s="6">
        <f t="shared" si="190"/>
        <v>0</v>
      </c>
      <c r="HZ78" s="6">
        <f t="shared" si="190"/>
        <v>0</v>
      </c>
      <c r="IA78" s="6">
        <f>SUM(IA67, -IA74,)</f>
        <v>0</v>
      </c>
      <c r="IB78" s="6">
        <f>SUM(IB67, -IB74,)</f>
        <v>0</v>
      </c>
      <c r="IC78" s="6">
        <f t="shared" ref="IC78:IF78" si="191">SUM(IC67, -IC74)</f>
        <v>0</v>
      </c>
      <c r="ID78" s="6">
        <f t="shared" si="191"/>
        <v>0</v>
      </c>
      <c r="IE78" s="6">
        <f t="shared" si="191"/>
        <v>0</v>
      </c>
      <c r="IF78" s="6">
        <f t="shared" si="191"/>
        <v>0</v>
      </c>
      <c r="IG78" s="6">
        <f>SUM(IG67, -IG74,)</f>
        <v>0</v>
      </c>
      <c r="IH78" s="6">
        <f>SUM(IH67, -IH74,)</f>
        <v>0</v>
      </c>
      <c r="II78" s="6">
        <f t="shared" ref="II78:IL78" si="192">SUM(II67, -II74)</f>
        <v>0</v>
      </c>
      <c r="IJ78" s="6">
        <f t="shared" si="192"/>
        <v>0</v>
      </c>
      <c r="IK78" s="6">
        <f t="shared" si="192"/>
        <v>0</v>
      </c>
      <c r="IL78" s="6">
        <f t="shared" si="192"/>
        <v>0</v>
      </c>
      <c r="IM78" s="6">
        <f>SUM(IM67, -IM74,)</f>
        <v>0</v>
      </c>
      <c r="IN78" s="6">
        <f>SUM(IN67, -IN74,)</f>
        <v>0</v>
      </c>
      <c r="IO78" s="6">
        <f t="shared" ref="IO78:IR78" si="193">SUM(IO67, -IO74)</f>
        <v>0</v>
      </c>
      <c r="IP78" s="6">
        <f t="shared" si="193"/>
        <v>0</v>
      </c>
      <c r="IQ78" s="6">
        <f t="shared" si="193"/>
        <v>0</v>
      </c>
      <c r="IR78" s="6">
        <f t="shared" si="193"/>
        <v>0</v>
      </c>
      <c r="IS78" s="6">
        <f>SUM(IS67, -IS74,)</f>
        <v>0</v>
      </c>
      <c r="IT78" s="6">
        <f>SUM(IT67, -IT74,)</f>
        <v>0</v>
      </c>
      <c r="IU78" s="6">
        <f t="shared" ref="IU78:IX78" si="194">SUM(IU67, -IU74)</f>
        <v>0</v>
      </c>
      <c r="IV78" s="6">
        <f t="shared" si="194"/>
        <v>0</v>
      </c>
      <c r="IW78" s="6">
        <f t="shared" si="194"/>
        <v>0</v>
      </c>
      <c r="IX78" s="6">
        <f t="shared" si="194"/>
        <v>0</v>
      </c>
      <c r="IY78" s="6">
        <f>SUM(IY67, -IY74,)</f>
        <v>0</v>
      </c>
      <c r="IZ78" s="6">
        <f>SUM(IZ67, -IZ74,)</f>
        <v>0</v>
      </c>
      <c r="JA78" s="6">
        <f t="shared" ref="JA78:JD78" si="195">SUM(JA67, -JA74)</f>
        <v>0</v>
      </c>
      <c r="JB78" s="6">
        <f t="shared" si="195"/>
        <v>0</v>
      </c>
      <c r="JC78" s="6">
        <f t="shared" si="195"/>
        <v>0</v>
      </c>
      <c r="JD78" s="6">
        <f t="shared" si="195"/>
        <v>0</v>
      </c>
      <c r="JE78" s="6">
        <f>SUM(JE67, -JE74,)</f>
        <v>0</v>
      </c>
      <c r="JF78" s="6">
        <f>SUM(JF67, -JF74,)</f>
        <v>0</v>
      </c>
      <c r="JG78" s="6">
        <f t="shared" ref="JG78:JJ78" si="196">SUM(JG67, -JG74)</f>
        <v>0</v>
      </c>
      <c r="JH78" s="6">
        <f t="shared" si="196"/>
        <v>0</v>
      </c>
      <c r="JI78" s="6">
        <f t="shared" si="196"/>
        <v>0</v>
      </c>
      <c r="JJ78" s="6">
        <f t="shared" si="196"/>
        <v>0</v>
      </c>
      <c r="JK78" s="6">
        <f>SUM(JK67, -JK74,)</f>
        <v>0</v>
      </c>
      <c r="JL78" s="6">
        <f>SUM(JL67, -JL74,)</f>
        <v>0</v>
      </c>
      <c r="JM78" s="6">
        <f t="shared" ref="JM78:JS78" si="197">SUM(JM67, -JM74)</f>
        <v>0</v>
      </c>
      <c r="JN78" s="6">
        <f t="shared" si="197"/>
        <v>0</v>
      </c>
      <c r="JO78" s="6">
        <f t="shared" si="197"/>
        <v>0</v>
      </c>
      <c r="JP78" s="6">
        <f t="shared" si="197"/>
        <v>0</v>
      </c>
      <c r="JQ78" s="6">
        <f t="shared" si="197"/>
        <v>0</v>
      </c>
      <c r="JR78" s="6">
        <f t="shared" si="197"/>
        <v>0</v>
      </c>
      <c r="JS78" s="6">
        <f t="shared" si="197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23" t="s">
        <v>63</v>
      </c>
      <c r="EO79" s="123" t="s">
        <v>63</v>
      </c>
      <c r="EP79" s="188" t="s">
        <v>37</v>
      </c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16">
        <f>SUM(EN54, -EN58)</f>
        <v>0.33899999999999997</v>
      </c>
      <c r="EO80" s="116">
        <f>SUM(EO54, -EO58)</f>
        <v>0.34010000000000001</v>
      </c>
      <c r="EP80" s="120">
        <f>SUM(EP51, -EP55)</f>
        <v>0.33030000000000004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168" t="s">
        <v>59</v>
      </c>
      <c r="EO81" s="168" t="s">
        <v>59</v>
      </c>
      <c r="EP81" s="168" t="s">
        <v>59</v>
      </c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98">SUM(Q52, -Q56)</f>
        <v>0.107</v>
      </c>
      <c r="R82" s="176">
        <f t="shared" si="198"/>
        <v>0.11929999999999999</v>
      </c>
      <c r="S82" s="226">
        <f t="shared" si="198"/>
        <v>0.1293</v>
      </c>
      <c r="T82" s="93">
        <f t="shared" si="198"/>
        <v>0.13999999999999999</v>
      </c>
      <c r="U82" s="150">
        <f t="shared" si="198"/>
        <v>9.820000000000001E-2</v>
      </c>
      <c r="V82" s="226">
        <f t="shared" si="198"/>
        <v>0.1032</v>
      </c>
      <c r="W82" s="93">
        <f t="shared" si="19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99">SUM(BE52, -BE56)</f>
        <v>0.23449999999999999</v>
      </c>
      <c r="BF82" s="146">
        <f t="shared" si="199"/>
        <v>0.22810000000000002</v>
      </c>
      <c r="BG82" s="120">
        <f t="shared" si="199"/>
        <v>0.21359999999999998</v>
      </c>
      <c r="BH82" s="179">
        <f t="shared" si="199"/>
        <v>0.19950000000000001</v>
      </c>
      <c r="BI82" s="146">
        <f t="shared" si="199"/>
        <v>0.1976</v>
      </c>
      <c r="BJ82" s="120">
        <f t="shared" si="199"/>
        <v>0.2019</v>
      </c>
      <c r="BK82" s="179">
        <f t="shared" si="19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00">SUM(CD55, -CD58)</f>
        <v>0.19339999999999999</v>
      </c>
      <c r="CE82" s="148">
        <f t="shared" si="200"/>
        <v>0.1938</v>
      </c>
      <c r="CF82" s="118">
        <f t="shared" si="200"/>
        <v>0.18729999999999999</v>
      </c>
      <c r="CG82" s="178">
        <f t="shared" si="200"/>
        <v>0.1948</v>
      </c>
      <c r="CH82" s="148">
        <f t="shared" si="200"/>
        <v>0.19270000000000001</v>
      </c>
      <c r="CI82" s="118">
        <f t="shared" si="20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>SUM(DT53, -DT57)</f>
        <v>0.3422</v>
      </c>
      <c r="DU82" s="166">
        <f>SUM(DU53, -DU57)</f>
        <v>0.3332</v>
      </c>
      <c r="DV82" s="208">
        <f>SUM(DV53, -DV57)</f>
        <v>0.30959999999999999</v>
      </c>
      <c r="DW82" s="187">
        <f>SUM(DW53, -DW57)</f>
        <v>0.3236</v>
      </c>
      <c r="DX82" s="208">
        <f>SUM(DX53, -DX57)</f>
        <v>0.30349999999999999</v>
      </c>
      <c r="DY82" s="116">
        <f>SUM(DY53, -DY57)</f>
        <v>0.27749999999999997</v>
      </c>
      <c r="DZ82" s="115">
        <f>SUM(DZ53, -DZ57)</f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>SUM(EK53, -EK57)</f>
        <v>0.29409999999999997</v>
      </c>
      <c r="EL82" s="115">
        <f>SUM(EL53, -EL57)</f>
        <v>0.31609999999999999</v>
      </c>
      <c r="EM82" s="175">
        <f>SUM(EM53, -EM57)</f>
        <v>0.27789999999999998</v>
      </c>
      <c r="EN82" s="115">
        <f>SUM(EN53, -EN57)</f>
        <v>0.30230000000000001</v>
      </c>
      <c r="EO82" s="115">
        <f>SUM(EO53, -EO57)</f>
        <v>0.30509999999999998</v>
      </c>
      <c r="EP82" s="115">
        <f>SUM(EP53, -EP57)</f>
        <v>0.31040000000000001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23" t="s">
        <v>84</v>
      </c>
      <c r="EO83" s="123" t="s">
        <v>84</v>
      </c>
      <c r="EP83" s="123" t="s">
        <v>84</v>
      </c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01">SUM(BE52, -BE55)</f>
        <v>0.2238</v>
      </c>
      <c r="BF84" s="146">
        <f t="shared" si="201"/>
        <v>0.22100000000000003</v>
      </c>
      <c r="BG84" s="120">
        <f t="shared" si="201"/>
        <v>0.2127</v>
      </c>
      <c r="BH84" s="179">
        <f t="shared" si="201"/>
        <v>0.19350000000000001</v>
      </c>
      <c r="BI84" s="146">
        <f t="shared" si="201"/>
        <v>0.18340000000000001</v>
      </c>
      <c r="BJ84" s="120">
        <f t="shared" si="201"/>
        <v>0.19309999999999999</v>
      </c>
      <c r="BK84" s="179">
        <f t="shared" si="201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>SUM(DS54, -DS57)</f>
        <v>0.31369999999999998</v>
      </c>
      <c r="DT84" s="176">
        <f>SUM(DT54, -DT57)</f>
        <v>0.33260000000000001</v>
      </c>
      <c r="DU84" s="144">
        <f>SUM(DU54, -DU57)</f>
        <v>0.318</v>
      </c>
      <c r="DV84" s="116">
        <f>SUM(DV54, -DV57)</f>
        <v>0.29580000000000001</v>
      </c>
      <c r="DW84" s="176">
        <f>SUM(DW54, -DW57)</f>
        <v>0.3145</v>
      </c>
      <c r="DX84" s="116">
        <f>SUM(DX54, -DX57)</f>
        <v>0.29530000000000001</v>
      </c>
      <c r="DY84" s="115">
        <f>SUM(DY54, -DY57)</f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2">SUM(EC73, -EC80)</f>
        <v>0</v>
      </c>
      <c r="ED84" s="6">
        <f t="shared" si="202"/>
        <v>0</v>
      </c>
      <c r="EE84" s="6">
        <f t="shared" si="202"/>
        <v>0</v>
      </c>
      <c r="EF84" s="6">
        <f t="shared" si="202"/>
        <v>0</v>
      </c>
      <c r="EG84" s="6">
        <f t="shared" si="202"/>
        <v>0</v>
      </c>
      <c r="EH84" s="6">
        <f t="shared" si="202"/>
        <v>0</v>
      </c>
      <c r="EI84" s="6">
        <f t="shared" si="202"/>
        <v>0</v>
      </c>
      <c r="EK84" s="144">
        <f>SUM(EK54, -EK57)</f>
        <v>0.27239999999999998</v>
      </c>
      <c r="EL84" s="116">
        <f>SUM(EL54, -EL57)</f>
        <v>0.2974</v>
      </c>
      <c r="EM84" s="176">
        <f>SUM(EM54, -EM57)</f>
        <v>0.25990000000000002</v>
      </c>
      <c r="EN84" s="116">
        <f>SUM(EN54, -EN57)</f>
        <v>0.27800000000000002</v>
      </c>
      <c r="EO84" s="116">
        <f>SUM(EO54, -EO57)</f>
        <v>0.29089999999999999</v>
      </c>
      <c r="EP84" s="116">
        <f>SUM(EP54, -EP57)</f>
        <v>0.27529999999999999</v>
      </c>
      <c r="EQ84" s="6">
        <f>SUM(EQ73, -EQ80,)</f>
        <v>0</v>
      </c>
      <c r="ER84" s="6">
        <f>SUM(ER73, -ER80,)</f>
        <v>0</v>
      </c>
      <c r="ES84" s="6">
        <f t="shared" ref="ES84:EV84" si="203">SUM(ES73, -ES80)</f>
        <v>0</v>
      </c>
      <c r="ET84" s="6">
        <f t="shared" si="203"/>
        <v>0</v>
      </c>
      <c r="EU84" s="6">
        <f t="shared" si="203"/>
        <v>0</v>
      </c>
      <c r="EV84" s="6">
        <f t="shared" si="203"/>
        <v>0</v>
      </c>
      <c r="EW84" s="6">
        <f>SUM(EW73, -EW80,)</f>
        <v>0</v>
      </c>
      <c r="EX84" s="6">
        <f>SUM(EX73, -EX80,)</f>
        <v>0</v>
      </c>
      <c r="EY84" s="6">
        <f t="shared" ref="EY84:FB84" si="204">SUM(EY73, -EY80)</f>
        <v>0</v>
      </c>
      <c r="EZ84" s="6">
        <f t="shared" si="204"/>
        <v>0</v>
      </c>
      <c r="FA84" s="6">
        <f t="shared" si="204"/>
        <v>0</v>
      </c>
      <c r="FB84" s="6">
        <f t="shared" si="204"/>
        <v>0</v>
      </c>
      <c r="FC84" s="6">
        <f>SUM(FC73, -FC80,)</f>
        <v>0</v>
      </c>
      <c r="FD84" s="6">
        <f>SUM(FD73, -FD80,)</f>
        <v>0</v>
      </c>
      <c r="FE84" s="6">
        <f t="shared" ref="FE84:FH84" si="205">SUM(FE73, -FE80)</f>
        <v>0</v>
      </c>
      <c r="FF84" s="6">
        <f t="shared" si="205"/>
        <v>0</v>
      </c>
      <c r="FG84" s="6">
        <f t="shared" si="205"/>
        <v>0</v>
      </c>
      <c r="FH84" s="6">
        <f t="shared" si="205"/>
        <v>0</v>
      </c>
      <c r="FI84" s="6">
        <f>SUM(FI73, -FI80,)</f>
        <v>0</v>
      </c>
      <c r="FJ84" s="6">
        <f>SUM(FJ73, -FJ80,)</f>
        <v>0</v>
      </c>
      <c r="FK84" s="6">
        <f t="shared" ref="FK84:FN84" si="206">SUM(FK73, -FK80)</f>
        <v>0</v>
      </c>
      <c r="FL84" s="6">
        <f t="shared" si="206"/>
        <v>0</v>
      </c>
      <c r="FM84" s="6">
        <f t="shared" si="206"/>
        <v>0</v>
      </c>
      <c r="FN84" s="6">
        <f t="shared" si="206"/>
        <v>0</v>
      </c>
      <c r="FO84" s="6">
        <f>SUM(FO73, -FO80,)</f>
        <v>0</v>
      </c>
      <c r="FP84" s="6">
        <f>SUM(FP73, -FP80,)</f>
        <v>0</v>
      </c>
      <c r="FQ84" s="6">
        <f t="shared" ref="FQ84:FT84" si="207">SUM(FQ73, -FQ80)</f>
        <v>0</v>
      </c>
      <c r="FR84" s="6">
        <f t="shared" si="207"/>
        <v>0</v>
      </c>
      <c r="FS84" s="6">
        <f t="shared" si="207"/>
        <v>0</v>
      </c>
      <c r="FT84" s="6">
        <f t="shared" si="207"/>
        <v>0</v>
      </c>
      <c r="FU84" s="6">
        <f>SUM(FU73, -FU80,)</f>
        <v>0</v>
      </c>
      <c r="FV84" s="6">
        <f>SUM(FV73, -FV80,)</f>
        <v>0</v>
      </c>
      <c r="FW84" s="6">
        <f t="shared" ref="FW84:FZ84" si="208">SUM(FW73, -FW80)</f>
        <v>0</v>
      </c>
      <c r="FX84" s="6">
        <f t="shared" si="208"/>
        <v>0</v>
      </c>
      <c r="FY84" s="6">
        <f t="shared" si="208"/>
        <v>0</v>
      </c>
      <c r="FZ84" s="6">
        <f t="shared" si="208"/>
        <v>0</v>
      </c>
      <c r="GA84" s="6">
        <f>SUM(GA73, -GA80,)</f>
        <v>0</v>
      </c>
      <c r="GB84" s="6">
        <f>SUM(GB73, -GB80,)</f>
        <v>0</v>
      </c>
      <c r="GC84" s="6">
        <f t="shared" ref="GC84:GF84" si="209">SUM(GC73, -GC80)</f>
        <v>0</v>
      </c>
      <c r="GD84" s="6">
        <f t="shared" si="209"/>
        <v>0</v>
      </c>
      <c r="GE84" s="6">
        <f t="shared" si="209"/>
        <v>0</v>
      </c>
      <c r="GF84" s="6">
        <f t="shared" si="209"/>
        <v>0</v>
      </c>
      <c r="GG84" s="6">
        <f>SUM(GG73, -GG80,)</f>
        <v>0</v>
      </c>
      <c r="GH84" s="6">
        <f>SUM(GH73, -GH80,)</f>
        <v>0</v>
      </c>
      <c r="GI84" s="6">
        <f t="shared" ref="GI84:GL84" si="210">SUM(GI73, -GI80)</f>
        <v>0</v>
      </c>
      <c r="GJ84" s="6">
        <f t="shared" si="210"/>
        <v>0</v>
      </c>
      <c r="GK84" s="6">
        <f t="shared" si="210"/>
        <v>0</v>
      </c>
      <c r="GL84" s="6">
        <f t="shared" si="210"/>
        <v>0</v>
      </c>
      <c r="GM84" s="6">
        <f>SUM(GM73, -GM80,)</f>
        <v>0</v>
      </c>
      <c r="GN84" s="6">
        <f>SUM(GN73, -GN80,)</f>
        <v>0</v>
      </c>
      <c r="GO84" s="6">
        <f t="shared" ref="GO84:GR84" si="211">SUM(GO73, -GO80)</f>
        <v>0</v>
      </c>
      <c r="GP84" s="6">
        <f t="shared" si="211"/>
        <v>0</v>
      </c>
      <c r="GQ84" s="6">
        <f t="shared" si="211"/>
        <v>0</v>
      </c>
      <c r="GR84" s="6">
        <f t="shared" si="211"/>
        <v>0</v>
      </c>
      <c r="GS84" s="6">
        <f>SUM(GS73, -GS80,)</f>
        <v>0</v>
      </c>
      <c r="GT84" s="6">
        <f>SUM(GT73, -GT80,)</f>
        <v>0</v>
      </c>
      <c r="GU84" s="6">
        <f t="shared" ref="GU84:HA84" si="212">SUM(GU73, -GU80)</f>
        <v>0</v>
      </c>
      <c r="GV84" s="6">
        <f t="shared" si="212"/>
        <v>0</v>
      </c>
      <c r="GW84" s="6">
        <f t="shared" si="212"/>
        <v>0</v>
      </c>
      <c r="GX84" s="6">
        <f t="shared" si="212"/>
        <v>0</v>
      </c>
      <c r="GY84" s="6">
        <f t="shared" si="212"/>
        <v>0</v>
      </c>
      <c r="GZ84" s="6">
        <f t="shared" si="212"/>
        <v>0</v>
      </c>
      <c r="HA84" s="6">
        <f t="shared" si="212"/>
        <v>0</v>
      </c>
      <c r="HC84" s="6">
        <f>SUM(HC73, -HC80,)</f>
        <v>0</v>
      </c>
      <c r="HD84" s="6">
        <f>SUM(HD73, -HD80,)</f>
        <v>0</v>
      </c>
      <c r="HE84" s="6">
        <f t="shared" ref="HE84:HH84" si="213">SUM(HE73, -HE80)</f>
        <v>0</v>
      </c>
      <c r="HF84" s="6">
        <f t="shared" si="213"/>
        <v>0</v>
      </c>
      <c r="HG84" s="6">
        <f t="shared" si="213"/>
        <v>0</v>
      </c>
      <c r="HH84" s="6">
        <f t="shared" si="213"/>
        <v>0</v>
      </c>
      <c r="HI84" s="6">
        <f>SUM(HI73, -HI80,)</f>
        <v>0</v>
      </c>
      <c r="HJ84" s="6">
        <f>SUM(HJ73, -HJ80,)</f>
        <v>0</v>
      </c>
      <c r="HK84" s="6">
        <f t="shared" ref="HK84:HN84" si="214">SUM(HK73, -HK80)</f>
        <v>0</v>
      </c>
      <c r="HL84" s="6">
        <f t="shared" si="214"/>
        <v>0</v>
      </c>
      <c r="HM84" s="6">
        <f t="shared" si="214"/>
        <v>0</v>
      </c>
      <c r="HN84" s="6">
        <f t="shared" si="214"/>
        <v>0</v>
      </c>
      <c r="HO84" s="6">
        <f>SUM(HO73, -HO80,)</f>
        <v>0</v>
      </c>
      <c r="HP84" s="6">
        <f>SUM(HP73, -HP80,)</f>
        <v>0</v>
      </c>
      <c r="HQ84" s="6">
        <f t="shared" ref="HQ84:HT84" si="215">SUM(HQ73, -HQ80)</f>
        <v>0</v>
      </c>
      <c r="HR84" s="6">
        <f t="shared" si="215"/>
        <v>0</v>
      </c>
      <c r="HS84" s="6">
        <f t="shared" si="215"/>
        <v>0</v>
      </c>
      <c r="HT84" s="6">
        <f t="shared" si="215"/>
        <v>0</v>
      </c>
      <c r="HU84" s="6">
        <f>SUM(HU73, -HU80,)</f>
        <v>0</v>
      </c>
      <c r="HV84" s="6">
        <f>SUM(HV73, -HV80,)</f>
        <v>0</v>
      </c>
      <c r="HW84" s="6">
        <f t="shared" ref="HW84:HZ84" si="216">SUM(HW73, -HW80)</f>
        <v>0</v>
      </c>
      <c r="HX84" s="6">
        <f t="shared" si="216"/>
        <v>0</v>
      </c>
      <c r="HY84" s="6">
        <f t="shared" si="216"/>
        <v>0</v>
      </c>
      <c r="HZ84" s="6">
        <f t="shared" si="216"/>
        <v>0</v>
      </c>
      <c r="IA84" s="6">
        <f>SUM(IA73, -IA80,)</f>
        <v>0</v>
      </c>
      <c r="IB84" s="6">
        <f>SUM(IB73, -IB80,)</f>
        <v>0</v>
      </c>
      <c r="IC84" s="6">
        <f t="shared" ref="IC84:IF84" si="217">SUM(IC73, -IC80)</f>
        <v>0</v>
      </c>
      <c r="ID84" s="6">
        <f t="shared" si="217"/>
        <v>0</v>
      </c>
      <c r="IE84" s="6">
        <f t="shared" si="217"/>
        <v>0</v>
      </c>
      <c r="IF84" s="6">
        <f t="shared" si="217"/>
        <v>0</v>
      </c>
      <c r="IG84" s="6">
        <f>SUM(IG73, -IG80,)</f>
        <v>0</v>
      </c>
      <c r="IH84" s="6">
        <f>SUM(IH73, -IH80,)</f>
        <v>0</v>
      </c>
      <c r="II84" s="6">
        <f t="shared" ref="II84:IL84" si="218">SUM(II73, -II80)</f>
        <v>0</v>
      </c>
      <c r="IJ84" s="6">
        <f t="shared" si="218"/>
        <v>0</v>
      </c>
      <c r="IK84" s="6">
        <f t="shared" si="218"/>
        <v>0</v>
      </c>
      <c r="IL84" s="6">
        <f t="shared" si="218"/>
        <v>0</v>
      </c>
      <c r="IM84" s="6">
        <f>SUM(IM73, -IM80,)</f>
        <v>0</v>
      </c>
      <c r="IN84" s="6">
        <f>SUM(IN73, -IN80,)</f>
        <v>0</v>
      </c>
      <c r="IO84" s="6">
        <f t="shared" ref="IO84:IR84" si="219">SUM(IO73, -IO80)</f>
        <v>0</v>
      </c>
      <c r="IP84" s="6">
        <f t="shared" si="219"/>
        <v>0</v>
      </c>
      <c r="IQ84" s="6">
        <f t="shared" si="219"/>
        <v>0</v>
      </c>
      <c r="IR84" s="6">
        <f t="shared" si="219"/>
        <v>0</v>
      </c>
      <c r="IS84" s="6">
        <f>SUM(IS73, -IS80,)</f>
        <v>0</v>
      </c>
      <c r="IT84" s="6">
        <f>SUM(IT73, -IT80,)</f>
        <v>0</v>
      </c>
      <c r="IU84" s="6">
        <f t="shared" ref="IU84:IX84" si="220">SUM(IU73, -IU80)</f>
        <v>0</v>
      </c>
      <c r="IV84" s="6">
        <f t="shared" si="220"/>
        <v>0</v>
      </c>
      <c r="IW84" s="6">
        <f t="shared" si="220"/>
        <v>0</v>
      </c>
      <c r="IX84" s="6">
        <f t="shared" si="220"/>
        <v>0</v>
      </c>
      <c r="IY84" s="6">
        <f>SUM(IY73, -IY80,)</f>
        <v>0</v>
      </c>
      <c r="IZ84" s="6">
        <f>SUM(IZ73, -IZ80,)</f>
        <v>0</v>
      </c>
      <c r="JA84" s="6">
        <f t="shared" ref="JA84:JD84" si="221">SUM(JA73, -JA80)</f>
        <v>0</v>
      </c>
      <c r="JB84" s="6">
        <f t="shared" si="221"/>
        <v>0</v>
      </c>
      <c r="JC84" s="6">
        <f t="shared" si="221"/>
        <v>0</v>
      </c>
      <c r="JD84" s="6">
        <f t="shared" si="221"/>
        <v>0</v>
      </c>
      <c r="JE84" s="6">
        <f>SUM(JE73, -JE80,)</f>
        <v>0</v>
      </c>
      <c r="JF84" s="6">
        <f>SUM(JF73, -JF80,)</f>
        <v>0</v>
      </c>
      <c r="JG84" s="6">
        <f t="shared" ref="JG84:JJ84" si="222">SUM(JG73, -JG80)</f>
        <v>0</v>
      </c>
      <c r="JH84" s="6">
        <f t="shared" si="222"/>
        <v>0</v>
      </c>
      <c r="JI84" s="6">
        <f t="shared" si="222"/>
        <v>0</v>
      </c>
      <c r="JJ84" s="6">
        <f t="shared" si="222"/>
        <v>0</v>
      </c>
      <c r="JK84" s="6">
        <f>SUM(JK73, -JK80,)</f>
        <v>0</v>
      </c>
      <c r="JL84" s="6">
        <f>SUM(JL73, -JL80,)</f>
        <v>0</v>
      </c>
      <c r="JM84" s="6">
        <f t="shared" ref="JM84:JS84" si="223">SUM(JM73, -JM80)</f>
        <v>0</v>
      </c>
      <c r="JN84" s="6">
        <f t="shared" si="223"/>
        <v>0</v>
      </c>
      <c r="JO84" s="6">
        <f t="shared" si="223"/>
        <v>0</v>
      </c>
      <c r="JP84" s="6">
        <f t="shared" si="223"/>
        <v>0</v>
      </c>
      <c r="JQ84" s="6">
        <f t="shared" si="223"/>
        <v>0</v>
      </c>
      <c r="JR84" s="6">
        <f t="shared" si="223"/>
        <v>0</v>
      </c>
      <c r="JS84" s="6">
        <f t="shared" si="223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88" t="s">
        <v>53</v>
      </c>
      <c r="EO85" s="188" t="s">
        <v>53</v>
      </c>
      <c r="EP85" s="119" t="s">
        <v>39</v>
      </c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24">SUM(BD53, -BD57)</f>
        <v>0.15740000000000001</v>
      </c>
      <c r="BE86" s="176">
        <f t="shared" si="224"/>
        <v>0.2077</v>
      </c>
      <c r="BF86" s="144">
        <f t="shared" si="224"/>
        <v>0.20429999999999998</v>
      </c>
      <c r="BG86" s="116">
        <f t="shared" si="224"/>
        <v>0.19500000000000001</v>
      </c>
      <c r="BH86" s="176">
        <f t="shared" si="224"/>
        <v>0.17849999999999999</v>
      </c>
      <c r="BI86" s="166">
        <f t="shared" si="224"/>
        <v>0.16689999999999999</v>
      </c>
      <c r="BJ86" s="116">
        <f t="shared" si="224"/>
        <v>0.18679999999999999</v>
      </c>
      <c r="BK86" s="176">
        <f t="shared" si="224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25">SUM(BV52, -BV56)</f>
        <v>0.2329</v>
      </c>
      <c r="BW86" s="120">
        <f t="shared" si="225"/>
        <v>0.22009999999999999</v>
      </c>
      <c r="BX86" s="179">
        <f t="shared" si="225"/>
        <v>0.21760000000000002</v>
      </c>
      <c r="BY86" s="224">
        <f t="shared" si="225"/>
        <v>0.25340000000000001</v>
      </c>
      <c r="BZ86" s="15">
        <f t="shared" si="225"/>
        <v>0.24309999999999998</v>
      </c>
      <c r="CA86" s="151">
        <f t="shared" si="225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26">SUM(CR52, -CR56)</f>
        <v>0.20519999999999999</v>
      </c>
      <c r="CS86" s="179">
        <f t="shared" si="226"/>
        <v>0.19850000000000001</v>
      </c>
      <c r="CT86" s="146">
        <f t="shared" si="226"/>
        <v>0.20760000000000001</v>
      </c>
      <c r="CU86" s="120">
        <f t="shared" si="226"/>
        <v>0.2117</v>
      </c>
      <c r="CV86" s="179">
        <f t="shared" si="226"/>
        <v>0.1971</v>
      </c>
      <c r="CW86" s="146">
        <f t="shared" si="226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208">
        <f>SUM(EN51, -EN54)</f>
        <v>0.2762</v>
      </c>
      <c r="EO86" s="208">
        <f>SUM(EO51, -EO54)</f>
        <v>0.24830000000000002</v>
      </c>
      <c r="EP86" s="116">
        <f>SUM(EP55, -EP58)</f>
        <v>0.23480000000000001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22" t="s">
        <v>46</v>
      </c>
      <c r="EO87" s="119" t="s">
        <v>39</v>
      </c>
      <c r="EP87" s="188" t="s">
        <v>53</v>
      </c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>SUM(DE52, -DE55)</f>
        <v>0.21659999999999999</v>
      </c>
      <c r="DF88" s="146">
        <f>SUM(DF52, -DF55)</f>
        <v>0.23190000000000002</v>
      </c>
      <c r="DG88" s="120">
        <f>SUM(DG52, -DG55)</f>
        <v>0.23139999999999999</v>
      </c>
      <c r="DH88" s="179">
        <f>SUM(DH52, -DH55)</f>
        <v>0.23710000000000001</v>
      </c>
      <c r="DI88" s="146">
        <f>SUM(DI52, -DI55)</f>
        <v>0.22919999999999999</v>
      </c>
      <c r="DJ88" s="120">
        <f>SUM(DJ52, -DJ55)</f>
        <v>0.2407</v>
      </c>
      <c r="DK88" s="179">
        <f>SUM(DK52, -DK55)</f>
        <v>0.2074</v>
      </c>
      <c r="DL88" s="120">
        <f>SUM(DL52, -DL55)</f>
        <v>0.214</v>
      </c>
      <c r="DM88" s="120">
        <f>SUM(DM52, -DM55)</f>
        <v>0.19929999999999998</v>
      </c>
      <c r="DN88" s="330">
        <f>SUM(DN52, -DN55)</f>
        <v>0.23680000000000001</v>
      </c>
      <c r="DO88" s="346">
        <f>SUM(DO73, -DO78)</f>
        <v>0</v>
      </c>
      <c r="DP88" s="120">
        <f>SUM(DP52, -DP55)</f>
        <v>0.25539999999999996</v>
      </c>
      <c r="DQ88" s="179">
        <f>SUM(DQ52, -DQ55)</f>
        <v>0.22369999999999998</v>
      </c>
      <c r="DR88" s="146">
        <f>SUM(DR52, -DR55)</f>
        <v>0.21279999999999999</v>
      </c>
      <c r="DS88" s="120">
        <f>SUM(DS52, -DS55)</f>
        <v>0.20549999999999999</v>
      </c>
      <c r="DT88" s="179">
        <f>SUM(DT52, -DT55)</f>
        <v>0.21829999999999999</v>
      </c>
      <c r="DU88" s="146">
        <f>SUM(DU52, -DU55)</f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7">
        <f>SUM(EN55, -EN58)</f>
        <v>0.25369999999999998</v>
      </c>
      <c r="EO88" s="116">
        <f>SUM(EO55, -EO58)</f>
        <v>0.24740000000000001</v>
      </c>
      <c r="EP88" s="208">
        <f>SUM(EP51, -EP54)</f>
        <v>0.23110000000000003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260" t="s">
        <v>54</v>
      </c>
      <c r="EO89" s="122" t="s">
        <v>46</v>
      </c>
      <c r="EP89" s="122" t="s">
        <v>46</v>
      </c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>SUM(CZ53, -CZ56)</f>
        <v>0.19919999999999999</v>
      </c>
      <c r="DA90" s="120">
        <f>SUM(DA53, -DA56)</f>
        <v>0.1968</v>
      </c>
      <c r="DB90" s="179">
        <f>SUM(DB53, -DB56)</f>
        <v>0.19270000000000001</v>
      </c>
      <c r="DC90" s="146">
        <f>SUM(DC53, -DC56)</f>
        <v>0.17620000000000002</v>
      </c>
      <c r="DD90" s="120">
        <f>SUM(DD53, -DD56)</f>
        <v>0.1749</v>
      </c>
      <c r="DE90" s="179">
        <f>SUM(DE53, -DE56)</f>
        <v>0.2097</v>
      </c>
      <c r="DF90" s="148">
        <f>SUM(DF55, -DF58)</f>
        <v>0.19039999999999999</v>
      </c>
      <c r="DG90" s="120">
        <f>SUM(DG53, -DG56)</f>
        <v>0.1885</v>
      </c>
      <c r="DH90" s="178">
        <f>SUM(DH55, -DH58)</f>
        <v>0.18809999999999999</v>
      </c>
      <c r="DI90" s="148">
        <f>SUM(DI55, -DI58)</f>
        <v>0.19260000000000002</v>
      </c>
      <c r="DJ90" s="118">
        <f>SUM(DJ55, -DJ58)</f>
        <v>0.18720000000000001</v>
      </c>
      <c r="DK90" s="178">
        <f>SUM(DK55, -DK58)</f>
        <v>0.193</v>
      </c>
      <c r="DL90" s="118">
        <f>SUM(DL55, -DL58)</f>
        <v>0.18990000000000001</v>
      </c>
      <c r="DM90" s="118">
        <f>SUM(DM55, -DM58)</f>
        <v>0.19640000000000002</v>
      </c>
      <c r="DN90" s="338">
        <f>SUM(DN55, -DN58)</f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20">
        <f>SUM(EN51, -EN53)</f>
        <v>0.25190000000000001</v>
      </c>
      <c r="EO90" s="247">
        <f>SUM(EO56, -EO58)</f>
        <v>0.23530000000000001</v>
      </c>
      <c r="EP90" s="247">
        <f>SUM(EP56, -EP58)</f>
        <v>0.22750000000000004</v>
      </c>
      <c r="EQ90" s="6">
        <f>SUM(EQ79, -EQ86,)</f>
        <v>0</v>
      </c>
      <c r="ER90" s="6">
        <f>SUM(ER79, -ER86,)</f>
        <v>0</v>
      </c>
      <c r="ES90" s="6">
        <f t="shared" ref="ES90:EV90" si="228">SUM(ES79, -ES86)</f>
        <v>0</v>
      </c>
      <c r="ET90" s="6">
        <f t="shared" si="228"/>
        <v>0</v>
      </c>
      <c r="EU90" s="6">
        <f t="shared" si="228"/>
        <v>0</v>
      </c>
      <c r="EV90" s="6">
        <f t="shared" si="228"/>
        <v>0</v>
      </c>
      <c r="EW90" s="6">
        <f>SUM(EW79, -EW86,)</f>
        <v>0</v>
      </c>
      <c r="EX90" s="6">
        <f>SUM(EX79, -EX86,)</f>
        <v>0</v>
      </c>
      <c r="EY90" s="6">
        <f t="shared" ref="EY90:FB90" si="229">SUM(EY79, -EY86)</f>
        <v>0</v>
      </c>
      <c r="EZ90" s="6">
        <f t="shared" si="229"/>
        <v>0</v>
      </c>
      <c r="FA90" s="6">
        <f t="shared" si="229"/>
        <v>0</v>
      </c>
      <c r="FB90" s="6">
        <f t="shared" si="229"/>
        <v>0</v>
      </c>
      <c r="FC90" s="6">
        <f>SUM(FC79, -FC86,)</f>
        <v>0</v>
      </c>
      <c r="FD90" s="6">
        <f>SUM(FD79, -FD86,)</f>
        <v>0</v>
      </c>
      <c r="FE90" s="6">
        <f t="shared" ref="FE90:FH90" si="230">SUM(FE79, -FE86)</f>
        <v>0</v>
      </c>
      <c r="FF90" s="6">
        <f t="shared" si="230"/>
        <v>0</v>
      </c>
      <c r="FG90" s="6">
        <f t="shared" si="230"/>
        <v>0</v>
      </c>
      <c r="FH90" s="6">
        <f t="shared" si="230"/>
        <v>0</v>
      </c>
      <c r="FI90" s="6">
        <f>SUM(FI79, -FI86,)</f>
        <v>0</v>
      </c>
      <c r="FJ90" s="6">
        <f>SUM(FJ79, -FJ86,)</f>
        <v>0</v>
      </c>
      <c r="FK90" s="6">
        <f t="shared" ref="FK90:FN90" si="231">SUM(FK79, -FK86)</f>
        <v>0</v>
      </c>
      <c r="FL90" s="6">
        <f t="shared" si="231"/>
        <v>0</v>
      </c>
      <c r="FM90" s="6">
        <f t="shared" si="231"/>
        <v>0</v>
      </c>
      <c r="FN90" s="6">
        <f t="shared" si="231"/>
        <v>0</v>
      </c>
      <c r="FO90" s="6">
        <f>SUM(FO79, -FO86,)</f>
        <v>0</v>
      </c>
      <c r="FP90" s="6">
        <f>SUM(FP79, -FP86,)</f>
        <v>0</v>
      </c>
      <c r="FQ90" s="6">
        <f t="shared" ref="FQ90:FT90" si="232">SUM(FQ79, -FQ86)</f>
        <v>0</v>
      </c>
      <c r="FR90" s="6">
        <f t="shared" si="232"/>
        <v>0</v>
      </c>
      <c r="FS90" s="6">
        <f t="shared" si="232"/>
        <v>0</v>
      </c>
      <c r="FT90" s="6">
        <f t="shared" si="232"/>
        <v>0</v>
      </c>
      <c r="FU90" s="6">
        <f>SUM(FU79, -FU86,)</f>
        <v>0</v>
      </c>
      <c r="FV90" s="6">
        <f>SUM(FV79, -FV86,)</f>
        <v>0</v>
      </c>
      <c r="FW90" s="6">
        <f t="shared" ref="FW90:FZ90" si="233">SUM(FW79, -FW86)</f>
        <v>0</v>
      </c>
      <c r="FX90" s="6">
        <f t="shared" si="233"/>
        <v>0</v>
      </c>
      <c r="FY90" s="6">
        <f t="shared" si="233"/>
        <v>0</v>
      </c>
      <c r="FZ90" s="6">
        <f t="shared" si="233"/>
        <v>0</v>
      </c>
      <c r="GA90" s="6">
        <f>SUM(GA79, -GA86,)</f>
        <v>0</v>
      </c>
      <c r="GB90" s="6">
        <f>SUM(GB79, -GB86,)</f>
        <v>0</v>
      </c>
      <c r="GC90" s="6">
        <f t="shared" ref="GC90:GF90" si="234">SUM(GC79, -GC86)</f>
        <v>0</v>
      </c>
      <c r="GD90" s="6">
        <f t="shared" si="234"/>
        <v>0</v>
      </c>
      <c r="GE90" s="6">
        <f t="shared" si="234"/>
        <v>0</v>
      </c>
      <c r="GF90" s="6">
        <f t="shared" si="234"/>
        <v>0</v>
      </c>
      <c r="GG90" s="6">
        <f>SUM(GG79, -GG86,)</f>
        <v>0</v>
      </c>
      <c r="GH90" s="6">
        <f>SUM(GH79, -GH86,)</f>
        <v>0</v>
      </c>
      <c r="GI90" s="6">
        <f t="shared" ref="GI90:GL90" si="235">SUM(GI79, -GI86)</f>
        <v>0</v>
      </c>
      <c r="GJ90" s="6">
        <f t="shared" si="235"/>
        <v>0</v>
      </c>
      <c r="GK90" s="6">
        <f t="shared" si="235"/>
        <v>0</v>
      </c>
      <c r="GL90" s="6">
        <f t="shared" si="235"/>
        <v>0</v>
      </c>
      <c r="GM90" s="6">
        <f>SUM(GM79, -GM86,)</f>
        <v>0</v>
      </c>
      <c r="GN90" s="6">
        <f>SUM(GN79, -GN86,)</f>
        <v>0</v>
      </c>
      <c r="GO90" s="6">
        <f t="shared" ref="GO90:GR90" si="236">SUM(GO79, -GO86)</f>
        <v>0</v>
      </c>
      <c r="GP90" s="6">
        <f t="shared" si="236"/>
        <v>0</v>
      </c>
      <c r="GQ90" s="6">
        <f t="shared" si="236"/>
        <v>0</v>
      </c>
      <c r="GR90" s="6">
        <f t="shared" si="236"/>
        <v>0</v>
      </c>
      <c r="GS90" s="6">
        <f>SUM(GS79, -GS86,)</f>
        <v>0</v>
      </c>
      <c r="GT90" s="6">
        <f>SUM(GT79, -GT86,)</f>
        <v>0</v>
      </c>
      <c r="GU90" s="6">
        <f t="shared" ref="GU90:HA90" si="237">SUM(GU79, -GU86)</f>
        <v>0</v>
      </c>
      <c r="GV90" s="6">
        <f t="shared" si="237"/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6">
        <f>SUM(HC79, -HC86,)</f>
        <v>0</v>
      </c>
      <c r="HD90" s="6">
        <f>SUM(HD79, -HD86,)</f>
        <v>0</v>
      </c>
      <c r="HE90" s="6">
        <f t="shared" ref="HE90:HH90" si="238">SUM(HE79, -HE86)</f>
        <v>0</v>
      </c>
      <c r="HF90" s="6">
        <f t="shared" si="238"/>
        <v>0</v>
      </c>
      <c r="HG90" s="6">
        <f t="shared" si="238"/>
        <v>0</v>
      </c>
      <c r="HH90" s="6">
        <f t="shared" si="238"/>
        <v>0</v>
      </c>
      <c r="HI90" s="6">
        <f>SUM(HI79, -HI86,)</f>
        <v>0</v>
      </c>
      <c r="HJ90" s="6">
        <f>SUM(HJ79, -HJ86,)</f>
        <v>0</v>
      </c>
      <c r="HK90" s="6">
        <f t="shared" ref="HK90:HN90" si="239">SUM(HK79, -HK86)</f>
        <v>0</v>
      </c>
      <c r="HL90" s="6">
        <f t="shared" si="239"/>
        <v>0</v>
      </c>
      <c r="HM90" s="6">
        <f t="shared" si="239"/>
        <v>0</v>
      </c>
      <c r="HN90" s="6">
        <f t="shared" si="239"/>
        <v>0</v>
      </c>
      <c r="HO90" s="6">
        <f>SUM(HO79, -HO86,)</f>
        <v>0</v>
      </c>
      <c r="HP90" s="6">
        <f>SUM(HP79, -HP86,)</f>
        <v>0</v>
      </c>
      <c r="HQ90" s="6">
        <f t="shared" ref="HQ90:HT90" si="240">SUM(HQ79, -HQ86)</f>
        <v>0</v>
      </c>
      <c r="HR90" s="6">
        <f t="shared" si="240"/>
        <v>0</v>
      </c>
      <c r="HS90" s="6">
        <f t="shared" si="240"/>
        <v>0</v>
      </c>
      <c r="HT90" s="6">
        <f t="shared" si="240"/>
        <v>0</v>
      </c>
      <c r="HU90" s="6">
        <f>SUM(HU79, -HU86,)</f>
        <v>0</v>
      </c>
      <c r="HV90" s="6">
        <f>SUM(HV79, -HV86,)</f>
        <v>0</v>
      </c>
      <c r="HW90" s="6">
        <f t="shared" ref="HW90:HZ90" si="241">SUM(HW79, -HW86)</f>
        <v>0</v>
      </c>
      <c r="HX90" s="6">
        <f t="shared" si="241"/>
        <v>0</v>
      </c>
      <c r="HY90" s="6">
        <f t="shared" si="241"/>
        <v>0</v>
      </c>
      <c r="HZ90" s="6">
        <f t="shared" si="241"/>
        <v>0</v>
      </c>
      <c r="IA90" s="6">
        <f>SUM(IA79, -IA86,)</f>
        <v>0</v>
      </c>
      <c r="IB90" s="6">
        <f>SUM(IB79, -IB86,)</f>
        <v>0</v>
      </c>
      <c r="IC90" s="6">
        <f t="shared" ref="IC90:IF90" si="242">SUM(IC79, -IC86)</f>
        <v>0</v>
      </c>
      <c r="ID90" s="6">
        <f t="shared" si="242"/>
        <v>0</v>
      </c>
      <c r="IE90" s="6">
        <f t="shared" si="242"/>
        <v>0</v>
      </c>
      <c r="IF90" s="6">
        <f t="shared" si="242"/>
        <v>0</v>
      </c>
      <c r="IG90" s="6">
        <f>SUM(IG79, -IG86,)</f>
        <v>0</v>
      </c>
      <c r="IH90" s="6">
        <f>SUM(IH79, -IH86,)</f>
        <v>0</v>
      </c>
      <c r="II90" s="6">
        <f t="shared" ref="II90:IL90" si="243">SUM(II79, -II86)</f>
        <v>0</v>
      </c>
      <c r="IJ90" s="6">
        <f t="shared" si="243"/>
        <v>0</v>
      </c>
      <c r="IK90" s="6">
        <f t="shared" si="243"/>
        <v>0</v>
      </c>
      <c r="IL90" s="6">
        <f t="shared" si="243"/>
        <v>0</v>
      </c>
      <c r="IM90" s="6">
        <f>SUM(IM79, -IM86,)</f>
        <v>0</v>
      </c>
      <c r="IN90" s="6">
        <f>SUM(IN79, -IN86,)</f>
        <v>0</v>
      </c>
      <c r="IO90" s="6">
        <f t="shared" ref="IO90:IR90" si="244">SUM(IO79, -IO86)</f>
        <v>0</v>
      </c>
      <c r="IP90" s="6">
        <f t="shared" si="244"/>
        <v>0</v>
      </c>
      <c r="IQ90" s="6">
        <f t="shared" si="244"/>
        <v>0</v>
      </c>
      <c r="IR90" s="6">
        <f t="shared" si="244"/>
        <v>0</v>
      </c>
      <c r="IS90" s="6">
        <f>SUM(IS79, -IS86,)</f>
        <v>0</v>
      </c>
      <c r="IT90" s="6">
        <f>SUM(IT79, -IT86,)</f>
        <v>0</v>
      </c>
      <c r="IU90" s="6">
        <f t="shared" ref="IU90:IX90" si="245">SUM(IU79, -IU86)</f>
        <v>0</v>
      </c>
      <c r="IV90" s="6">
        <f t="shared" si="245"/>
        <v>0</v>
      </c>
      <c r="IW90" s="6">
        <f t="shared" si="245"/>
        <v>0</v>
      </c>
      <c r="IX90" s="6">
        <f t="shared" si="245"/>
        <v>0</v>
      </c>
      <c r="IY90" s="6">
        <f>SUM(IY79, -IY86,)</f>
        <v>0</v>
      </c>
      <c r="IZ90" s="6">
        <f>SUM(IZ79, -IZ86,)</f>
        <v>0</v>
      </c>
      <c r="JA90" s="6">
        <f t="shared" ref="JA90:JD90" si="246">SUM(JA79, -JA86)</f>
        <v>0</v>
      </c>
      <c r="JB90" s="6">
        <f t="shared" si="246"/>
        <v>0</v>
      </c>
      <c r="JC90" s="6">
        <f t="shared" si="246"/>
        <v>0</v>
      </c>
      <c r="JD90" s="6">
        <f t="shared" si="246"/>
        <v>0</v>
      </c>
      <c r="JE90" s="6">
        <f>SUM(JE79, -JE86,)</f>
        <v>0</v>
      </c>
      <c r="JF90" s="6">
        <f>SUM(JF79, -JF86,)</f>
        <v>0</v>
      </c>
      <c r="JG90" s="6">
        <f t="shared" ref="JG90:JJ90" si="247">SUM(JG79, -JG86)</f>
        <v>0</v>
      </c>
      <c r="JH90" s="6">
        <f t="shared" si="247"/>
        <v>0</v>
      </c>
      <c r="JI90" s="6">
        <f t="shared" si="247"/>
        <v>0</v>
      </c>
      <c r="JJ90" s="6">
        <f t="shared" si="247"/>
        <v>0</v>
      </c>
      <c r="JK90" s="6">
        <f>SUM(JK79, -JK86,)</f>
        <v>0</v>
      </c>
      <c r="JL90" s="6">
        <f>SUM(JL79, -JL86,)</f>
        <v>0</v>
      </c>
      <c r="JM90" s="6">
        <f t="shared" ref="JM90:JS90" si="248">SUM(JM79, -JM86)</f>
        <v>0</v>
      </c>
      <c r="JN90" s="6">
        <f t="shared" si="248"/>
        <v>0</v>
      </c>
      <c r="JO90" s="6">
        <f t="shared" si="248"/>
        <v>0</v>
      </c>
      <c r="JP90" s="6">
        <f t="shared" si="248"/>
        <v>0</v>
      </c>
      <c r="JQ90" s="6">
        <f t="shared" si="248"/>
        <v>0</v>
      </c>
      <c r="JR90" s="6">
        <f t="shared" si="248"/>
        <v>0</v>
      </c>
      <c r="JS90" s="6">
        <f t="shared" si="248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19" t="s">
        <v>39</v>
      </c>
      <c r="EO91" s="260" t="s">
        <v>54</v>
      </c>
      <c r="EP91" s="260" t="s">
        <v>54</v>
      </c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16">
        <f>SUM(EN56, -EN58)</f>
        <v>0.24989999999999998</v>
      </c>
      <c r="EO92" s="120">
        <f>SUM(EO51, -EO53)</f>
        <v>0.23410000000000003</v>
      </c>
      <c r="EP92" s="120">
        <f>SUM(EP51, -EP53)</f>
        <v>0.19600000000000001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88" t="s">
        <v>55</v>
      </c>
      <c r="EO93" s="119" t="s">
        <v>38</v>
      </c>
      <c r="EP93" s="119" t="s">
        <v>38</v>
      </c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49">SUM(BU54, -BU56)</f>
        <v>0.1968</v>
      </c>
      <c r="BV94" s="146">
        <f t="shared" si="249"/>
        <v>0.19769999999999999</v>
      </c>
      <c r="BW94" s="120">
        <f t="shared" si="249"/>
        <v>0.17959999999999998</v>
      </c>
      <c r="BX94" s="179">
        <f t="shared" si="249"/>
        <v>0.1862</v>
      </c>
      <c r="BY94" s="224">
        <f t="shared" si="249"/>
        <v>0.19790000000000002</v>
      </c>
      <c r="BZ94" s="15">
        <f t="shared" si="24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>SUM(DC54, -DC56)</f>
        <v>0.15679999999999999</v>
      </c>
      <c r="DD94" s="120">
        <f>SUM(DD54, -DD56)</f>
        <v>0.16189999999999999</v>
      </c>
      <c r="DE94" s="179">
        <f>SUM(DE54, -DE56)</f>
        <v>0.18730000000000002</v>
      </c>
      <c r="DF94" s="146">
        <f>SUM(DF54, -DF56)</f>
        <v>0.18480000000000002</v>
      </c>
      <c r="DG94" s="120">
        <f>SUM(DG54, -DG56)</f>
        <v>0.18049999999999999</v>
      </c>
      <c r="DH94" s="179">
        <f>SUM(DH54, -DH56)</f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18">
        <f>SUM(EN51, -EN52)</f>
        <v>0.20129999999999998</v>
      </c>
      <c r="EO94" s="118">
        <f>SUM(EO55, -EO57)</f>
        <v>0.19819999999999999</v>
      </c>
      <c r="EP94" s="118">
        <f>SUM(EP55, -EP57)</f>
        <v>0.17609999999999998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22" t="s">
        <v>45</v>
      </c>
      <c r="EO95" s="188" t="s">
        <v>55</v>
      </c>
      <c r="EP95" s="188" t="s">
        <v>55</v>
      </c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50">SUM(EC85, -EC92)</f>
        <v>0</v>
      </c>
      <c r="ED96" s="6">
        <f t="shared" si="250"/>
        <v>0</v>
      </c>
      <c r="EE96" s="6">
        <f t="shared" si="250"/>
        <v>0</v>
      </c>
      <c r="EF96" s="6">
        <f t="shared" si="250"/>
        <v>0</v>
      </c>
      <c r="EG96" s="6">
        <f t="shared" si="250"/>
        <v>0</v>
      </c>
      <c r="EH96" s="6">
        <f t="shared" si="250"/>
        <v>0</v>
      </c>
      <c r="EI96" s="6">
        <f t="shared" si="25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208">
        <f>SUM(EN55, -EN57)</f>
        <v>0.19270000000000001</v>
      </c>
      <c r="EO96" s="118">
        <f>SUM(EO51, -EO52)</f>
        <v>0.19109999999999999</v>
      </c>
      <c r="EP96" s="118">
        <f>SUM(EP51, -EP52)</f>
        <v>0.17430000000000001</v>
      </c>
      <c r="EQ96" s="6">
        <f>SUM(EQ85, -EQ92,)</f>
        <v>0</v>
      </c>
      <c r="ER96" s="6">
        <f>SUM(ER85, -ER92,)</f>
        <v>0</v>
      </c>
      <c r="ES96" s="6">
        <f t="shared" ref="ES96:EV96" si="251">SUM(ES85, -ES92)</f>
        <v>0</v>
      </c>
      <c r="ET96" s="6">
        <f t="shared" si="251"/>
        <v>0</v>
      </c>
      <c r="EU96" s="6">
        <f t="shared" si="251"/>
        <v>0</v>
      </c>
      <c r="EV96" s="6">
        <f t="shared" si="251"/>
        <v>0</v>
      </c>
      <c r="EW96" s="6">
        <f>SUM(EW85, -EW92,)</f>
        <v>0</v>
      </c>
      <c r="EX96" s="6">
        <f>SUM(EX85, -EX92,)</f>
        <v>0</v>
      </c>
      <c r="EY96" s="6">
        <f t="shared" ref="EY96:FB96" si="252">SUM(EY85, -EY92)</f>
        <v>0</v>
      </c>
      <c r="EZ96" s="6">
        <f t="shared" si="252"/>
        <v>0</v>
      </c>
      <c r="FA96" s="6">
        <f t="shared" si="252"/>
        <v>0</v>
      </c>
      <c r="FB96" s="6">
        <f t="shared" si="252"/>
        <v>0</v>
      </c>
      <c r="FC96" s="6">
        <f>SUM(FC85, -FC92,)</f>
        <v>0</v>
      </c>
      <c r="FD96" s="6">
        <f>SUM(FD85, -FD92,)</f>
        <v>0</v>
      </c>
      <c r="FE96" s="6">
        <f t="shared" ref="FE96:FH96" si="253">SUM(FE85, -FE92)</f>
        <v>0</v>
      </c>
      <c r="FF96" s="6">
        <f t="shared" si="253"/>
        <v>0</v>
      </c>
      <c r="FG96" s="6">
        <f t="shared" si="253"/>
        <v>0</v>
      </c>
      <c r="FH96" s="6">
        <f t="shared" si="253"/>
        <v>0</v>
      </c>
      <c r="FI96" s="6">
        <f>SUM(FI85, -FI92,)</f>
        <v>0</v>
      </c>
      <c r="FJ96" s="6">
        <f>SUM(FJ85, -FJ92,)</f>
        <v>0</v>
      </c>
      <c r="FK96" s="6">
        <f t="shared" ref="FK96:FN96" si="254">SUM(FK85, -FK92)</f>
        <v>0</v>
      </c>
      <c r="FL96" s="6">
        <f t="shared" si="254"/>
        <v>0</v>
      </c>
      <c r="FM96" s="6">
        <f t="shared" si="254"/>
        <v>0</v>
      </c>
      <c r="FN96" s="6">
        <f t="shared" si="254"/>
        <v>0</v>
      </c>
      <c r="FO96" s="6">
        <f>SUM(FO85, -FO92,)</f>
        <v>0</v>
      </c>
      <c r="FP96" s="6">
        <f>SUM(FP85, -FP92,)</f>
        <v>0</v>
      </c>
      <c r="FQ96" s="6">
        <f t="shared" ref="FQ96:FT96" si="255">SUM(FQ85, -FQ92)</f>
        <v>0</v>
      </c>
      <c r="FR96" s="6">
        <f t="shared" si="255"/>
        <v>0</v>
      </c>
      <c r="FS96" s="6">
        <f t="shared" si="255"/>
        <v>0</v>
      </c>
      <c r="FT96" s="6">
        <f t="shared" si="255"/>
        <v>0</v>
      </c>
      <c r="FU96" s="6">
        <f>SUM(FU85, -FU92,)</f>
        <v>0</v>
      </c>
      <c r="FV96" s="6">
        <f>SUM(FV85, -FV92,)</f>
        <v>0</v>
      </c>
      <c r="FW96" s="6">
        <f t="shared" ref="FW96:FZ96" si="256">SUM(FW85, -FW92)</f>
        <v>0</v>
      </c>
      <c r="FX96" s="6">
        <f t="shared" si="256"/>
        <v>0</v>
      </c>
      <c r="FY96" s="6">
        <f t="shared" si="256"/>
        <v>0</v>
      </c>
      <c r="FZ96" s="6">
        <f t="shared" si="256"/>
        <v>0</v>
      </c>
      <c r="GA96" s="6">
        <f>SUM(GA85, -GA92,)</f>
        <v>0</v>
      </c>
      <c r="GB96" s="6">
        <f>SUM(GB85, -GB92,)</f>
        <v>0</v>
      </c>
      <c r="GC96" s="6">
        <f t="shared" ref="GC96:GF96" si="257">SUM(GC85, -GC92)</f>
        <v>0</v>
      </c>
      <c r="GD96" s="6">
        <f t="shared" si="257"/>
        <v>0</v>
      </c>
      <c r="GE96" s="6">
        <f t="shared" si="257"/>
        <v>0</v>
      </c>
      <c r="GF96" s="6">
        <f t="shared" si="257"/>
        <v>0</v>
      </c>
      <c r="GG96" s="6">
        <f>SUM(GG85, -GG92,)</f>
        <v>0</v>
      </c>
      <c r="GH96" s="6">
        <f>SUM(GH85, -GH92,)</f>
        <v>0</v>
      </c>
      <c r="GI96" s="6">
        <f t="shared" ref="GI96:GL96" si="258">SUM(GI85, -GI92)</f>
        <v>0</v>
      </c>
      <c r="GJ96" s="6">
        <f t="shared" si="258"/>
        <v>0</v>
      </c>
      <c r="GK96" s="6">
        <f t="shared" si="258"/>
        <v>0</v>
      </c>
      <c r="GL96" s="6">
        <f t="shared" si="258"/>
        <v>0</v>
      </c>
      <c r="GM96" s="6">
        <f>SUM(GM85, -GM92,)</f>
        <v>0</v>
      </c>
      <c r="GN96" s="6">
        <f>SUM(GN85, -GN92,)</f>
        <v>0</v>
      </c>
      <c r="GO96" s="6">
        <f t="shared" ref="GO96:GR96" si="259">SUM(GO85, -GO92)</f>
        <v>0</v>
      </c>
      <c r="GP96" s="6">
        <f t="shared" si="259"/>
        <v>0</v>
      </c>
      <c r="GQ96" s="6">
        <f t="shared" si="259"/>
        <v>0</v>
      </c>
      <c r="GR96" s="6">
        <f t="shared" si="259"/>
        <v>0</v>
      </c>
      <c r="GS96" s="6">
        <f>SUM(GS85, -GS92,)</f>
        <v>0</v>
      </c>
      <c r="GT96" s="6">
        <f>SUM(GT85, -GT92,)</f>
        <v>0</v>
      </c>
      <c r="GU96" s="6">
        <f t="shared" ref="GU96:HA96" si="260">SUM(GU85, -GU92)</f>
        <v>0</v>
      </c>
      <c r="GV96" s="6">
        <f t="shared" si="260"/>
        <v>0</v>
      </c>
      <c r="GW96" s="6">
        <f t="shared" si="260"/>
        <v>0</v>
      </c>
      <c r="GX96" s="6">
        <f t="shared" si="260"/>
        <v>0</v>
      </c>
      <c r="GY96" s="6">
        <f t="shared" si="260"/>
        <v>0</v>
      </c>
      <c r="GZ96" s="6">
        <f t="shared" si="260"/>
        <v>0</v>
      </c>
      <c r="HA96" s="6">
        <f t="shared" si="260"/>
        <v>0</v>
      </c>
      <c r="HC96" s="6">
        <f>SUM(HC85, -HC92,)</f>
        <v>0</v>
      </c>
      <c r="HD96" s="6">
        <f>SUM(HD85, -HD92,)</f>
        <v>0</v>
      </c>
      <c r="HE96" s="6">
        <f t="shared" ref="HE96:HH96" si="261">SUM(HE85, -HE92)</f>
        <v>0</v>
      </c>
      <c r="HF96" s="6">
        <f t="shared" si="261"/>
        <v>0</v>
      </c>
      <c r="HG96" s="6">
        <f t="shared" si="261"/>
        <v>0</v>
      </c>
      <c r="HH96" s="6">
        <f t="shared" si="261"/>
        <v>0</v>
      </c>
      <c r="HI96" s="6">
        <f>SUM(HI85, -HI92,)</f>
        <v>0</v>
      </c>
      <c r="HJ96" s="6">
        <f>SUM(HJ85, -HJ92,)</f>
        <v>0</v>
      </c>
      <c r="HK96" s="6">
        <f t="shared" ref="HK96:HN96" si="262">SUM(HK85, -HK92)</f>
        <v>0</v>
      </c>
      <c r="HL96" s="6">
        <f t="shared" si="262"/>
        <v>0</v>
      </c>
      <c r="HM96" s="6">
        <f t="shared" si="262"/>
        <v>0</v>
      </c>
      <c r="HN96" s="6">
        <f t="shared" si="262"/>
        <v>0</v>
      </c>
      <c r="HO96" s="6">
        <f>SUM(HO85, -HO92,)</f>
        <v>0</v>
      </c>
      <c r="HP96" s="6">
        <f>SUM(HP85, -HP92,)</f>
        <v>0</v>
      </c>
      <c r="HQ96" s="6">
        <f t="shared" ref="HQ96:HT96" si="263">SUM(HQ85, -HQ92)</f>
        <v>0</v>
      </c>
      <c r="HR96" s="6">
        <f t="shared" si="263"/>
        <v>0</v>
      </c>
      <c r="HS96" s="6">
        <f t="shared" si="263"/>
        <v>0</v>
      </c>
      <c r="HT96" s="6">
        <f t="shared" si="263"/>
        <v>0</v>
      </c>
      <c r="HU96" s="6">
        <f>SUM(HU85, -HU92,)</f>
        <v>0</v>
      </c>
      <c r="HV96" s="6">
        <f>SUM(HV85, -HV92,)</f>
        <v>0</v>
      </c>
      <c r="HW96" s="6">
        <f t="shared" ref="HW96:HZ96" si="264">SUM(HW85, -HW92)</f>
        <v>0</v>
      </c>
      <c r="HX96" s="6">
        <f t="shared" si="264"/>
        <v>0</v>
      </c>
      <c r="HY96" s="6">
        <f t="shared" si="264"/>
        <v>0</v>
      </c>
      <c r="HZ96" s="6">
        <f t="shared" si="264"/>
        <v>0</v>
      </c>
      <c r="IA96" s="6">
        <f>SUM(IA85, -IA92,)</f>
        <v>0</v>
      </c>
      <c r="IB96" s="6">
        <f>SUM(IB85, -IB92,)</f>
        <v>0</v>
      </c>
      <c r="IC96" s="6">
        <f t="shared" ref="IC96:IF96" si="265">SUM(IC85, -IC92)</f>
        <v>0</v>
      </c>
      <c r="ID96" s="6">
        <f t="shared" si="265"/>
        <v>0</v>
      </c>
      <c r="IE96" s="6">
        <f t="shared" si="265"/>
        <v>0</v>
      </c>
      <c r="IF96" s="6">
        <f t="shared" si="265"/>
        <v>0</v>
      </c>
      <c r="IG96" s="6">
        <f>SUM(IG85, -IG92,)</f>
        <v>0</v>
      </c>
      <c r="IH96" s="6">
        <f>SUM(IH85, -IH92,)</f>
        <v>0</v>
      </c>
      <c r="II96" s="6">
        <f t="shared" ref="II96:IL96" si="266">SUM(II85, -II92)</f>
        <v>0</v>
      </c>
      <c r="IJ96" s="6">
        <f t="shared" si="266"/>
        <v>0</v>
      </c>
      <c r="IK96" s="6">
        <f t="shared" si="266"/>
        <v>0</v>
      </c>
      <c r="IL96" s="6">
        <f t="shared" si="266"/>
        <v>0</v>
      </c>
      <c r="IM96" s="6">
        <f>SUM(IM85, -IM92,)</f>
        <v>0</v>
      </c>
      <c r="IN96" s="6">
        <f>SUM(IN85, -IN92,)</f>
        <v>0</v>
      </c>
      <c r="IO96" s="6">
        <f t="shared" ref="IO96:IR96" si="267">SUM(IO85, -IO92)</f>
        <v>0</v>
      </c>
      <c r="IP96" s="6">
        <f t="shared" si="267"/>
        <v>0</v>
      </c>
      <c r="IQ96" s="6">
        <f t="shared" si="267"/>
        <v>0</v>
      </c>
      <c r="IR96" s="6">
        <f t="shared" si="267"/>
        <v>0</v>
      </c>
      <c r="IS96" s="6">
        <f>SUM(IS85, -IS92,)</f>
        <v>0</v>
      </c>
      <c r="IT96" s="6">
        <f>SUM(IT85, -IT92,)</f>
        <v>0</v>
      </c>
      <c r="IU96" s="6">
        <f t="shared" ref="IU96:IX96" si="268">SUM(IU85, -IU92)</f>
        <v>0</v>
      </c>
      <c r="IV96" s="6">
        <f t="shared" si="268"/>
        <v>0</v>
      </c>
      <c r="IW96" s="6">
        <f t="shared" si="268"/>
        <v>0</v>
      </c>
      <c r="IX96" s="6">
        <f t="shared" si="268"/>
        <v>0</v>
      </c>
      <c r="IY96" s="6">
        <f>SUM(IY85, -IY92,)</f>
        <v>0</v>
      </c>
      <c r="IZ96" s="6">
        <f>SUM(IZ85, -IZ92,)</f>
        <v>0</v>
      </c>
      <c r="JA96" s="6">
        <f t="shared" ref="JA96:JD96" si="269">SUM(JA85, -JA92)</f>
        <v>0</v>
      </c>
      <c r="JB96" s="6">
        <f t="shared" si="269"/>
        <v>0</v>
      </c>
      <c r="JC96" s="6">
        <f t="shared" si="269"/>
        <v>0</v>
      </c>
      <c r="JD96" s="6">
        <f t="shared" si="269"/>
        <v>0</v>
      </c>
      <c r="JE96" s="6">
        <f>SUM(JE85, -JE92,)</f>
        <v>0</v>
      </c>
      <c r="JF96" s="6">
        <f>SUM(JF85, -JF92,)</f>
        <v>0</v>
      </c>
      <c r="JG96" s="6">
        <f t="shared" ref="JG96:JJ96" si="270">SUM(JG85, -JG92)</f>
        <v>0</v>
      </c>
      <c r="JH96" s="6">
        <f t="shared" si="270"/>
        <v>0</v>
      </c>
      <c r="JI96" s="6">
        <f t="shared" si="270"/>
        <v>0</v>
      </c>
      <c r="JJ96" s="6">
        <f t="shared" si="270"/>
        <v>0</v>
      </c>
      <c r="JK96" s="6">
        <f>SUM(JK85, -JK92,)</f>
        <v>0</v>
      </c>
      <c r="JL96" s="6">
        <f>SUM(JL85, -JL92,)</f>
        <v>0</v>
      </c>
      <c r="JM96" s="6">
        <f t="shared" ref="JM96:JS96" si="271">SUM(JM85, -JM92)</f>
        <v>0</v>
      </c>
      <c r="JN96" s="6">
        <f t="shared" si="271"/>
        <v>0</v>
      </c>
      <c r="JO96" s="6">
        <f t="shared" si="271"/>
        <v>0</v>
      </c>
      <c r="JP96" s="6">
        <f t="shared" si="271"/>
        <v>0</v>
      </c>
      <c r="JQ96" s="6">
        <f t="shared" si="271"/>
        <v>0</v>
      </c>
      <c r="JR96" s="6">
        <f t="shared" si="271"/>
        <v>0</v>
      </c>
      <c r="JS96" s="6">
        <f t="shared" si="271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19" t="s">
        <v>38</v>
      </c>
      <c r="EO97" s="122" t="s">
        <v>45</v>
      </c>
      <c r="EP97" s="122" t="s">
        <v>45</v>
      </c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18">
        <f>SUM(EN56, -EN57)</f>
        <v>0.18890000000000001</v>
      </c>
      <c r="EO98" s="208">
        <f>SUM(EO56, -EO57)</f>
        <v>0.18609999999999999</v>
      </c>
      <c r="EP98" s="208">
        <f>SUM(EP56, -EP57)</f>
        <v>0.16880000000000001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17" t="s">
        <v>42</v>
      </c>
      <c r="EO99" s="117" t="s">
        <v>49</v>
      </c>
      <c r="EP99" s="117" t="s">
        <v>49</v>
      </c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72">SUM(BS56, -BS58)</f>
        <v>0.1308</v>
      </c>
      <c r="BT100" s="116">
        <f t="shared" si="272"/>
        <v>0.11999999999999998</v>
      </c>
      <c r="BU100" s="178">
        <f t="shared" si="272"/>
        <v>0.13389999999999999</v>
      </c>
      <c r="BV100" s="148">
        <f t="shared" si="272"/>
        <v>0.14529999999999998</v>
      </c>
      <c r="BW100" s="118">
        <f t="shared" si="272"/>
        <v>0.15360000000000001</v>
      </c>
      <c r="BX100" s="178">
        <f t="shared" si="272"/>
        <v>0.15440000000000001</v>
      </c>
      <c r="BY100" s="225">
        <f t="shared" si="272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>SUM(EM52, -EM56)</f>
        <v>0.1613</v>
      </c>
      <c r="EN100" s="120">
        <f>SUM(EN52, -EN56)</f>
        <v>0.16400000000000001</v>
      </c>
      <c r="EO100" s="120">
        <f>SUM(EO52, -EO56)</f>
        <v>0.16200000000000001</v>
      </c>
      <c r="EP100" s="120">
        <f>SUM(EP52, -EP56)</f>
        <v>0.1633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17" t="s">
        <v>49</v>
      </c>
      <c r="EO101" s="117" t="s">
        <v>42</v>
      </c>
      <c r="EP101" s="117" t="s">
        <v>42</v>
      </c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73">SUM(BL57, -BL58)</f>
        <v>0.11630000000000001</v>
      </c>
      <c r="BM102" s="116">
        <f t="shared" si="273"/>
        <v>0.11269999999999999</v>
      </c>
      <c r="BN102" s="176">
        <f t="shared" si="273"/>
        <v>0.11739999999999999</v>
      </c>
      <c r="BO102" s="118">
        <f t="shared" si="273"/>
        <v>0.1109</v>
      </c>
      <c r="BP102" s="118">
        <f t="shared" si="273"/>
        <v>0.11410000000000001</v>
      </c>
      <c r="BQ102" s="118">
        <f t="shared" si="273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4">SUM(EC91, -EC98)</f>
        <v>0</v>
      </c>
      <c r="ED102" s="6">
        <f t="shared" si="274"/>
        <v>0</v>
      </c>
      <c r="EE102" s="6">
        <f t="shared" si="274"/>
        <v>0</v>
      </c>
      <c r="EF102" s="6">
        <f t="shared" si="274"/>
        <v>0</v>
      </c>
      <c r="EG102" s="6">
        <f t="shared" si="274"/>
        <v>0</v>
      </c>
      <c r="EH102" s="6">
        <f t="shared" si="274"/>
        <v>0</v>
      </c>
      <c r="EI102" s="6">
        <f t="shared" si="274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20">
        <f>SUM(EN52, -EN55)</f>
        <v>0.16020000000000001</v>
      </c>
      <c r="EO102" s="120">
        <f>SUM(EO52, -EO55)</f>
        <v>0.14990000000000001</v>
      </c>
      <c r="EP102" s="120">
        <f>SUM(EP52, -EP55)</f>
        <v>0.156</v>
      </c>
      <c r="EQ102" s="6">
        <f>SUM(EQ91, -EQ98,)</f>
        <v>0</v>
      </c>
      <c r="ER102" s="6">
        <f>SUM(ER91, -ER98,)</f>
        <v>0</v>
      </c>
      <c r="ES102" s="6">
        <f t="shared" ref="ES102:EV102" si="275">SUM(ES91, -ES98)</f>
        <v>0</v>
      </c>
      <c r="ET102" s="6">
        <f t="shared" si="275"/>
        <v>0</v>
      </c>
      <c r="EU102" s="6">
        <f t="shared" si="275"/>
        <v>0</v>
      </c>
      <c r="EV102" s="6">
        <f t="shared" si="275"/>
        <v>0</v>
      </c>
      <c r="EW102" s="6">
        <f>SUM(EW91, -EW98,)</f>
        <v>0</v>
      </c>
      <c r="EX102" s="6">
        <f>SUM(EX91, -EX98,)</f>
        <v>0</v>
      </c>
      <c r="EY102" s="6">
        <f t="shared" ref="EY102:FB102" si="276">SUM(EY91, -EY98)</f>
        <v>0</v>
      </c>
      <c r="EZ102" s="6">
        <f t="shared" si="276"/>
        <v>0</v>
      </c>
      <c r="FA102" s="6">
        <f t="shared" si="276"/>
        <v>0</v>
      </c>
      <c r="FB102" s="6">
        <f t="shared" si="276"/>
        <v>0</v>
      </c>
      <c r="FC102" s="6">
        <f>SUM(FC91, -FC98,)</f>
        <v>0</v>
      </c>
      <c r="FD102" s="6">
        <f>SUM(FD91, -FD98,)</f>
        <v>0</v>
      </c>
      <c r="FE102" s="6">
        <f t="shared" ref="FE102:FH102" si="277">SUM(FE91, -FE98)</f>
        <v>0</v>
      </c>
      <c r="FF102" s="6">
        <f t="shared" si="277"/>
        <v>0</v>
      </c>
      <c r="FG102" s="6">
        <f t="shared" si="277"/>
        <v>0</v>
      </c>
      <c r="FH102" s="6">
        <f t="shared" si="277"/>
        <v>0</v>
      </c>
      <c r="FI102" s="6">
        <f>SUM(FI91, -FI98,)</f>
        <v>0</v>
      </c>
      <c r="FJ102" s="6">
        <f>SUM(FJ91, -FJ98,)</f>
        <v>0</v>
      </c>
      <c r="FK102" s="6">
        <f t="shared" ref="FK102:FN102" si="278">SUM(FK91, -FK98)</f>
        <v>0</v>
      </c>
      <c r="FL102" s="6">
        <f t="shared" si="278"/>
        <v>0</v>
      </c>
      <c r="FM102" s="6">
        <f t="shared" si="278"/>
        <v>0</v>
      </c>
      <c r="FN102" s="6">
        <f t="shared" si="278"/>
        <v>0</v>
      </c>
      <c r="FO102" s="6">
        <f>SUM(FO91, -FO98,)</f>
        <v>0</v>
      </c>
      <c r="FP102" s="6">
        <f>SUM(FP91, -FP98,)</f>
        <v>0</v>
      </c>
      <c r="FQ102" s="6">
        <f t="shared" ref="FQ102:FT102" si="279">SUM(FQ91, -FQ98)</f>
        <v>0</v>
      </c>
      <c r="FR102" s="6">
        <f t="shared" si="279"/>
        <v>0</v>
      </c>
      <c r="FS102" s="6">
        <f t="shared" si="279"/>
        <v>0</v>
      </c>
      <c r="FT102" s="6">
        <f t="shared" si="279"/>
        <v>0</v>
      </c>
      <c r="FU102" s="6">
        <f>SUM(FU91, -FU98,)</f>
        <v>0</v>
      </c>
      <c r="FV102" s="6">
        <f>SUM(FV91, -FV98,)</f>
        <v>0</v>
      </c>
      <c r="FW102" s="6">
        <f t="shared" ref="FW102:FZ102" si="280">SUM(FW91, -FW98)</f>
        <v>0</v>
      </c>
      <c r="FX102" s="6">
        <f t="shared" si="280"/>
        <v>0</v>
      </c>
      <c r="FY102" s="6">
        <f t="shared" si="280"/>
        <v>0</v>
      </c>
      <c r="FZ102" s="6">
        <f t="shared" si="280"/>
        <v>0</v>
      </c>
      <c r="GA102" s="6">
        <f>SUM(GA91, -GA98,)</f>
        <v>0</v>
      </c>
      <c r="GB102" s="6">
        <f>SUM(GB91, -GB98,)</f>
        <v>0</v>
      </c>
      <c r="GC102" s="6">
        <f t="shared" ref="GC102:GF102" si="281">SUM(GC91, -GC98)</f>
        <v>0</v>
      </c>
      <c r="GD102" s="6">
        <f t="shared" si="281"/>
        <v>0</v>
      </c>
      <c r="GE102" s="6">
        <f t="shared" si="281"/>
        <v>0</v>
      </c>
      <c r="GF102" s="6">
        <f t="shared" si="281"/>
        <v>0</v>
      </c>
      <c r="GG102" s="6">
        <f>SUM(GG91, -GG98,)</f>
        <v>0</v>
      </c>
      <c r="GH102" s="6">
        <f>SUM(GH91, -GH98,)</f>
        <v>0</v>
      </c>
      <c r="GI102" s="6">
        <f t="shared" ref="GI102:GL102" si="282">SUM(GI91, -GI98)</f>
        <v>0</v>
      </c>
      <c r="GJ102" s="6">
        <f t="shared" si="282"/>
        <v>0</v>
      </c>
      <c r="GK102" s="6">
        <f t="shared" si="282"/>
        <v>0</v>
      </c>
      <c r="GL102" s="6">
        <f t="shared" si="282"/>
        <v>0</v>
      </c>
      <c r="GM102" s="6">
        <f>SUM(GM91, -GM98,)</f>
        <v>0</v>
      </c>
      <c r="GN102" s="6">
        <f>SUM(GN91, -GN98,)</f>
        <v>0</v>
      </c>
      <c r="GO102" s="6">
        <f t="shared" ref="GO102:GR102" si="283">SUM(GO91, -GO98)</f>
        <v>0</v>
      </c>
      <c r="GP102" s="6">
        <f t="shared" si="283"/>
        <v>0</v>
      </c>
      <c r="GQ102" s="6">
        <f t="shared" si="283"/>
        <v>0</v>
      </c>
      <c r="GR102" s="6">
        <f t="shared" si="283"/>
        <v>0</v>
      </c>
      <c r="GS102" s="6">
        <f>SUM(GS91, -GS98,)</f>
        <v>0</v>
      </c>
      <c r="GT102" s="6">
        <f>SUM(GT91, -GT98,)</f>
        <v>0</v>
      </c>
      <c r="GU102" s="6">
        <f t="shared" ref="GU102:HA102" si="284">SUM(GU91, -GU98)</f>
        <v>0</v>
      </c>
      <c r="GV102" s="6">
        <f t="shared" si="284"/>
        <v>0</v>
      </c>
      <c r="GW102" s="6">
        <f t="shared" si="284"/>
        <v>0</v>
      </c>
      <c r="GX102" s="6">
        <f t="shared" si="284"/>
        <v>0</v>
      </c>
      <c r="GY102" s="6">
        <f t="shared" si="284"/>
        <v>0</v>
      </c>
      <c r="GZ102" s="6">
        <f t="shared" si="284"/>
        <v>0</v>
      </c>
      <c r="HA102" s="6">
        <f t="shared" si="284"/>
        <v>0</v>
      </c>
      <c r="HC102" s="6">
        <f>SUM(HC91, -HC98,)</f>
        <v>0</v>
      </c>
      <c r="HD102" s="6">
        <f>SUM(HD91, -HD98,)</f>
        <v>0</v>
      </c>
      <c r="HE102" s="6">
        <f t="shared" ref="HE102:HH102" si="285">SUM(HE91, -HE98)</f>
        <v>0</v>
      </c>
      <c r="HF102" s="6">
        <f t="shared" si="285"/>
        <v>0</v>
      </c>
      <c r="HG102" s="6">
        <f t="shared" si="285"/>
        <v>0</v>
      </c>
      <c r="HH102" s="6">
        <f t="shared" si="285"/>
        <v>0</v>
      </c>
      <c r="HI102" s="6">
        <f>SUM(HI91, -HI98,)</f>
        <v>0</v>
      </c>
      <c r="HJ102" s="6">
        <f>SUM(HJ91, -HJ98,)</f>
        <v>0</v>
      </c>
      <c r="HK102" s="6">
        <f t="shared" ref="HK102:HN102" si="286">SUM(HK91, -HK98)</f>
        <v>0</v>
      </c>
      <c r="HL102" s="6">
        <f t="shared" si="286"/>
        <v>0</v>
      </c>
      <c r="HM102" s="6">
        <f t="shared" si="286"/>
        <v>0</v>
      </c>
      <c r="HN102" s="6">
        <f t="shared" si="286"/>
        <v>0</v>
      </c>
      <c r="HO102" s="6">
        <f>SUM(HO91, -HO98,)</f>
        <v>0</v>
      </c>
      <c r="HP102" s="6">
        <f>SUM(HP91, -HP98,)</f>
        <v>0</v>
      </c>
      <c r="HQ102" s="6">
        <f t="shared" ref="HQ102:HT102" si="287">SUM(HQ91, -HQ98)</f>
        <v>0</v>
      </c>
      <c r="HR102" s="6">
        <f t="shared" si="287"/>
        <v>0</v>
      </c>
      <c r="HS102" s="6">
        <f t="shared" si="287"/>
        <v>0</v>
      </c>
      <c r="HT102" s="6">
        <f t="shared" si="287"/>
        <v>0</v>
      </c>
      <c r="HU102" s="6">
        <f>SUM(HU91, -HU98,)</f>
        <v>0</v>
      </c>
      <c r="HV102" s="6">
        <f>SUM(HV91, -HV98,)</f>
        <v>0</v>
      </c>
      <c r="HW102" s="6">
        <f t="shared" ref="HW102:HZ102" si="288">SUM(HW91, -HW98)</f>
        <v>0</v>
      </c>
      <c r="HX102" s="6">
        <f t="shared" si="288"/>
        <v>0</v>
      </c>
      <c r="HY102" s="6">
        <f t="shared" si="288"/>
        <v>0</v>
      </c>
      <c r="HZ102" s="6">
        <f t="shared" si="288"/>
        <v>0</v>
      </c>
      <c r="IA102" s="6">
        <f>SUM(IA91, -IA98,)</f>
        <v>0</v>
      </c>
      <c r="IB102" s="6">
        <f>SUM(IB91, -IB98,)</f>
        <v>0</v>
      </c>
      <c r="IC102" s="6">
        <f t="shared" ref="IC102:IF102" si="289">SUM(IC91, -IC98)</f>
        <v>0</v>
      </c>
      <c r="ID102" s="6">
        <f t="shared" si="289"/>
        <v>0</v>
      </c>
      <c r="IE102" s="6">
        <f t="shared" si="289"/>
        <v>0</v>
      </c>
      <c r="IF102" s="6">
        <f t="shared" si="289"/>
        <v>0</v>
      </c>
      <c r="IG102" s="6">
        <f>SUM(IG91, -IG98,)</f>
        <v>0</v>
      </c>
      <c r="IH102" s="6">
        <f>SUM(IH91, -IH98,)</f>
        <v>0</v>
      </c>
      <c r="II102" s="6">
        <f t="shared" ref="II102:IL102" si="290">SUM(II91, -II98)</f>
        <v>0</v>
      </c>
      <c r="IJ102" s="6">
        <f t="shared" si="290"/>
        <v>0</v>
      </c>
      <c r="IK102" s="6">
        <f t="shared" si="290"/>
        <v>0</v>
      </c>
      <c r="IL102" s="6">
        <f t="shared" si="290"/>
        <v>0</v>
      </c>
      <c r="IM102" s="6">
        <f>SUM(IM91, -IM98,)</f>
        <v>0</v>
      </c>
      <c r="IN102" s="6">
        <f>SUM(IN91, -IN98,)</f>
        <v>0</v>
      </c>
      <c r="IO102" s="6">
        <f t="shared" ref="IO102:IR102" si="291">SUM(IO91, -IO98)</f>
        <v>0</v>
      </c>
      <c r="IP102" s="6">
        <f t="shared" si="291"/>
        <v>0</v>
      </c>
      <c r="IQ102" s="6">
        <f t="shared" si="291"/>
        <v>0</v>
      </c>
      <c r="IR102" s="6">
        <f t="shared" si="291"/>
        <v>0</v>
      </c>
      <c r="IS102" s="6">
        <f>SUM(IS91, -IS98,)</f>
        <v>0</v>
      </c>
      <c r="IT102" s="6">
        <f>SUM(IT91, -IT98,)</f>
        <v>0</v>
      </c>
      <c r="IU102" s="6">
        <f t="shared" ref="IU102:IX102" si="292">SUM(IU91, -IU98)</f>
        <v>0</v>
      </c>
      <c r="IV102" s="6">
        <f t="shared" si="292"/>
        <v>0</v>
      </c>
      <c r="IW102" s="6">
        <f t="shared" si="292"/>
        <v>0</v>
      </c>
      <c r="IX102" s="6">
        <f t="shared" si="292"/>
        <v>0</v>
      </c>
      <c r="IY102" s="6">
        <f>SUM(IY91, -IY98,)</f>
        <v>0</v>
      </c>
      <c r="IZ102" s="6">
        <f>SUM(IZ91, -IZ98,)</f>
        <v>0</v>
      </c>
      <c r="JA102" s="6">
        <f t="shared" ref="JA102:JD102" si="293">SUM(JA91, -JA98)</f>
        <v>0</v>
      </c>
      <c r="JB102" s="6">
        <f t="shared" si="293"/>
        <v>0</v>
      </c>
      <c r="JC102" s="6">
        <f t="shared" si="293"/>
        <v>0</v>
      </c>
      <c r="JD102" s="6">
        <f t="shared" si="293"/>
        <v>0</v>
      </c>
      <c r="JE102" s="6">
        <f>SUM(JE91, -JE98,)</f>
        <v>0</v>
      </c>
      <c r="JF102" s="6">
        <f>SUM(JF91, -JF98,)</f>
        <v>0</v>
      </c>
      <c r="JG102" s="6">
        <f t="shared" ref="JG102:JJ102" si="294">SUM(JG91, -JG98)</f>
        <v>0</v>
      </c>
      <c r="JH102" s="6">
        <f t="shared" si="294"/>
        <v>0</v>
      </c>
      <c r="JI102" s="6">
        <f t="shared" si="294"/>
        <v>0</v>
      </c>
      <c r="JJ102" s="6">
        <f t="shared" si="294"/>
        <v>0</v>
      </c>
      <c r="JK102" s="6">
        <f>SUM(JK91, -JK98,)</f>
        <v>0</v>
      </c>
      <c r="JL102" s="6">
        <f>SUM(JL91, -JL98,)</f>
        <v>0</v>
      </c>
      <c r="JM102" s="6">
        <f t="shared" ref="JM102:JS102" si="295">SUM(JM91, -JM98)</f>
        <v>0</v>
      </c>
      <c r="JN102" s="6">
        <f t="shared" si="295"/>
        <v>0</v>
      </c>
      <c r="JO102" s="6">
        <f t="shared" si="295"/>
        <v>0</v>
      </c>
      <c r="JP102" s="6">
        <f t="shared" si="295"/>
        <v>0</v>
      </c>
      <c r="JQ102" s="6">
        <f t="shared" si="295"/>
        <v>0</v>
      </c>
      <c r="JR102" s="6">
        <f t="shared" si="295"/>
        <v>0</v>
      </c>
      <c r="JS102" s="6">
        <f t="shared" si="295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168" t="s">
        <v>41</v>
      </c>
      <c r="EO103" s="168" t="s">
        <v>48</v>
      </c>
      <c r="EP103" s="168" t="s">
        <v>48</v>
      </c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96">SUM(BE56, -BE58)</f>
        <v>0.1037</v>
      </c>
      <c r="BF104" s="166">
        <f t="shared" si="296"/>
        <v>0.1012</v>
      </c>
      <c r="BG104" s="208">
        <f t="shared" si="296"/>
        <v>0.10639999999999999</v>
      </c>
      <c r="BH104" s="178">
        <f t="shared" si="296"/>
        <v>0.1026</v>
      </c>
      <c r="BI104" s="148">
        <f t="shared" si="296"/>
        <v>0.10390000000000001</v>
      </c>
      <c r="BJ104" s="118">
        <f t="shared" si="296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20">
        <f>SUM(EN53, -EN56)</f>
        <v>0.1134</v>
      </c>
      <c r="EO104" s="120">
        <f>SUM(EO53, -EO56)</f>
        <v>0.11899999999999999</v>
      </c>
      <c r="EP104" s="120">
        <f>SUM(EP53, -EP56)</f>
        <v>0.1416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168" t="s">
        <v>48</v>
      </c>
      <c r="EO105" s="168" t="s">
        <v>41</v>
      </c>
      <c r="EP105" s="168" t="s">
        <v>41</v>
      </c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20">
        <f>SUM(EN53, -EN55)</f>
        <v>0.1096</v>
      </c>
      <c r="EO106" s="120">
        <f>SUM(EO53, -EO55)</f>
        <v>0.1069</v>
      </c>
      <c r="EP106" s="120">
        <f>SUM(EP53, -EP55)</f>
        <v>0.1343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23" t="s">
        <v>40</v>
      </c>
      <c r="EO107" s="123" t="s">
        <v>47</v>
      </c>
      <c r="EP107" s="123" t="s">
        <v>47</v>
      </c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97">SUM(EC97, -EC104)</f>
        <v>0</v>
      </c>
      <c r="ED108" s="6">
        <f t="shared" si="297"/>
        <v>0</v>
      </c>
      <c r="EE108" s="6">
        <f t="shared" si="297"/>
        <v>0</v>
      </c>
      <c r="EF108" s="6">
        <f t="shared" si="297"/>
        <v>0</v>
      </c>
      <c r="EG108" s="6">
        <f t="shared" si="297"/>
        <v>0</v>
      </c>
      <c r="EH108" s="6">
        <f t="shared" si="297"/>
        <v>0</v>
      </c>
      <c r="EI108" s="6">
        <f t="shared" si="29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20">
        <f>SUM(EN54, -EN56)</f>
        <v>8.9099999999999999E-2</v>
      </c>
      <c r="EO108" s="120">
        <f>SUM(EO54, -EO56)</f>
        <v>0.1048</v>
      </c>
      <c r="EP108" s="120">
        <f>SUM(EP54, -EP56)</f>
        <v>0.1065</v>
      </c>
      <c r="EQ108" s="6">
        <f>SUM(EQ97, -EQ104,)</f>
        <v>0</v>
      </c>
      <c r="ER108" s="6">
        <f>SUM(ER97, -ER104,)</f>
        <v>0</v>
      </c>
      <c r="ES108" s="6">
        <f t="shared" ref="ES108:EV108" si="298">SUM(ES97, -ES104)</f>
        <v>0</v>
      </c>
      <c r="ET108" s="6">
        <f t="shared" si="298"/>
        <v>0</v>
      </c>
      <c r="EU108" s="6">
        <f t="shared" si="298"/>
        <v>0</v>
      </c>
      <c r="EV108" s="6">
        <f t="shared" si="298"/>
        <v>0</v>
      </c>
      <c r="EW108" s="6">
        <f>SUM(EW97, -EW104,)</f>
        <v>0</v>
      </c>
      <c r="EX108" s="6">
        <f>SUM(EX97, -EX104,)</f>
        <v>0</v>
      </c>
      <c r="EY108" s="6">
        <f t="shared" ref="EY108:FB108" si="299">SUM(EY97, -EY104)</f>
        <v>0</v>
      </c>
      <c r="EZ108" s="6">
        <f t="shared" si="299"/>
        <v>0</v>
      </c>
      <c r="FA108" s="6">
        <f t="shared" si="299"/>
        <v>0</v>
      </c>
      <c r="FB108" s="6">
        <f t="shared" si="299"/>
        <v>0</v>
      </c>
      <c r="FC108" s="6">
        <f>SUM(FC97, -FC104,)</f>
        <v>0</v>
      </c>
      <c r="FD108" s="6">
        <f>SUM(FD97, -FD104,)</f>
        <v>0</v>
      </c>
      <c r="FE108" s="6">
        <f t="shared" ref="FE108:FH108" si="300">SUM(FE97, -FE104)</f>
        <v>0</v>
      </c>
      <c r="FF108" s="6">
        <f t="shared" si="300"/>
        <v>0</v>
      </c>
      <c r="FG108" s="6">
        <f t="shared" si="300"/>
        <v>0</v>
      </c>
      <c r="FH108" s="6">
        <f t="shared" si="300"/>
        <v>0</v>
      </c>
      <c r="FI108" s="6">
        <f>SUM(FI97, -FI104,)</f>
        <v>0</v>
      </c>
      <c r="FJ108" s="6">
        <f>SUM(FJ97, -FJ104,)</f>
        <v>0</v>
      </c>
      <c r="FK108" s="6">
        <f t="shared" ref="FK108:FN108" si="301">SUM(FK97, -FK104)</f>
        <v>0</v>
      </c>
      <c r="FL108" s="6">
        <f t="shared" si="301"/>
        <v>0</v>
      </c>
      <c r="FM108" s="6">
        <f t="shared" si="301"/>
        <v>0</v>
      </c>
      <c r="FN108" s="6">
        <f t="shared" si="301"/>
        <v>0</v>
      </c>
      <c r="FO108" s="6">
        <f>SUM(FO97, -FO104,)</f>
        <v>0</v>
      </c>
      <c r="FP108" s="6">
        <f>SUM(FP97, -FP104,)</f>
        <v>0</v>
      </c>
      <c r="FQ108" s="6">
        <f t="shared" ref="FQ108:FT108" si="302">SUM(FQ97, -FQ104)</f>
        <v>0</v>
      </c>
      <c r="FR108" s="6">
        <f t="shared" si="302"/>
        <v>0</v>
      </c>
      <c r="FS108" s="6">
        <f t="shared" si="302"/>
        <v>0</v>
      </c>
      <c r="FT108" s="6">
        <f t="shared" si="302"/>
        <v>0</v>
      </c>
      <c r="FU108" s="6">
        <f>SUM(FU97, -FU104,)</f>
        <v>0</v>
      </c>
      <c r="FV108" s="6">
        <f>SUM(FV97, -FV104,)</f>
        <v>0</v>
      </c>
      <c r="FW108" s="6">
        <f t="shared" ref="FW108:FZ108" si="303">SUM(FW97, -FW104)</f>
        <v>0</v>
      </c>
      <c r="FX108" s="6">
        <f t="shared" si="303"/>
        <v>0</v>
      </c>
      <c r="FY108" s="6">
        <f t="shared" si="303"/>
        <v>0</v>
      </c>
      <c r="FZ108" s="6">
        <f t="shared" si="303"/>
        <v>0</v>
      </c>
      <c r="GA108" s="6">
        <f>SUM(GA97, -GA104,)</f>
        <v>0</v>
      </c>
      <c r="GB108" s="6">
        <f>SUM(GB97, -GB104,)</f>
        <v>0</v>
      </c>
      <c r="GC108" s="6">
        <f t="shared" ref="GC108:GF108" si="304">SUM(GC97, -GC104)</f>
        <v>0</v>
      </c>
      <c r="GD108" s="6">
        <f t="shared" si="304"/>
        <v>0</v>
      </c>
      <c r="GE108" s="6">
        <f t="shared" si="304"/>
        <v>0</v>
      </c>
      <c r="GF108" s="6">
        <f t="shared" si="304"/>
        <v>0</v>
      </c>
      <c r="GG108" s="6">
        <f>SUM(GG97, -GG104,)</f>
        <v>0</v>
      </c>
      <c r="GH108" s="6">
        <f>SUM(GH97, -GH104,)</f>
        <v>0</v>
      </c>
      <c r="GI108" s="6">
        <f t="shared" ref="GI108:GL108" si="305">SUM(GI97, -GI104)</f>
        <v>0</v>
      </c>
      <c r="GJ108" s="6">
        <f t="shared" si="305"/>
        <v>0</v>
      </c>
      <c r="GK108" s="6">
        <f t="shared" si="305"/>
        <v>0</v>
      </c>
      <c r="GL108" s="6">
        <f t="shared" si="305"/>
        <v>0</v>
      </c>
      <c r="GM108" s="6">
        <f>SUM(GM97, -GM104,)</f>
        <v>0</v>
      </c>
      <c r="GN108" s="6">
        <f>SUM(GN97, -GN104,)</f>
        <v>0</v>
      </c>
      <c r="GO108" s="6">
        <f t="shared" ref="GO108:GR108" si="306">SUM(GO97, -GO104)</f>
        <v>0</v>
      </c>
      <c r="GP108" s="6">
        <f t="shared" si="306"/>
        <v>0</v>
      </c>
      <c r="GQ108" s="6">
        <f t="shared" si="306"/>
        <v>0</v>
      </c>
      <c r="GR108" s="6">
        <f t="shared" si="306"/>
        <v>0</v>
      </c>
      <c r="GS108" s="6">
        <f>SUM(GS97, -GS104,)</f>
        <v>0</v>
      </c>
      <c r="GT108" s="6">
        <f>SUM(GT97, -GT104,)</f>
        <v>0</v>
      </c>
      <c r="GU108" s="6">
        <f t="shared" ref="GU108:HA108" si="307">SUM(GU97, -GU104)</f>
        <v>0</v>
      </c>
      <c r="GV108" s="6">
        <f t="shared" si="307"/>
        <v>0</v>
      </c>
      <c r="GW108" s="6">
        <f t="shared" si="307"/>
        <v>0</v>
      </c>
      <c r="GX108" s="6">
        <f t="shared" si="307"/>
        <v>0</v>
      </c>
      <c r="GY108" s="6">
        <f t="shared" si="307"/>
        <v>0</v>
      </c>
      <c r="GZ108" s="6">
        <f t="shared" si="307"/>
        <v>0</v>
      </c>
      <c r="HA108" s="6">
        <f t="shared" si="307"/>
        <v>0</v>
      </c>
      <c r="HC108" s="6">
        <f>SUM(HC97, -HC104,)</f>
        <v>0</v>
      </c>
      <c r="HD108" s="6">
        <f>SUM(HD97, -HD104,)</f>
        <v>0</v>
      </c>
      <c r="HE108" s="6">
        <f t="shared" ref="HE108:HH108" si="308">SUM(HE97, -HE104)</f>
        <v>0</v>
      </c>
      <c r="HF108" s="6">
        <f t="shared" si="308"/>
        <v>0</v>
      </c>
      <c r="HG108" s="6">
        <f t="shared" si="308"/>
        <v>0</v>
      </c>
      <c r="HH108" s="6">
        <f t="shared" si="308"/>
        <v>0</v>
      </c>
      <c r="HI108" s="6">
        <f>SUM(HI97, -HI104,)</f>
        <v>0</v>
      </c>
      <c r="HJ108" s="6">
        <f>SUM(HJ97, -HJ104,)</f>
        <v>0</v>
      </c>
      <c r="HK108" s="6">
        <f t="shared" ref="HK108:HN108" si="309">SUM(HK97, -HK104)</f>
        <v>0</v>
      </c>
      <c r="HL108" s="6">
        <f t="shared" si="309"/>
        <v>0</v>
      </c>
      <c r="HM108" s="6">
        <f t="shared" si="309"/>
        <v>0</v>
      </c>
      <c r="HN108" s="6">
        <f t="shared" si="309"/>
        <v>0</v>
      </c>
      <c r="HO108" s="6">
        <f>SUM(HO97, -HO104,)</f>
        <v>0</v>
      </c>
      <c r="HP108" s="6">
        <f>SUM(HP97, -HP104,)</f>
        <v>0</v>
      </c>
      <c r="HQ108" s="6">
        <f t="shared" ref="HQ108:HT108" si="310">SUM(HQ97, -HQ104)</f>
        <v>0</v>
      </c>
      <c r="HR108" s="6">
        <f t="shared" si="310"/>
        <v>0</v>
      </c>
      <c r="HS108" s="6">
        <f t="shared" si="310"/>
        <v>0</v>
      </c>
      <c r="HT108" s="6">
        <f t="shared" si="310"/>
        <v>0</v>
      </c>
      <c r="HU108" s="6">
        <f>SUM(HU97, -HU104,)</f>
        <v>0</v>
      </c>
      <c r="HV108" s="6">
        <f>SUM(HV97, -HV104,)</f>
        <v>0</v>
      </c>
      <c r="HW108" s="6">
        <f t="shared" ref="HW108:HZ108" si="311">SUM(HW97, -HW104)</f>
        <v>0</v>
      </c>
      <c r="HX108" s="6">
        <f t="shared" si="311"/>
        <v>0</v>
      </c>
      <c r="HY108" s="6">
        <f t="shared" si="311"/>
        <v>0</v>
      </c>
      <c r="HZ108" s="6">
        <f t="shared" si="311"/>
        <v>0</v>
      </c>
      <c r="IA108" s="6">
        <f>SUM(IA97, -IA104,)</f>
        <v>0</v>
      </c>
      <c r="IB108" s="6">
        <f>SUM(IB97, -IB104,)</f>
        <v>0</v>
      </c>
      <c r="IC108" s="6">
        <f t="shared" ref="IC108:IF108" si="312">SUM(IC97, -IC104)</f>
        <v>0</v>
      </c>
      <c r="ID108" s="6">
        <f t="shared" si="312"/>
        <v>0</v>
      </c>
      <c r="IE108" s="6">
        <f t="shared" si="312"/>
        <v>0</v>
      </c>
      <c r="IF108" s="6">
        <f t="shared" si="312"/>
        <v>0</v>
      </c>
      <c r="IG108" s="6">
        <f>SUM(IG97, -IG104,)</f>
        <v>0</v>
      </c>
      <c r="IH108" s="6">
        <f>SUM(IH97, -IH104,)</f>
        <v>0</v>
      </c>
      <c r="II108" s="6">
        <f t="shared" ref="II108:IL108" si="313">SUM(II97, -II104)</f>
        <v>0</v>
      </c>
      <c r="IJ108" s="6">
        <f t="shared" si="313"/>
        <v>0</v>
      </c>
      <c r="IK108" s="6">
        <f t="shared" si="313"/>
        <v>0</v>
      </c>
      <c r="IL108" s="6">
        <f t="shared" si="313"/>
        <v>0</v>
      </c>
      <c r="IM108" s="6">
        <f>SUM(IM97, -IM104,)</f>
        <v>0</v>
      </c>
      <c r="IN108" s="6">
        <f>SUM(IN97, -IN104,)</f>
        <v>0</v>
      </c>
      <c r="IO108" s="6">
        <f t="shared" ref="IO108:IR108" si="314">SUM(IO97, -IO104)</f>
        <v>0</v>
      </c>
      <c r="IP108" s="6">
        <f t="shared" si="314"/>
        <v>0</v>
      </c>
      <c r="IQ108" s="6">
        <f t="shared" si="314"/>
        <v>0</v>
      </c>
      <c r="IR108" s="6">
        <f t="shared" si="314"/>
        <v>0</v>
      </c>
      <c r="IS108" s="6">
        <f>SUM(IS97, -IS104,)</f>
        <v>0</v>
      </c>
      <c r="IT108" s="6">
        <f>SUM(IT97, -IT104,)</f>
        <v>0</v>
      </c>
      <c r="IU108" s="6">
        <f t="shared" ref="IU108:IX108" si="315">SUM(IU97, -IU104)</f>
        <v>0</v>
      </c>
      <c r="IV108" s="6">
        <f t="shared" si="315"/>
        <v>0</v>
      </c>
      <c r="IW108" s="6">
        <f t="shared" si="315"/>
        <v>0</v>
      </c>
      <c r="IX108" s="6">
        <f t="shared" si="315"/>
        <v>0</v>
      </c>
      <c r="IY108" s="6">
        <f>SUM(IY97, -IY104,)</f>
        <v>0</v>
      </c>
      <c r="IZ108" s="6">
        <f>SUM(IZ97, -IZ104,)</f>
        <v>0</v>
      </c>
      <c r="JA108" s="6">
        <f t="shared" ref="JA108:JD108" si="316">SUM(JA97, -JA104)</f>
        <v>0</v>
      </c>
      <c r="JB108" s="6">
        <f t="shared" si="316"/>
        <v>0</v>
      </c>
      <c r="JC108" s="6">
        <f t="shared" si="316"/>
        <v>0</v>
      </c>
      <c r="JD108" s="6">
        <f t="shared" si="316"/>
        <v>0</v>
      </c>
      <c r="JE108" s="6">
        <f>SUM(JE97, -JE104,)</f>
        <v>0</v>
      </c>
      <c r="JF108" s="6">
        <f>SUM(JF97, -JF104,)</f>
        <v>0</v>
      </c>
      <c r="JG108" s="6">
        <f t="shared" ref="JG108:JJ108" si="317">SUM(JG97, -JG104)</f>
        <v>0</v>
      </c>
      <c r="JH108" s="6">
        <f t="shared" si="317"/>
        <v>0</v>
      </c>
      <c r="JI108" s="6">
        <f t="shared" si="317"/>
        <v>0</v>
      </c>
      <c r="JJ108" s="6">
        <f t="shared" si="317"/>
        <v>0</v>
      </c>
      <c r="JK108" s="6">
        <f>SUM(JK97, -JK104,)</f>
        <v>0</v>
      </c>
      <c r="JL108" s="6">
        <f>SUM(JL97, -JL104,)</f>
        <v>0</v>
      </c>
      <c r="JM108" s="6">
        <f t="shared" ref="JM108:JS108" si="318">SUM(JM97, -JM104)</f>
        <v>0</v>
      </c>
      <c r="JN108" s="6">
        <f t="shared" si="318"/>
        <v>0</v>
      </c>
      <c r="JO108" s="6">
        <f t="shared" si="318"/>
        <v>0</v>
      </c>
      <c r="JP108" s="6">
        <f t="shared" si="318"/>
        <v>0</v>
      </c>
      <c r="JQ108" s="6">
        <f t="shared" si="318"/>
        <v>0</v>
      </c>
      <c r="JR108" s="6">
        <f t="shared" si="318"/>
        <v>0</v>
      </c>
      <c r="JS108" s="6">
        <f t="shared" si="318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23" t="s">
        <v>47</v>
      </c>
      <c r="EO109" s="123" t="s">
        <v>40</v>
      </c>
      <c r="EP109" s="123" t="s">
        <v>40</v>
      </c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>SUM(CX51, -CX53)</f>
        <v>7.51E-2</v>
      </c>
      <c r="CY110" s="179">
        <f>SUM(CY51, -CY53)</f>
        <v>6.6400000000000015E-2</v>
      </c>
      <c r="CZ110" s="148">
        <f>SUM(CZ51, -CZ53)</f>
        <v>5.7499999999999996E-2</v>
      </c>
      <c r="DA110" s="118">
        <f>SUM(DA51, -DA53)</f>
        <v>4.3099999999999986E-2</v>
      </c>
      <c r="DB110" s="176">
        <f>SUM(DB51, -DB53)</f>
        <v>5.4799999999999988E-2</v>
      </c>
      <c r="DC110" s="144">
        <f>SUM(DC51, -DC53)</f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20">
        <f>SUM(EN54, -EN55)</f>
        <v>8.5300000000000001E-2</v>
      </c>
      <c r="EO110" s="120">
        <f>SUM(EO54, -EO55)</f>
        <v>9.2700000000000005E-2</v>
      </c>
      <c r="EP110" s="120">
        <f>SUM(EP54, -EP55)</f>
        <v>9.9199999999999997E-2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17" t="s">
        <v>65</v>
      </c>
      <c r="EO111" s="117" t="s">
        <v>65</v>
      </c>
      <c r="EP111" s="121" t="s">
        <v>57</v>
      </c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20">
        <f>SUM(EN52, -EN54)</f>
        <v>7.4900000000000022E-2</v>
      </c>
      <c r="EO112" s="120">
        <f>SUM(EO52, -EO54)</f>
        <v>5.7200000000000001E-2</v>
      </c>
      <c r="EP112" s="116">
        <f>SUM(EP57, -EP58)</f>
        <v>5.870000000000003E-2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21" t="s">
        <v>57</v>
      </c>
      <c r="EO113" s="121" t="s">
        <v>57</v>
      </c>
      <c r="EP113" s="117" t="s">
        <v>65</v>
      </c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19">SUM(BE55, -BE57)</f>
        <v>4.1400000000000006E-2</v>
      </c>
      <c r="BF114" s="144">
        <f t="shared" si="319"/>
        <v>3.209999999999999E-2</v>
      </c>
      <c r="BG114" s="116">
        <f t="shared" si="319"/>
        <v>3.8699999999999998E-2</v>
      </c>
      <c r="BH114" s="273">
        <f t="shared" si="319"/>
        <v>3.3799999999999997E-2</v>
      </c>
      <c r="BI114" s="246">
        <f t="shared" si="319"/>
        <v>3.5799999999999998E-2</v>
      </c>
      <c r="BJ114" s="247">
        <f t="shared" si="319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>SUM(DF57, -DF58)</f>
        <v>3.1200000000000006E-2</v>
      </c>
      <c r="DG114" s="116">
        <f>SUM(DG57, -DG58)</f>
        <v>3.4299999999999997E-2</v>
      </c>
      <c r="DH114" s="176">
        <f>SUM(DH57, -DH58)</f>
        <v>2.9399999999999982E-2</v>
      </c>
      <c r="DI114" s="144">
        <f>SUM(DI57, -DI58)</f>
        <v>3.8200000000000012E-2</v>
      </c>
      <c r="DJ114" s="116">
        <f>SUM(DJ57, -DJ58)</f>
        <v>3.7900000000000017E-2</v>
      </c>
      <c r="DK114" s="176">
        <f>SUM(DK57, -DK58)</f>
        <v>4.4700000000000017E-2</v>
      </c>
      <c r="DL114" s="116">
        <f>SUM(DL57, -DL58)</f>
        <v>3.8000000000000006E-2</v>
      </c>
      <c r="DM114" s="116">
        <f>SUM(DM57, -DM58)</f>
        <v>3.4100000000000019E-2</v>
      </c>
      <c r="DN114" s="335">
        <f>SUM(DN57, -DN58)</f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16">
        <f>SUM(EN57, -EN58)</f>
        <v>6.0999999999999971E-2</v>
      </c>
      <c r="EO114" s="116">
        <f>SUM(EO57, -EO58)</f>
        <v>4.9200000000000021E-2</v>
      </c>
      <c r="EP114" s="120">
        <f>SUM(EP52, -EP54)</f>
        <v>5.6800000000000003E-2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17" t="s">
        <v>68</v>
      </c>
      <c r="EO115" s="117" t="s">
        <v>68</v>
      </c>
      <c r="EP115" s="168" t="s">
        <v>64</v>
      </c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20">SUM(EC105, -EC112)</f>
        <v>0</v>
      </c>
      <c r="ED116" s="6">
        <f t="shared" si="320"/>
        <v>0</v>
      </c>
      <c r="EE116" s="6">
        <f t="shared" si="320"/>
        <v>0</v>
      </c>
      <c r="EF116" s="6">
        <f t="shared" si="320"/>
        <v>0</v>
      </c>
      <c r="EG116" s="6">
        <f t="shared" si="320"/>
        <v>0</v>
      </c>
      <c r="EH116" s="6">
        <f t="shared" si="320"/>
        <v>0</v>
      </c>
      <c r="EI116" s="6">
        <f t="shared" si="32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16">
        <f>SUM(EN52, -EN53)</f>
        <v>5.0600000000000006E-2</v>
      </c>
      <c r="EO116" s="116">
        <f>SUM(EO52, -EO53)</f>
        <v>4.300000000000001E-2</v>
      </c>
      <c r="EP116" s="120">
        <f>SUM(EP53, -EP54)</f>
        <v>3.5100000000000006E-2</v>
      </c>
      <c r="EQ116" s="6">
        <f>SUM(EQ105, -EQ112,)</f>
        <v>0</v>
      </c>
      <c r="ER116" s="6">
        <f>SUM(ER105, -ER112,)</f>
        <v>0</v>
      </c>
      <c r="ES116" s="6">
        <f t="shared" ref="ES116:EV116" si="321">SUM(ES105, -ES112)</f>
        <v>0</v>
      </c>
      <c r="ET116" s="6">
        <f t="shared" si="321"/>
        <v>0</v>
      </c>
      <c r="EU116" s="6">
        <f t="shared" si="321"/>
        <v>0</v>
      </c>
      <c r="EV116" s="6">
        <f t="shared" si="321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22">SUM(EY105, -EY112)</f>
        <v>0</v>
      </c>
      <c r="EZ116" s="6">
        <f t="shared" si="322"/>
        <v>0</v>
      </c>
      <c r="FA116" s="6">
        <f t="shared" si="322"/>
        <v>0</v>
      </c>
      <c r="FB116" s="6">
        <f t="shared" si="322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23">SUM(FE105, -FE112)</f>
        <v>0</v>
      </c>
      <c r="FF116" s="6">
        <f t="shared" si="323"/>
        <v>0</v>
      </c>
      <c r="FG116" s="6">
        <f t="shared" si="323"/>
        <v>0</v>
      </c>
      <c r="FH116" s="6">
        <f t="shared" si="323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24">SUM(FK105, -FK112)</f>
        <v>0</v>
      </c>
      <c r="FL116" s="6">
        <f t="shared" si="324"/>
        <v>0</v>
      </c>
      <c r="FM116" s="6">
        <f t="shared" si="324"/>
        <v>0</v>
      </c>
      <c r="FN116" s="6">
        <f t="shared" si="324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25">SUM(FQ105, -FQ112)</f>
        <v>0</v>
      </c>
      <c r="FR116" s="6">
        <f t="shared" si="325"/>
        <v>0</v>
      </c>
      <c r="FS116" s="6">
        <f t="shared" si="325"/>
        <v>0</v>
      </c>
      <c r="FT116" s="6">
        <f t="shared" si="325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26">SUM(FW105, -FW112)</f>
        <v>0</v>
      </c>
      <c r="FX116" s="6">
        <f t="shared" si="326"/>
        <v>0</v>
      </c>
      <c r="FY116" s="6">
        <f t="shared" si="326"/>
        <v>0</v>
      </c>
      <c r="FZ116" s="6">
        <f t="shared" si="326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27">SUM(GC105, -GC112)</f>
        <v>0</v>
      </c>
      <c r="GD116" s="6">
        <f t="shared" si="327"/>
        <v>0</v>
      </c>
      <c r="GE116" s="6">
        <f t="shared" si="327"/>
        <v>0</v>
      </c>
      <c r="GF116" s="6">
        <f t="shared" si="327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28">SUM(GI105, -GI112)</f>
        <v>0</v>
      </c>
      <c r="GJ116" s="6">
        <f t="shared" si="328"/>
        <v>0</v>
      </c>
      <c r="GK116" s="6">
        <f t="shared" si="328"/>
        <v>0</v>
      </c>
      <c r="GL116" s="6">
        <f t="shared" si="328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29">SUM(GO105, -GO112)</f>
        <v>0</v>
      </c>
      <c r="GP116" s="6">
        <f t="shared" si="329"/>
        <v>0</v>
      </c>
      <c r="GQ116" s="6">
        <f t="shared" si="329"/>
        <v>0</v>
      </c>
      <c r="GR116" s="6">
        <f t="shared" si="329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30">SUM(GU105, -GU112)</f>
        <v>0</v>
      </c>
      <c r="GV116" s="6">
        <f t="shared" si="330"/>
        <v>0</v>
      </c>
      <c r="GW116" s="6">
        <f t="shared" si="330"/>
        <v>0</v>
      </c>
      <c r="GX116" s="6">
        <f t="shared" si="330"/>
        <v>0</v>
      </c>
      <c r="GY116" s="6">
        <f t="shared" si="330"/>
        <v>0</v>
      </c>
      <c r="GZ116" s="6">
        <f t="shared" si="330"/>
        <v>0</v>
      </c>
      <c r="HA116" s="6">
        <f t="shared" si="330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31">SUM(HE105, -HE112)</f>
        <v>0</v>
      </c>
      <c r="HF116" s="6">
        <f t="shared" si="331"/>
        <v>0</v>
      </c>
      <c r="HG116" s="6">
        <f t="shared" si="331"/>
        <v>0</v>
      </c>
      <c r="HH116" s="6">
        <f t="shared" si="331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32">SUM(HK105, -HK112)</f>
        <v>0</v>
      </c>
      <c r="HL116" s="6">
        <f t="shared" si="332"/>
        <v>0</v>
      </c>
      <c r="HM116" s="6">
        <f t="shared" si="332"/>
        <v>0</v>
      </c>
      <c r="HN116" s="6">
        <f t="shared" si="332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33">SUM(HQ105, -HQ112)</f>
        <v>0</v>
      </c>
      <c r="HR116" s="6">
        <f t="shared" si="333"/>
        <v>0</v>
      </c>
      <c r="HS116" s="6">
        <f t="shared" si="333"/>
        <v>0</v>
      </c>
      <c r="HT116" s="6">
        <f t="shared" si="333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34">SUM(HW105, -HW112)</f>
        <v>0</v>
      </c>
      <c r="HX116" s="6">
        <f t="shared" si="334"/>
        <v>0</v>
      </c>
      <c r="HY116" s="6">
        <f t="shared" si="334"/>
        <v>0</v>
      </c>
      <c r="HZ116" s="6">
        <f t="shared" si="334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35">SUM(IC105, -IC112)</f>
        <v>0</v>
      </c>
      <c r="ID116" s="6">
        <f t="shared" si="335"/>
        <v>0</v>
      </c>
      <c r="IE116" s="6">
        <f t="shared" si="335"/>
        <v>0</v>
      </c>
      <c r="IF116" s="6">
        <f t="shared" si="335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36">SUM(II105, -II112)</f>
        <v>0</v>
      </c>
      <c r="IJ116" s="6">
        <f t="shared" si="336"/>
        <v>0</v>
      </c>
      <c r="IK116" s="6">
        <f t="shared" si="336"/>
        <v>0</v>
      </c>
      <c r="IL116" s="6">
        <f t="shared" si="336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37">SUM(IO105, -IO112)</f>
        <v>0</v>
      </c>
      <c r="IP116" s="6">
        <f t="shared" si="337"/>
        <v>0</v>
      </c>
      <c r="IQ116" s="6">
        <f t="shared" si="337"/>
        <v>0</v>
      </c>
      <c r="IR116" s="6">
        <f t="shared" si="337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38">SUM(IU105, -IU112)</f>
        <v>0</v>
      </c>
      <c r="IV116" s="6">
        <f t="shared" si="338"/>
        <v>0</v>
      </c>
      <c r="IW116" s="6">
        <f t="shared" si="338"/>
        <v>0</v>
      </c>
      <c r="IX116" s="6">
        <f t="shared" si="338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39">SUM(JA105, -JA112)</f>
        <v>0</v>
      </c>
      <c r="JB116" s="6">
        <f t="shared" si="339"/>
        <v>0</v>
      </c>
      <c r="JC116" s="6">
        <f t="shared" si="339"/>
        <v>0</v>
      </c>
      <c r="JD116" s="6">
        <f t="shared" si="339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40">SUM(JG105, -JG112)</f>
        <v>0</v>
      </c>
      <c r="JH116" s="6">
        <f t="shared" si="340"/>
        <v>0</v>
      </c>
      <c r="JI116" s="6">
        <f t="shared" si="340"/>
        <v>0</v>
      </c>
      <c r="JJ116" s="6">
        <f t="shared" si="340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41">SUM(JM105, -JM112)</f>
        <v>0</v>
      </c>
      <c r="JN116" s="6">
        <f t="shared" si="341"/>
        <v>0</v>
      </c>
      <c r="JO116" s="6">
        <f t="shared" si="341"/>
        <v>0</v>
      </c>
      <c r="JP116" s="6">
        <f t="shared" si="341"/>
        <v>0</v>
      </c>
      <c r="JQ116" s="6">
        <f t="shared" si="341"/>
        <v>0</v>
      </c>
      <c r="JR116" s="6">
        <f t="shared" si="341"/>
        <v>0</v>
      </c>
      <c r="JS116" s="6">
        <f t="shared" si="341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168" t="s">
        <v>64</v>
      </c>
      <c r="EO117" s="168" t="s">
        <v>64</v>
      </c>
      <c r="EP117" s="117" t="s">
        <v>68</v>
      </c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20">
        <f>SUM(EN53, -EN54)</f>
        <v>2.4300000000000009E-2</v>
      </c>
      <c r="EO118" s="120">
        <f>SUM(EO53, -EO54)</f>
        <v>1.419999999999999E-2</v>
      </c>
      <c r="EP118" s="116">
        <f>SUM(EP52, -EP53)</f>
        <v>2.1699999999999997E-2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22" t="s">
        <v>36</v>
      </c>
      <c r="EO119" s="119" t="s">
        <v>36</v>
      </c>
      <c r="EP119" s="119" t="s">
        <v>36</v>
      </c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42">SUM(AM56, -AM57)</f>
        <v>1.6199999999999992E-2</v>
      </c>
      <c r="AN120" s="246">
        <f t="shared" si="342"/>
        <v>1.1999999999999927E-3</v>
      </c>
      <c r="AO120" s="247">
        <f t="shared" si="342"/>
        <v>1.1200000000000002E-2</v>
      </c>
      <c r="AP120" s="273">
        <f t="shared" si="342"/>
        <v>5.3999999999999881E-3</v>
      </c>
      <c r="AQ120" s="246">
        <f t="shared" si="342"/>
        <v>8.3000000000000018E-3</v>
      </c>
      <c r="AR120" s="247">
        <f t="shared" si="342"/>
        <v>1.1000000000000038E-3</v>
      </c>
      <c r="AS120" s="273">
        <f t="shared" si="342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43">SUM(CR53, -CR54)</f>
        <v>6.6999999999999976E-3</v>
      </c>
      <c r="CS120" s="178">
        <f t="shared" si="343"/>
        <v>9.099999999999997E-3</v>
      </c>
      <c r="CT120" s="166">
        <f t="shared" si="343"/>
        <v>3.4000000000000002E-3</v>
      </c>
      <c r="CU120" s="208">
        <f t="shared" si="343"/>
        <v>1.0500000000000009E-2</v>
      </c>
      <c r="CV120" s="187">
        <f t="shared" si="343"/>
        <v>1.2800000000000006E-2</v>
      </c>
      <c r="CW120" s="166">
        <f t="shared" si="343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16">
        <f>SUM(EN55, -EN56)</f>
        <v>3.7999999999999978E-3</v>
      </c>
      <c r="EO120" s="116">
        <f>SUM(EO55, -EO56)</f>
        <v>1.21E-2</v>
      </c>
      <c r="EP120" s="116">
        <f>SUM(EP55, -EP56)</f>
        <v>7.3000000000000009E-3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10"/>
      <c r="EP131" s="41">
        <v>-6.3700000000000007E-2</v>
      </c>
      <c r="EQ131" s="10" t="s">
        <v>62</v>
      </c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71"/>
      <c r="EO133" s="69">
        <v>43528</v>
      </c>
      <c r="EP133" s="79"/>
      <c r="EQ133" s="71"/>
      <c r="ER133" s="69">
        <v>43529</v>
      </c>
      <c r="ES133" s="72"/>
      <c r="ET133" s="68"/>
      <c r="EU133" s="69">
        <v>43530</v>
      </c>
      <c r="EV133" s="80"/>
      <c r="EW133" s="71"/>
      <c r="EX133" s="69">
        <v>43531</v>
      </c>
      <c r="EY133" s="70"/>
      <c r="EZ133" s="71"/>
      <c r="FA133" s="69">
        <v>43532</v>
      </c>
      <c r="FB133" s="356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26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04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11">
        <v>2.2800000000000001E-2</v>
      </c>
      <c r="EO136" s="7">
        <v>2.7300000000000001E-2</v>
      </c>
      <c r="EP136" s="35">
        <v>4.3099999999999999E-2</v>
      </c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07">
        <v>1.9300000000000001E-2</v>
      </c>
      <c r="EO137" s="35">
        <v>2.4299999999999999E-2</v>
      </c>
      <c r="EP137" s="31">
        <v>2.0299999999999999E-2</v>
      </c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12">
        <v>1.5800000000000002E-2</v>
      </c>
      <c r="EO138" s="31">
        <v>2.24E-2</v>
      </c>
      <c r="EP138" s="7">
        <v>1.8700000000000001E-2</v>
      </c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09">
        <v>1.3100000000000001E-2</v>
      </c>
      <c r="EO139" s="16">
        <v>5.1999999999999998E-3</v>
      </c>
      <c r="EP139" s="92">
        <v>1.32E-2</v>
      </c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10">
        <v>1.0800000000000001E-2</v>
      </c>
      <c r="EO140" s="92">
        <v>-2.9999999999999997E-4</v>
      </c>
      <c r="EP140" s="16">
        <v>1.4E-3</v>
      </c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08">
        <v>1E-3</v>
      </c>
      <c r="EO141" s="22">
        <v>-5.0000000000000001E-4</v>
      </c>
      <c r="EP141" s="48">
        <v>-1.32E-2</v>
      </c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05">
        <v>-2.7699999999999999E-2</v>
      </c>
      <c r="EO142" s="48">
        <v>-1.72E-2</v>
      </c>
      <c r="EP142" s="22">
        <v>-1.9800000000000002E-2</v>
      </c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06">
        <v>-5.5100000000000003E-2</v>
      </c>
      <c r="EO143" s="41">
        <v>-6.1199999999999997E-2</v>
      </c>
      <c r="EP143" s="41">
        <v>-6.3700000000000007E-2</v>
      </c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11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09">
        <v>2.06E-2</v>
      </c>
      <c r="EO145" s="216">
        <v>1.1599999999999999E-2</v>
      </c>
      <c r="EP145" s="222">
        <v>1.8800000000000001E-2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41">
        <v>-1.43E-2</v>
      </c>
      <c r="EO146" s="209">
        <v>-1.6299999999999999E-2</v>
      </c>
      <c r="EP146" s="210">
        <v>-1.9300000000000001E-2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P147" s="222">
        <v>3.04E-2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t="s">
        <v>62</v>
      </c>
      <c r="EO148" t="s">
        <v>62</v>
      </c>
      <c r="EP148" s="205">
        <v>-1.7299999999999999E-2</v>
      </c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57">
        <v>0.90539999999999998</v>
      </c>
      <c r="EO149" s="257">
        <v>1.3319000000000001</v>
      </c>
      <c r="EP149" s="257">
        <v>0.90739999999999998</v>
      </c>
      <c r="EQ149" s="50"/>
      <c r="ER149" s="50"/>
      <c r="ES149" s="191"/>
      <c r="ET149" s="50"/>
      <c r="EU149" s="50"/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168" t="s">
        <v>68</v>
      </c>
      <c r="EO150" s="119" t="s">
        <v>42</v>
      </c>
      <c r="EP150" s="168" t="s">
        <v>68</v>
      </c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44">SUM(BS136, -BS143)</f>
        <v>3.2199999999999999E-2</v>
      </c>
      <c r="BT151" s="120">
        <f t="shared" si="344"/>
        <v>4.6799999999999994E-2</v>
      </c>
      <c r="BU151" s="179">
        <f t="shared" si="344"/>
        <v>6.4299999999999996E-2</v>
      </c>
      <c r="BV151" s="146">
        <f t="shared" si="344"/>
        <v>8.9200000000000002E-2</v>
      </c>
      <c r="BW151" s="120">
        <f t="shared" si="344"/>
        <v>8.8700000000000001E-2</v>
      </c>
      <c r="BX151" s="179">
        <f t="shared" si="344"/>
        <v>8.77E-2</v>
      </c>
      <c r="BY151" s="224">
        <f t="shared" si="344"/>
        <v>8.2400000000000001E-2</v>
      </c>
      <c r="BZ151" s="15">
        <f t="shared" si="344"/>
        <v>9.1600000000000001E-2</v>
      </c>
      <c r="CA151" s="151">
        <f t="shared" si="344"/>
        <v>9.0400000000000008E-2</v>
      </c>
      <c r="CB151" s="146">
        <f t="shared" si="344"/>
        <v>0.15129999999999999</v>
      </c>
      <c r="CC151" s="120">
        <f t="shared" si="344"/>
        <v>0.15250000000000002</v>
      </c>
      <c r="CD151" s="179">
        <f t="shared" si="344"/>
        <v>0.184</v>
      </c>
      <c r="CE151" s="146">
        <f t="shared" si="344"/>
        <v>0.1986</v>
      </c>
      <c r="CF151" s="120">
        <f t="shared" si="344"/>
        <v>0.18729999999999999</v>
      </c>
      <c r="CG151" s="179">
        <f t="shared" si="344"/>
        <v>0.19839999999999999</v>
      </c>
      <c r="CH151" s="146">
        <f t="shared" si="344"/>
        <v>0.20330000000000001</v>
      </c>
      <c r="CI151" s="120">
        <f t="shared" si="344"/>
        <v>0.2079</v>
      </c>
      <c r="CJ151" s="179">
        <f t="shared" si="344"/>
        <v>0.20080000000000001</v>
      </c>
      <c r="CK151" s="146">
        <f t="shared" si="344"/>
        <v>0.1918</v>
      </c>
      <c r="CL151" s="120">
        <f t="shared" ref="CL151:CM151" si="345">SUM(CL136, -CL143)</f>
        <v>0.21650000000000003</v>
      </c>
      <c r="CM151" s="179">
        <f t="shared" si="345"/>
        <v>0.22700000000000001</v>
      </c>
      <c r="CN151" s="146">
        <f t="shared" ref="CN151:CW151" si="346">SUM(CN136, -CN143)</f>
        <v>0.214</v>
      </c>
      <c r="CO151" s="120">
        <f t="shared" si="346"/>
        <v>0.21229999999999999</v>
      </c>
      <c r="CP151" s="179">
        <f t="shared" si="346"/>
        <v>0.2079</v>
      </c>
      <c r="CQ151" s="146">
        <f t="shared" si="346"/>
        <v>0.1575</v>
      </c>
      <c r="CR151" s="120">
        <f t="shared" si="346"/>
        <v>0.1694</v>
      </c>
      <c r="CS151" s="179">
        <f t="shared" si="346"/>
        <v>0.1953</v>
      </c>
      <c r="CT151" s="144">
        <f t="shared" si="346"/>
        <v>0.17520000000000002</v>
      </c>
      <c r="CU151" s="120">
        <f t="shared" si="346"/>
        <v>0.1759</v>
      </c>
      <c r="CV151" s="179">
        <f t="shared" si="346"/>
        <v>0.1782</v>
      </c>
      <c r="CW151" s="146">
        <f t="shared" si="346"/>
        <v>0.19940000000000002</v>
      </c>
      <c r="CX151" s="120">
        <f t="shared" ref="CX151:CY151" si="347">SUM(CX136, -CX143)</f>
        <v>0.1694</v>
      </c>
      <c r="CY151" s="179">
        <f t="shared" ref="CY151:CZ151" si="348">SUM(CY136, -CY143)</f>
        <v>0.13890000000000002</v>
      </c>
      <c r="CZ151" s="144">
        <f>SUM(CZ136, -CZ143)</f>
        <v>0.14529999999999998</v>
      </c>
      <c r="DA151" s="116">
        <f>SUM(DA136, -DA143)</f>
        <v>0.14479999999999998</v>
      </c>
      <c r="DB151" s="179">
        <f>SUM(DB136, -DB143)</f>
        <v>0.14679999999999999</v>
      </c>
      <c r="DC151" s="146">
        <f>SUM(DC136, -DC143)</f>
        <v>0.1696</v>
      </c>
      <c r="DD151" s="120">
        <f>SUM(DD136, -DD143)</f>
        <v>0.17349999999999999</v>
      </c>
      <c r="DE151" s="176">
        <f>SUM(DE136, -DE143)</f>
        <v>0.1449</v>
      </c>
      <c r="DF151" s="144">
        <f>SUM(DF136, -DF143)</f>
        <v>0.16470000000000001</v>
      </c>
      <c r="DG151" s="116">
        <f>SUM(DG136, -DG143)</f>
        <v>0.15709999999999999</v>
      </c>
      <c r="DH151" s="176">
        <f>SUM(DH136, -DH143)</f>
        <v>0.16420000000000001</v>
      </c>
      <c r="DI151" s="146">
        <f>SUM(DI136, -DI143)</f>
        <v>0.16120000000000001</v>
      </c>
      <c r="DJ151" s="116">
        <f>SUM(DJ136, -DJ143)</f>
        <v>0.17860000000000001</v>
      </c>
      <c r="DK151" s="179">
        <f>SUM(DK136, -DK143)</f>
        <v>0.19020000000000001</v>
      </c>
      <c r="DL151" s="120">
        <f>SUM(DL136, -DL143)</f>
        <v>0.1643</v>
      </c>
      <c r="DM151" s="116">
        <f>SUM(DM136, -DM143)</f>
        <v>0.1678</v>
      </c>
      <c r="DN151" s="335">
        <f>SUM(DN136, -DN143)</f>
        <v>0.1502</v>
      </c>
      <c r="DO151" s="346">
        <f>SUM(DO136, -DO143,)</f>
        <v>0</v>
      </c>
      <c r="DP151" s="115">
        <f>SUM(DP136, -DP143)</f>
        <v>0.17080000000000001</v>
      </c>
      <c r="DQ151" s="175">
        <f>SUM(DQ136, -DQ143)</f>
        <v>0.19900000000000001</v>
      </c>
      <c r="DR151" s="153">
        <f>SUM(DR136, -DR143)</f>
        <v>0.2175</v>
      </c>
      <c r="DS151" s="115">
        <f>SUM(DS136, -DS143)</f>
        <v>0.25130000000000002</v>
      </c>
      <c r="DT151" s="175">
        <f>SUM(DT136, -DT143)</f>
        <v>0.25900000000000001</v>
      </c>
      <c r="DU151" s="153">
        <f>SUM(DU136, -DU143)</f>
        <v>0.25219999999999998</v>
      </c>
      <c r="DV151" s="115">
        <f>SUM(DV136, -DV143)</f>
        <v>0.30459999999999998</v>
      </c>
      <c r="DW151" s="175">
        <f>SUM(DW136, -DW143)</f>
        <v>0.32619999999999999</v>
      </c>
      <c r="DX151" s="115">
        <f>SUM(DX136, -DX143)</f>
        <v>0.29630000000000001</v>
      </c>
      <c r="DY151" s="115">
        <f>SUM(DY136, -DY143)</f>
        <v>0.30780000000000002</v>
      </c>
      <c r="DZ151" s="115">
        <f>SUM(DZ136, -DZ143)</f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49">SUM(EC136, -EC143)</f>
        <v>0</v>
      </c>
      <c r="ED151" s="6">
        <f t="shared" si="349"/>
        <v>0</v>
      </c>
      <c r="EE151" s="6">
        <f t="shared" si="349"/>
        <v>0</v>
      </c>
      <c r="EF151" s="6">
        <f t="shared" si="349"/>
        <v>0</v>
      </c>
      <c r="EG151" s="6">
        <f t="shared" si="349"/>
        <v>0</v>
      </c>
      <c r="EH151" s="6">
        <f t="shared" si="349"/>
        <v>0</v>
      </c>
      <c r="EI151" s="6">
        <f t="shared" si="349"/>
        <v>0</v>
      </c>
      <c r="EK151" s="146">
        <f>SUM(EK136, -EK143)</f>
        <v>5.45E-2</v>
      </c>
      <c r="EL151" s="208">
        <f>SUM(EL136, -EL143)</f>
        <v>6.4100000000000004E-2</v>
      </c>
      <c r="EM151" s="179">
        <f>SUM(EM136, -EM143)</f>
        <v>7.7100000000000002E-2</v>
      </c>
      <c r="EN151" s="116">
        <f>SUM(EN136, -EN143)</f>
        <v>7.7899999999999997E-2</v>
      </c>
      <c r="EO151" s="120">
        <f>SUM(EO136, -EO143)</f>
        <v>8.8499999999999995E-2</v>
      </c>
      <c r="EP151" s="116">
        <f>SUM(EP136, -EP143)</f>
        <v>0.10680000000000001</v>
      </c>
      <c r="EQ151" s="6">
        <f>SUM(EQ138, -EQ143,)</f>
        <v>0</v>
      </c>
      <c r="ER151" s="6">
        <f>SUM(ER138, -ER143,)</f>
        <v>0</v>
      </c>
      <c r="ES151" s="6">
        <f>SUM(ES138, -ES143)</f>
        <v>0</v>
      </c>
      <c r="ET151" s="6">
        <f>SUM(ET138, -ET143)</f>
        <v>0</v>
      </c>
      <c r="EU151" s="6">
        <f>SUM(EU138, -EU143)</f>
        <v>0</v>
      </c>
      <c r="EV151" s="6">
        <f>SUM(EV138, -EV143)</f>
        <v>0</v>
      </c>
      <c r="EW151" s="6">
        <f>SUM(EW138, -EW143,)</f>
        <v>0</v>
      </c>
      <c r="EX151" s="6">
        <f>SUM(EX138, -EX143,)</f>
        <v>0</v>
      </c>
      <c r="EY151" s="6">
        <f>SUM(EY138, -EY143)</f>
        <v>0</v>
      </c>
      <c r="EZ151" s="6">
        <f>SUM(EZ138, -EZ143)</f>
        <v>0</v>
      </c>
      <c r="FA151" s="6">
        <f>SUM(FA138, -FA143)</f>
        <v>0</v>
      </c>
      <c r="FB151" s="6">
        <f>SUM(FB138,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50">SUM(GU136, -GU143)</f>
        <v>0</v>
      </c>
      <c r="GV151" s="6">
        <f t="shared" si="350"/>
        <v>0</v>
      </c>
      <c r="GW151" s="6">
        <f t="shared" si="350"/>
        <v>0</v>
      </c>
      <c r="GX151" s="6">
        <f t="shared" si="350"/>
        <v>0</v>
      </c>
      <c r="GY151" s="6">
        <f t="shared" si="350"/>
        <v>0</v>
      </c>
      <c r="GZ151" s="6">
        <f t="shared" si="350"/>
        <v>0</v>
      </c>
      <c r="HA151" s="6">
        <f t="shared" si="35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51">SUM(JM136, -JM143)</f>
        <v>0</v>
      </c>
      <c r="JN151" s="6">
        <f t="shared" si="351"/>
        <v>0</v>
      </c>
      <c r="JO151" s="6">
        <f t="shared" si="351"/>
        <v>0</v>
      </c>
      <c r="JP151" s="6">
        <f t="shared" si="351"/>
        <v>0</v>
      </c>
      <c r="JQ151" s="6">
        <f t="shared" si="351"/>
        <v>0</v>
      </c>
      <c r="JR151" s="6">
        <f t="shared" si="351"/>
        <v>0</v>
      </c>
      <c r="JS151" s="6">
        <f t="shared" si="35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19" t="s">
        <v>42</v>
      </c>
      <c r="EO152" s="168" t="s">
        <v>68</v>
      </c>
      <c r="EP152" s="123" t="s">
        <v>65</v>
      </c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52">SUM(BS137, -BS143)</f>
        <v>3.0700000000000002E-2</v>
      </c>
      <c r="BT153" s="120">
        <f t="shared" si="352"/>
        <v>0.04</v>
      </c>
      <c r="BU153" s="273">
        <f t="shared" si="352"/>
        <v>5.1200000000000002E-2</v>
      </c>
      <c r="BV153" s="144">
        <f t="shared" si="352"/>
        <v>7.3599999999999999E-2</v>
      </c>
      <c r="BW153" s="116">
        <f t="shared" si="352"/>
        <v>7.8399999999999997E-2</v>
      </c>
      <c r="BX153" s="176">
        <f t="shared" si="352"/>
        <v>7.8899999999999998E-2</v>
      </c>
      <c r="BY153" s="226">
        <f t="shared" si="352"/>
        <v>7.8299999999999995E-2</v>
      </c>
      <c r="BZ153" s="93">
        <f t="shared" si="35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53">SUM(CD136, -CD142)</f>
        <v>0.16889999999999999</v>
      </c>
      <c r="CE153" s="146">
        <f t="shared" si="353"/>
        <v>0.192</v>
      </c>
      <c r="CF153" s="120">
        <f t="shared" si="353"/>
        <v>0.17859999999999998</v>
      </c>
      <c r="CG153" s="179">
        <f t="shared" si="353"/>
        <v>0.18529999999999999</v>
      </c>
      <c r="CH153" s="146">
        <f t="shared" si="353"/>
        <v>0.18770000000000001</v>
      </c>
      <c r="CI153" s="120">
        <f t="shared" si="353"/>
        <v>0.20629999999999998</v>
      </c>
      <c r="CJ153" s="179">
        <f t="shared" si="353"/>
        <v>0.2006</v>
      </c>
      <c r="CK153" s="146">
        <f t="shared" si="353"/>
        <v>0.18179999999999999</v>
      </c>
      <c r="CL153" s="120">
        <f t="shared" ref="CL153:CM153" si="354">SUM(CL136, -CL142)</f>
        <v>0.20540000000000003</v>
      </c>
      <c r="CM153" s="179">
        <f t="shared" si="354"/>
        <v>0.21290000000000001</v>
      </c>
      <c r="CN153" s="146">
        <f t="shared" ref="CN153:CW153" si="355">SUM(CN136, -CN142)</f>
        <v>0.20479999999999998</v>
      </c>
      <c r="CO153" s="120">
        <f t="shared" si="355"/>
        <v>0.1968</v>
      </c>
      <c r="CP153" s="179">
        <f t="shared" si="355"/>
        <v>0.1893</v>
      </c>
      <c r="CQ153" s="144">
        <f t="shared" si="355"/>
        <v>0.1474</v>
      </c>
      <c r="CR153" s="116">
        <f t="shared" si="355"/>
        <v>0.15039999999999998</v>
      </c>
      <c r="CS153" s="176">
        <f t="shared" si="355"/>
        <v>0.1711</v>
      </c>
      <c r="CT153" s="146">
        <f t="shared" si="355"/>
        <v>0.15210000000000001</v>
      </c>
      <c r="CU153" s="116">
        <f t="shared" si="355"/>
        <v>0.1754</v>
      </c>
      <c r="CV153" s="179">
        <f t="shared" si="355"/>
        <v>0.16689999999999999</v>
      </c>
      <c r="CW153" s="146">
        <f t="shared" si="355"/>
        <v>0.1678</v>
      </c>
      <c r="CX153" s="120">
        <f t="shared" ref="CX153:CY153" si="356">SUM(CX136, -CX142)</f>
        <v>0.1532</v>
      </c>
      <c r="CY153" s="176">
        <f>SUM(CY136, -CY142)</f>
        <v>0.13570000000000002</v>
      </c>
      <c r="CZ153" s="146">
        <f>SUM(CZ136, -CZ142)</f>
        <v>0.12609999999999999</v>
      </c>
      <c r="DA153" s="120">
        <f>SUM(DA136, -DA142)</f>
        <v>0.1173</v>
      </c>
      <c r="DB153" s="176">
        <f>SUM(DB136, -DB142)</f>
        <v>0.14629999999999999</v>
      </c>
      <c r="DC153" s="144">
        <f>SUM(DC136, -DC142)</f>
        <v>0.15229999999999999</v>
      </c>
      <c r="DD153" s="116">
        <f>SUM(DD136, -DD142)</f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>SUM(DR136, -DR142)</f>
        <v>0.16519999999999999</v>
      </c>
      <c r="DS153" s="116">
        <f>SUM(DS136, -DS142)</f>
        <v>0.20350000000000001</v>
      </c>
      <c r="DT153" s="176">
        <f>SUM(DT136, -DT142)</f>
        <v>0.1923</v>
      </c>
      <c r="DU153" s="144">
        <f>SUM(DU136, -DU142)</f>
        <v>0.2001</v>
      </c>
      <c r="DV153" s="116">
        <f>SUM(DV136, -DV142)</f>
        <v>0.2747</v>
      </c>
      <c r="DW153" s="176">
        <f>SUM(DW136, -DW142)</f>
        <v>0.27759999999999996</v>
      </c>
      <c r="DX153" s="116">
        <f>SUM(DX136, -DX142)</f>
        <v>0.26690000000000003</v>
      </c>
      <c r="DY153" s="116">
        <f>SUM(DY136, -DY142)</f>
        <v>0.26800000000000002</v>
      </c>
      <c r="DZ153" s="116">
        <f>SUM(DZ136, -DZ142)</f>
        <v>0.29530000000000001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>SUM(EK137, -EK143)</f>
        <v>4.36E-2</v>
      </c>
      <c r="EL153" s="116">
        <f>SUM(EL137, -EL143)</f>
        <v>5.7700000000000001E-2</v>
      </c>
      <c r="EM153" s="179">
        <f>SUM(EM137, -EM143)</f>
        <v>7.2899999999999993E-2</v>
      </c>
      <c r="EN153" s="120">
        <f>SUM(EN137, -EN143)</f>
        <v>7.4400000000000008E-2</v>
      </c>
      <c r="EO153" s="116">
        <f>SUM(EO137, -EO143)</f>
        <v>8.5499999999999993E-2</v>
      </c>
      <c r="EP153" s="120">
        <f>SUM(EP137, -EP143)</f>
        <v>8.4000000000000005E-2</v>
      </c>
      <c r="EQ153" s="6">
        <f>SUM(EQ138, -EQ141)</f>
        <v>0</v>
      </c>
      <c r="ER153" s="6">
        <f>SUM(ER138, -ER141)</f>
        <v>0</v>
      </c>
      <c r="ES153" s="6">
        <f>SUM(ES138, -ES141)</f>
        <v>0</v>
      </c>
      <c r="ET153" s="6">
        <f>SUM(ET138, -ET141,)</f>
        <v>0</v>
      </c>
      <c r="EU153" s="6">
        <f>SUM(EU140, -EU143)</f>
        <v>0</v>
      </c>
      <c r="EV153" s="6">
        <f>SUM(EV138, -EV141)</f>
        <v>0</v>
      </c>
      <c r="EW153" s="6">
        <f>SUM(EW138, -EW141)</f>
        <v>0</v>
      </c>
      <c r="EX153" s="6">
        <f>SUM(EX138, -EX141)</f>
        <v>0</v>
      </c>
      <c r="EY153" s="6">
        <f>SUM(EY138, -EY141)</f>
        <v>0</v>
      </c>
      <c r="EZ153" s="6">
        <f>SUM(EZ138, -EZ141,)</f>
        <v>0</v>
      </c>
      <c r="FA153" s="6">
        <f>SUM(FA140, -FA143)</f>
        <v>0</v>
      </c>
      <c r="FB153" s="6">
        <f>SUM(FB138, -FB141)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88" t="s">
        <v>55</v>
      </c>
      <c r="EO154" s="123" t="s">
        <v>65</v>
      </c>
      <c r="EP154" s="119" t="s">
        <v>42</v>
      </c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57">SUM(CD137, -CD143)</f>
        <v>0.1298</v>
      </c>
      <c r="CE155" s="146">
        <f t="shared" si="357"/>
        <v>0.1429</v>
      </c>
      <c r="CF155" s="115">
        <f t="shared" si="357"/>
        <v>0.126</v>
      </c>
      <c r="CG155" s="175">
        <f t="shared" si="357"/>
        <v>0.12959999999999999</v>
      </c>
      <c r="CH155" s="144">
        <f t="shared" si="357"/>
        <v>0.1366</v>
      </c>
      <c r="CI155" s="120">
        <f t="shared" si="357"/>
        <v>0.14180000000000001</v>
      </c>
      <c r="CJ155" s="176">
        <f t="shared" si="357"/>
        <v>0.14780000000000001</v>
      </c>
      <c r="CK155" s="144">
        <f t="shared" si="357"/>
        <v>0.13750000000000001</v>
      </c>
      <c r="CL155" s="116">
        <f t="shared" ref="CL155:CM155" si="358">SUM(CL137, -CL143)</f>
        <v>0.1341</v>
      </c>
      <c r="CM155" s="176">
        <f t="shared" si="358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59">SUM(CR136, -CR141)</f>
        <v>0.11309999999999999</v>
      </c>
      <c r="CS155" s="179">
        <f t="shared" si="359"/>
        <v>0.1384</v>
      </c>
      <c r="CT155" s="146">
        <f t="shared" si="359"/>
        <v>0.1246</v>
      </c>
      <c r="CU155" s="120">
        <f t="shared" si="359"/>
        <v>0.1623</v>
      </c>
      <c r="CV155" s="176">
        <f t="shared" si="359"/>
        <v>0.13750000000000001</v>
      </c>
      <c r="CW155" s="144">
        <f t="shared" si="359"/>
        <v>0.1278</v>
      </c>
      <c r="CX155" s="116">
        <f t="shared" ref="CX155:CY155" si="360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>SUM(DT136, -DT141)</f>
        <v>0.1739</v>
      </c>
      <c r="DU155" s="146">
        <f>SUM(DU136, -DU141)</f>
        <v>0.17580000000000001</v>
      </c>
      <c r="DV155" s="118">
        <f>SUM(DV136, -DV141)</f>
        <v>0.21129999999999999</v>
      </c>
      <c r="DW155" s="179">
        <f>SUM(DW136, -DW141)</f>
        <v>0.22099999999999997</v>
      </c>
      <c r="DX155" s="118">
        <f>SUM(DX136, -DX141)</f>
        <v>0.20910000000000001</v>
      </c>
      <c r="DY155" s="118">
        <f>SUM(DY136, -DY141)</f>
        <v>0.21890000000000001</v>
      </c>
      <c r="DZ155" s="118">
        <f>SUM(DZ136, -DZ141)</f>
        <v>0.2334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>SUM(EK138, -EK143)</f>
        <v>3.4200000000000001E-2</v>
      </c>
      <c r="EL155" s="120">
        <f>SUM(EL138, -EL143)</f>
        <v>5.4199999999999998E-2</v>
      </c>
      <c r="EM155" s="179">
        <f>SUM(EM138, -EM143)</f>
        <v>6.9499999999999992E-2</v>
      </c>
      <c r="EN155" s="118">
        <f>SUM(EN138, -EN143)</f>
        <v>7.0900000000000005E-2</v>
      </c>
      <c r="EO155" s="120">
        <f>SUM(EO138, -EO143)</f>
        <v>8.3599999999999994E-2</v>
      </c>
      <c r="EP155" s="120">
        <f>SUM(EP138, -EP143)</f>
        <v>8.2400000000000001E-2</v>
      </c>
      <c r="EQ155" s="6">
        <f>SUM(EQ138, -EQ142)</f>
        <v>0</v>
      </c>
      <c r="ER155" s="6">
        <f>SUM(ER140, -ER143)</f>
        <v>0</v>
      </c>
      <c r="ES155" s="6">
        <f>SUM(ES140, -ES143)</f>
        <v>0</v>
      </c>
      <c r="ET155" s="6">
        <f>SUM(ET140, -ET143)</f>
        <v>0</v>
      </c>
      <c r="EU155" s="6">
        <f>SUM(EU138, -EU141)</f>
        <v>0</v>
      </c>
      <c r="EV155" s="6">
        <f>SUM(EV140, -EV143)</f>
        <v>0</v>
      </c>
      <c r="EW155" s="6">
        <f>SUM(EW138, -EW142)</f>
        <v>0</v>
      </c>
      <c r="EX155" s="6">
        <f>SUM(EX140, -EX143)</f>
        <v>0</v>
      </c>
      <c r="EY155" s="6">
        <f>SUM(EY140, -EY143)</f>
        <v>0</v>
      </c>
      <c r="EZ155" s="6">
        <f>SUM(EZ140, -EZ143)</f>
        <v>0</v>
      </c>
      <c r="FA155" s="6">
        <f>SUM(FA138, -FA141)</f>
        <v>0</v>
      </c>
      <c r="FB155" s="6">
        <f>SUM(FB140,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22" t="s">
        <v>49</v>
      </c>
      <c r="EO156" s="122" t="s">
        <v>49</v>
      </c>
      <c r="EP156" s="121" t="s">
        <v>60</v>
      </c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>SUM(CS136, -CS140)</f>
        <v>0.1366</v>
      </c>
      <c r="CT157" s="148">
        <f>SUM(CT136, -CT140)</f>
        <v>0.11610000000000001</v>
      </c>
      <c r="CU157" s="118">
        <f>SUM(CU136, -CU140)</f>
        <v>0.1227</v>
      </c>
      <c r="CV157" s="179">
        <f>SUM(CV136, -CV140)</f>
        <v>0.10390000000000001</v>
      </c>
      <c r="CW157" s="146">
        <f>SUM(CW136, -CW140)</f>
        <v>0.1137</v>
      </c>
      <c r="CX157" s="116">
        <f>SUM(CX136, -CX140)</f>
        <v>0.10830000000000001</v>
      </c>
      <c r="CY157" s="178">
        <f>SUM(CY136, -CY140)</f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>SUM(DT136, -DT140)</f>
        <v>0.15329999999999999</v>
      </c>
      <c r="DU157" s="148">
        <f>SUM(DU136, -DU140)</f>
        <v>0.15840000000000001</v>
      </c>
      <c r="DV157" s="120">
        <f>SUM(DV136, -DV140)</f>
        <v>0.20019999999999999</v>
      </c>
      <c r="DW157" s="178">
        <f>SUM(DW136, -DW140)</f>
        <v>0.21889999999999998</v>
      </c>
      <c r="DX157" s="118">
        <f>SUM(DX136, -DX140)</f>
        <v>0.17419999999999999</v>
      </c>
      <c r="DY157" s="118">
        <f>SUM(DY136, -DY140)</f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61">SUM(EC142, -EC153)</f>
        <v>0</v>
      </c>
      <c r="ED157" s="6">
        <f t="shared" si="361"/>
        <v>0</v>
      </c>
      <c r="EE157" s="6">
        <f t="shared" si="361"/>
        <v>0</v>
      </c>
      <c r="EF157" s="6">
        <f t="shared" si="361"/>
        <v>0</v>
      </c>
      <c r="EG157" s="6">
        <f t="shared" si="361"/>
        <v>0</v>
      </c>
      <c r="EH157" s="6">
        <f t="shared" si="361"/>
        <v>0</v>
      </c>
      <c r="EI157" s="6">
        <f t="shared" si="361"/>
        <v>0</v>
      </c>
      <c r="EK157" s="246">
        <f>SUM(EK139, -EK143)</f>
        <v>3.3999999999999996E-2</v>
      </c>
      <c r="EL157" s="247">
        <f>SUM(EL139, -EL143)</f>
        <v>4.0599999999999997E-2</v>
      </c>
      <c r="EM157" s="176">
        <f>SUM(EM139, -EM143)</f>
        <v>6.6900000000000001E-2</v>
      </c>
      <c r="EN157" s="120">
        <f>SUM(EN139, -EN143)</f>
        <v>6.8200000000000011E-2</v>
      </c>
      <c r="EO157" s="120">
        <f>SUM(EO139, -EO143)</f>
        <v>6.6400000000000001E-2</v>
      </c>
      <c r="EP157" s="120">
        <f>SUM(EP139, -EP143)</f>
        <v>7.690000000000001E-2</v>
      </c>
      <c r="EQ157" s="6">
        <f>SUM(EQ141, -EQ153,)</f>
        <v>0</v>
      </c>
      <c r="ER157" s="6">
        <f>SUM(ER141, -ER153,)</f>
        <v>0</v>
      </c>
      <c r="ES157" s="6">
        <f>SUM(ES141, -ES153)</f>
        <v>0</v>
      </c>
      <c r="ET157" s="6">
        <f>SUM(ET141, -ET153)</f>
        <v>0</v>
      </c>
      <c r="EU157" s="6">
        <f>SUM(EU141, -EU153)</f>
        <v>0</v>
      </c>
      <c r="EV157" s="6">
        <f>SUM(EV141, -EV153)</f>
        <v>0</v>
      </c>
      <c r="EW157" s="6">
        <f>SUM(EW141, -EW153,)</f>
        <v>0</v>
      </c>
      <c r="EX157" s="6">
        <f>SUM(EX141, -EX153,)</f>
        <v>0</v>
      </c>
      <c r="EY157" s="6">
        <f>SUM(EY141, -EY153)</f>
        <v>0</v>
      </c>
      <c r="EZ157" s="6">
        <f>SUM(EZ141, -EZ153)</f>
        <v>0</v>
      </c>
      <c r="FA157" s="6">
        <f>SUM(FA141, -FA153)</f>
        <v>0</v>
      </c>
      <c r="FB157" s="6">
        <f>SUM(FB141,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62">SUM(GU142, -GU153)</f>
        <v>0</v>
      </c>
      <c r="GV157" s="6">
        <f t="shared" si="362"/>
        <v>0</v>
      </c>
      <c r="GW157" s="6">
        <f t="shared" si="362"/>
        <v>0</v>
      </c>
      <c r="GX157" s="6">
        <f t="shared" si="362"/>
        <v>0</v>
      </c>
      <c r="GY157" s="6">
        <f t="shared" si="362"/>
        <v>0</v>
      </c>
      <c r="GZ157" s="6">
        <f t="shared" si="362"/>
        <v>0</v>
      </c>
      <c r="HA157" s="6">
        <f t="shared" si="362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63">SUM(JM142, -JM153)</f>
        <v>0</v>
      </c>
      <c r="JN157" s="6">
        <f t="shared" si="363"/>
        <v>0</v>
      </c>
      <c r="JO157" s="6">
        <f t="shared" si="363"/>
        <v>0</v>
      </c>
      <c r="JP157" s="6">
        <f t="shared" si="363"/>
        <v>0</v>
      </c>
      <c r="JQ157" s="6">
        <f t="shared" si="363"/>
        <v>0</v>
      </c>
      <c r="JR157" s="6">
        <f t="shared" si="363"/>
        <v>0</v>
      </c>
      <c r="JS157" s="6">
        <f t="shared" si="363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23" t="s">
        <v>65</v>
      </c>
      <c r="EO158" s="121" t="s">
        <v>60</v>
      </c>
      <c r="EP158" s="122" t="s">
        <v>49</v>
      </c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>SUM(EM140, -EM143)</f>
        <v>6.1199999999999997E-2</v>
      </c>
      <c r="EN159" s="120">
        <f>SUM(EN140, -EN143)</f>
        <v>6.59E-2</v>
      </c>
      <c r="EO159" s="120">
        <f>SUM(EO140, -EO143)</f>
        <v>6.0899999999999996E-2</v>
      </c>
      <c r="EP159" s="120">
        <f>SUM(EP140, -EP143)</f>
        <v>6.5100000000000005E-2</v>
      </c>
      <c r="EQ159" s="6">
        <f>SUM(EQ141, -EQ152)</f>
        <v>0</v>
      </c>
      <c r="ER159" s="6">
        <f>SUM(ER141, -ER152)</f>
        <v>0</v>
      </c>
      <c r="ES159" s="6">
        <f>SUM(ES141, -ES152)</f>
        <v>0</v>
      </c>
      <c r="ET159" s="6">
        <f>SUM(ET141, -ET152,)</f>
        <v>0</v>
      </c>
      <c r="EU159" s="6">
        <f>SUM(EU143, -EU153)</f>
        <v>0</v>
      </c>
      <c r="EV159" s="6">
        <f>SUM(EV141, -EV152)</f>
        <v>0</v>
      </c>
      <c r="EW159" s="6">
        <f>SUM(EW141, -EW152)</f>
        <v>0</v>
      </c>
      <c r="EX159" s="6">
        <f>SUM(EX141, -EX152)</f>
        <v>0</v>
      </c>
      <c r="EY159" s="6">
        <f>SUM(EY141, -EY152)</f>
        <v>0</v>
      </c>
      <c r="EZ159" s="6">
        <f>SUM(EZ141, -EZ152,)</f>
        <v>0</v>
      </c>
      <c r="FA159" s="6">
        <f>SUM(FA143, -FA153)</f>
        <v>0</v>
      </c>
      <c r="FB159" s="6">
        <f>SUM(FB141,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21" t="s">
        <v>60</v>
      </c>
      <c r="EO160" s="188" t="s">
        <v>55</v>
      </c>
      <c r="EP160" s="350" t="s">
        <v>54</v>
      </c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20">
        <f>SUM(EN141, -EN143)</f>
        <v>5.6100000000000004E-2</v>
      </c>
      <c r="EO161" s="118">
        <f>SUM(EO141, -EO143)</f>
        <v>6.0699999999999997E-2</v>
      </c>
      <c r="EP161" s="118">
        <f>SUM(EP136, -EP142)</f>
        <v>6.2899999999999998E-2</v>
      </c>
      <c r="EQ161" s="6">
        <f>SUM(EQ141,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SUM(EU141, -EU152)</f>
        <v>0</v>
      </c>
      <c r="EV161" s="6">
        <f>SUM(EV143, -EV153)</f>
        <v>0</v>
      </c>
      <c r="EW161" s="6">
        <f>SUM(EW141,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SUM(FA141,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168" t="s">
        <v>67</v>
      </c>
      <c r="EO162" s="119" t="s">
        <v>39</v>
      </c>
      <c r="EP162" s="168" t="s">
        <v>67</v>
      </c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64">SUM(EC152, -EC159)</f>
        <v>0</v>
      </c>
      <c r="ED163" s="6">
        <f t="shared" si="364"/>
        <v>0</v>
      </c>
      <c r="EE163" s="6">
        <f t="shared" si="364"/>
        <v>0</v>
      </c>
      <c r="EF163" s="6">
        <f t="shared" si="364"/>
        <v>0</v>
      </c>
      <c r="EG163" s="6">
        <f t="shared" si="364"/>
        <v>0</v>
      </c>
      <c r="EH163" s="6">
        <f t="shared" si="364"/>
        <v>0</v>
      </c>
      <c r="EI163" s="6">
        <f t="shared" si="36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208">
        <f>SUM(EN136, -EN142)</f>
        <v>5.0500000000000003E-2</v>
      </c>
      <c r="EO163" s="116">
        <f>SUM(EO136, -EO142)</f>
        <v>4.4499999999999998E-2</v>
      </c>
      <c r="EP163" s="208">
        <f>SUM(EP136, -EP141)</f>
        <v>5.6300000000000003E-2</v>
      </c>
      <c r="EQ163" s="6">
        <f>SUM(EQ152, -EQ159,)</f>
        <v>0</v>
      </c>
      <c r="ER163" s="6">
        <f>SUM(ER152, -ER159,)</f>
        <v>0</v>
      </c>
      <c r="ES163" s="6">
        <f t="shared" ref="ES163:EV163" si="365">SUM(ES152, -ES159)</f>
        <v>0</v>
      </c>
      <c r="ET163" s="6">
        <f t="shared" si="365"/>
        <v>0</v>
      </c>
      <c r="EU163" s="6">
        <f t="shared" si="365"/>
        <v>0</v>
      </c>
      <c r="EV163" s="6">
        <f t="shared" si="365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66">SUM(EY152, -EY159)</f>
        <v>0</v>
      </c>
      <c r="EZ163" s="6">
        <f t="shared" si="366"/>
        <v>0</v>
      </c>
      <c r="FA163" s="6">
        <f t="shared" si="366"/>
        <v>0</v>
      </c>
      <c r="FB163" s="6">
        <f t="shared" si="36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67">SUM(FE152, -FE159)</f>
        <v>0</v>
      </c>
      <c r="FF163" s="6">
        <f t="shared" si="367"/>
        <v>0</v>
      </c>
      <c r="FG163" s="6">
        <f t="shared" si="367"/>
        <v>0</v>
      </c>
      <c r="FH163" s="6">
        <f t="shared" si="36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68">SUM(FK152, -FK159)</f>
        <v>0</v>
      </c>
      <c r="FL163" s="6">
        <f t="shared" si="368"/>
        <v>0</v>
      </c>
      <c r="FM163" s="6">
        <f t="shared" si="368"/>
        <v>0</v>
      </c>
      <c r="FN163" s="6">
        <f t="shared" si="36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69">SUM(FQ152, -FQ159)</f>
        <v>0</v>
      </c>
      <c r="FR163" s="6">
        <f t="shared" si="369"/>
        <v>0</v>
      </c>
      <c r="FS163" s="6">
        <f t="shared" si="369"/>
        <v>0</v>
      </c>
      <c r="FT163" s="6">
        <f t="shared" si="36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70">SUM(FW152, -FW159)</f>
        <v>0</v>
      </c>
      <c r="FX163" s="6">
        <f t="shared" si="370"/>
        <v>0</v>
      </c>
      <c r="FY163" s="6">
        <f t="shared" si="370"/>
        <v>0</v>
      </c>
      <c r="FZ163" s="6">
        <f t="shared" si="37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71">SUM(GC152, -GC159)</f>
        <v>0</v>
      </c>
      <c r="GD163" s="6">
        <f t="shared" si="371"/>
        <v>0</v>
      </c>
      <c r="GE163" s="6">
        <f t="shared" si="371"/>
        <v>0</v>
      </c>
      <c r="GF163" s="6">
        <f t="shared" si="37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72">SUM(GI152, -GI159)</f>
        <v>0</v>
      </c>
      <c r="GJ163" s="6">
        <f t="shared" si="372"/>
        <v>0</v>
      </c>
      <c r="GK163" s="6">
        <f t="shared" si="372"/>
        <v>0</v>
      </c>
      <c r="GL163" s="6">
        <f t="shared" si="37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73">SUM(GO152, -GO159)</f>
        <v>0</v>
      </c>
      <c r="GP163" s="6">
        <f t="shared" si="373"/>
        <v>0</v>
      </c>
      <c r="GQ163" s="6">
        <f t="shared" si="373"/>
        <v>0</v>
      </c>
      <c r="GR163" s="6">
        <f t="shared" si="37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74">SUM(GU152, -GU159)</f>
        <v>0</v>
      </c>
      <c r="GV163" s="6">
        <f t="shared" si="374"/>
        <v>0</v>
      </c>
      <c r="GW163" s="6">
        <f t="shared" si="374"/>
        <v>0</v>
      </c>
      <c r="GX163" s="6">
        <f t="shared" si="374"/>
        <v>0</v>
      </c>
      <c r="GY163" s="6">
        <f t="shared" si="374"/>
        <v>0</v>
      </c>
      <c r="GZ163" s="6">
        <f t="shared" si="374"/>
        <v>0</v>
      </c>
      <c r="HA163" s="6">
        <f t="shared" si="374"/>
        <v>0</v>
      </c>
      <c r="HC163" s="6">
        <f t="shared" ref="HC163:HD163" si="375">SUM(HC152, -HC159)</f>
        <v>0</v>
      </c>
      <c r="HD163" s="6">
        <f t="shared" si="375"/>
        <v>0</v>
      </c>
      <c r="HE163" s="6">
        <f t="shared" ref="HE163:HH163" si="376">SUM(HE152, -HE159)</f>
        <v>0</v>
      </c>
      <c r="HF163" s="6">
        <f t="shared" si="376"/>
        <v>0</v>
      </c>
      <c r="HG163" s="6">
        <f t="shared" si="376"/>
        <v>0</v>
      </c>
      <c r="HH163" s="6">
        <f t="shared" si="376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377">SUM(HK152, -HK159)</f>
        <v>0</v>
      </c>
      <c r="HL163" s="6">
        <f t="shared" si="377"/>
        <v>0</v>
      </c>
      <c r="HM163" s="6">
        <f t="shared" si="377"/>
        <v>0</v>
      </c>
      <c r="HN163" s="6">
        <f t="shared" si="377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378">SUM(HQ152, -HQ159)</f>
        <v>0</v>
      </c>
      <c r="HR163" s="6">
        <f t="shared" si="378"/>
        <v>0</v>
      </c>
      <c r="HS163" s="6">
        <f t="shared" si="378"/>
        <v>0</v>
      </c>
      <c r="HT163" s="6">
        <f t="shared" si="378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379">SUM(HW152, -HW159)</f>
        <v>0</v>
      </c>
      <c r="HX163" s="6">
        <f t="shared" si="379"/>
        <v>0</v>
      </c>
      <c r="HY163" s="6">
        <f t="shared" si="379"/>
        <v>0</v>
      </c>
      <c r="HZ163" s="6">
        <f t="shared" si="379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380">SUM(IC152, -IC159)</f>
        <v>0</v>
      </c>
      <c r="ID163" s="6">
        <f t="shared" si="380"/>
        <v>0</v>
      </c>
      <c r="IE163" s="6">
        <f t="shared" si="380"/>
        <v>0</v>
      </c>
      <c r="IF163" s="6">
        <f t="shared" si="380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381">SUM(II152, -II159)</f>
        <v>0</v>
      </c>
      <c r="IJ163" s="6">
        <f t="shared" si="381"/>
        <v>0</v>
      </c>
      <c r="IK163" s="6">
        <f t="shared" si="381"/>
        <v>0</v>
      </c>
      <c r="IL163" s="6">
        <f t="shared" si="381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382">SUM(IO152, -IO159)</f>
        <v>0</v>
      </c>
      <c r="IP163" s="6">
        <f t="shared" si="382"/>
        <v>0</v>
      </c>
      <c r="IQ163" s="6">
        <f t="shared" si="382"/>
        <v>0</v>
      </c>
      <c r="IR163" s="6">
        <f t="shared" si="382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383">SUM(IU152, -IU159)</f>
        <v>0</v>
      </c>
      <c r="IV163" s="6">
        <f t="shared" si="383"/>
        <v>0</v>
      </c>
      <c r="IW163" s="6">
        <f t="shared" si="383"/>
        <v>0</v>
      </c>
      <c r="IX163" s="6">
        <f t="shared" si="383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384">SUM(JA152, -JA159)</f>
        <v>0</v>
      </c>
      <c r="JB163" s="6">
        <f t="shared" si="384"/>
        <v>0</v>
      </c>
      <c r="JC163" s="6">
        <f t="shared" si="384"/>
        <v>0</v>
      </c>
      <c r="JD163" s="6">
        <f t="shared" si="384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385">SUM(JG152, -JG159)</f>
        <v>0</v>
      </c>
      <c r="JH163" s="6">
        <f t="shared" si="385"/>
        <v>0</v>
      </c>
      <c r="JI163" s="6">
        <f t="shared" si="385"/>
        <v>0</v>
      </c>
      <c r="JJ163" s="6">
        <f t="shared" si="385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386">SUM(JM152, -JM159)</f>
        <v>0</v>
      </c>
      <c r="JN163" s="6">
        <f t="shared" si="386"/>
        <v>0</v>
      </c>
      <c r="JO163" s="6">
        <f t="shared" si="386"/>
        <v>0</v>
      </c>
      <c r="JP163" s="6">
        <f t="shared" si="386"/>
        <v>0</v>
      </c>
      <c r="JQ163" s="6">
        <f t="shared" si="386"/>
        <v>0</v>
      </c>
      <c r="JR163" s="6">
        <f t="shared" si="386"/>
        <v>0</v>
      </c>
      <c r="JS163" s="6">
        <f t="shared" si="386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19" t="s">
        <v>39</v>
      </c>
      <c r="EO164" s="114" t="s">
        <v>70</v>
      </c>
      <c r="EP164" s="114" t="s">
        <v>70</v>
      </c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16">
        <f>SUM(EN137, -EN142)</f>
        <v>4.7E-2</v>
      </c>
      <c r="EO165" s="120">
        <f>SUM(EO142, -EO143)</f>
        <v>4.3999999999999997E-2</v>
      </c>
      <c r="EP165" s="120">
        <f>SUM(EP141, -EP143)</f>
        <v>5.0500000000000003E-2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88" t="s">
        <v>52</v>
      </c>
      <c r="EO166" s="168" t="s">
        <v>67</v>
      </c>
      <c r="EP166" s="188" t="s">
        <v>55</v>
      </c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15">
        <f>SUM(EN138, -EN142)</f>
        <v>4.3499999999999997E-2</v>
      </c>
      <c r="EO167" s="208">
        <f>SUM(EO137, -EO142)</f>
        <v>4.1499999999999995E-2</v>
      </c>
      <c r="EP167" s="118">
        <f>SUM(EP142, -EP143)</f>
        <v>4.3900000000000008E-2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22" t="s">
        <v>46</v>
      </c>
      <c r="EO168" s="123" t="s">
        <v>63</v>
      </c>
      <c r="EP168" s="168" t="s">
        <v>48</v>
      </c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87">SUM(EC158, -EC165)</f>
        <v>0</v>
      </c>
      <c r="ED169" s="6">
        <f t="shared" si="387"/>
        <v>0</v>
      </c>
      <c r="EE169" s="6">
        <f t="shared" si="387"/>
        <v>0</v>
      </c>
      <c r="EF169" s="6">
        <f t="shared" si="387"/>
        <v>0</v>
      </c>
      <c r="EG169" s="6">
        <f t="shared" si="387"/>
        <v>0</v>
      </c>
      <c r="EH169" s="6">
        <f t="shared" si="387"/>
        <v>0</v>
      </c>
      <c r="EI169" s="6">
        <f t="shared" si="387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7">
        <f>SUM(EN139, -EN142)</f>
        <v>4.0800000000000003E-2</v>
      </c>
      <c r="EO169" s="116">
        <f>SUM(EO138, -EO142)</f>
        <v>3.9599999999999996E-2</v>
      </c>
      <c r="EP169" s="120">
        <f>SUM(EP136, -EP140)</f>
        <v>4.1700000000000001E-2</v>
      </c>
      <c r="EQ169" s="6">
        <f>SUM(EQ158, -EQ165,)</f>
        <v>0</v>
      </c>
      <c r="ER169" s="6">
        <f>SUM(ER158, -ER165,)</f>
        <v>0</v>
      </c>
      <c r="ES169" s="6">
        <f t="shared" ref="ES169:EV169" si="388">SUM(ES158, -ES165)</f>
        <v>0</v>
      </c>
      <c r="ET169" s="6">
        <f t="shared" si="388"/>
        <v>0</v>
      </c>
      <c r="EU169" s="6">
        <f t="shared" si="388"/>
        <v>0</v>
      </c>
      <c r="EV169" s="6">
        <f t="shared" si="38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89">SUM(EY158, -EY165)</f>
        <v>0</v>
      </c>
      <c r="EZ169" s="6">
        <f t="shared" si="389"/>
        <v>0</v>
      </c>
      <c r="FA169" s="6">
        <f t="shared" si="389"/>
        <v>0</v>
      </c>
      <c r="FB169" s="6">
        <f t="shared" si="38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0">SUM(FE158, -FE165)</f>
        <v>0</v>
      </c>
      <c r="FF169" s="6">
        <f t="shared" si="390"/>
        <v>0</v>
      </c>
      <c r="FG169" s="6">
        <f t="shared" si="390"/>
        <v>0</v>
      </c>
      <c r="FH169" s="6">
        <f t="shared" si="39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1">SUM(FK158, -FK165)</f>
        <v>0</v>
      </c>
      <c r="FL169" s="6">
        <f t="shared" si="391"/>
        <v>0</v>
      </c>
      <c r="FM169" s="6">
        <f t="shared" si="391"/>
        <v>0</v>
      </c>
      <c r="FN169" s="6">
        <f t="shared" si="39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2">SUM(FQ158, -FQ165)</f>
        <v>0</v>
      </c>
      <c r="FR169" s="6">
        <f t="shared" si="392"/>
        <v>0</v>
      </c>
      <c r="FS169" s="6">
        <f t="shared" si="392"/>
        <v>0</v>
      </c>
      <c r="FT169" s="6">
        <f t="shared" si="39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3">SUM(FW158, -FW165)</f>
        <v>0</v>
      </c>
      <c r="FX169" s="6">
        <f t="shared" si="393"/>
        <v>0</v>
      </c>
      <c r="FY169" s="6">
        <f t="shared" si="393"/>
        <v>0</v>
      </c>
      <c r="FZ169" s="6">
        <f t="shared" si="39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4">SUM(GC158, -GC165)</f>
        <v>0</v>
      </c>
      <c r="GD169" s="6">
        <f t="shared" si="394"/>
        <v>0</v>
      </c>
      <c r="GE169" s="6">
        <f t="shared" si="394"/>
        <v>0</v>
      </c>
      <c r="GF169" s="6">
        <f t="shared" si="39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5">SUM(GI158, -GI165)</f>
        <v>0</v>
      </c>
      <c r="GJ169" s="6">
        <f t="shared" si="395"/>
        <v>0</v>
      </c>
      <c r="GK169" s="6">
        <f t="shared" si="395"/>
        <v>0</v>
      </c>
      <c r="GL169" s="6">
        <f t="shared" si="39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396">SUM(GO158, -GO165)</f>
        <v>0</v>
      </c>
      <c r="GP169" s="6">
        <f t="shared" si="396"/>
        <v>0</v>
      </c>
      <c r="GQ169" s="6">
        <f t="shared" si="396"/>
        <v>0</v>
      </c>
      <c r="GR169" s="6">
        <f t="shared" si="39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397">SUM(GU158, -GU165)</f>
        <v>0</v>
      </c>
      <c r="GV169" s="6">
        <f t="shared" si="397"/>
        <v>0</v>
      </c>
      <c r="GW169" s="6">
        <f t="shared" si="397"/>
        <v>0</v>
      </c>
      <c r="GX169" s="6">
        <f t="shared" si="397"/>
        <v>0</v>
      </c>
      <c r="GY169" s="6">
        <f t="shared" si="397"/>
        <v>0</v>
      </c>
      <c r="GZ169" s="6">
        <f t="shared" si="397"/>
        <v>0</v>
      </c>
      <c r="HA169" s="6">
        <f t="shared" si="397"/>
        <v>0</v>
      </c>
      <c r="HC169" s="6">
        <f t="shared" ref="HC169:HD169" si="398">SUM(HC158, -HC165)</f>
        <v>0</v>
      </c>
      <c r="HD169" s="6">
        <f t="shared" si="398"/>
        <v>0</v>
      </c>
      <c r="HE169" s="6">
        <f t="shared" ref="HE169:HH169" si="399">SUM(HE158, -HE165)</f>
        <v>0</v>
      </c>
      <c r="HF169" s="6">
        <f t="shared" si="399"/>
        <v>0</v>
      </c>
      <c r="HG169" s="6">
        <f t="shared" si="399"/>
        <v>0</v>
      </c>
      <c r="HH169" s="6">
        <f t="shared" si="399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00">SUM(HK158, -HK165)</f>
        <v>0</v>
      </c>
      <c r="HL169" s="6">
        <f t="shared" si="400"/>
        <v>0</v>
      </c>
      <c r="HM169" s="6">
        <f t="shared" si="400"/>
        <v>0</v>
      </c>
      <c r="HN169" s="6">
        <f t="shared" si="400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01">SUM(HQ158, -HQ165)</f>
        <v>0</v>
      </c>
      <c r="HR169" s="6">
        <f t="shared" si="401"/>
        <v>0</v>
      </c>
      <c r="HS169" s="6">
        <f t="shared" si="401"/>
        <v>0</v>
      </c>
      <c r="HT169" s="6">
        <f t="shared" si="401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02">SUM(HW158, -HW165)</f>
        <v>0</v>
      </c>
      <c r="HX169" s="6">
        <f t="shared" si="402"/>
        <v>0</v>
      </c>
      <c r="HY169" s="6">
        <f t="shared" si="402"/>
        <v>0</v>
      </c>
      <c r="HZ169" s="6">
        <f t="shared" si="402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03">SUM(IC158, -IC165)</f>
        <v>0</v>
      </c>
      <c r="ID169" s="6">
        <f t="shared" si="403"/>
        <v>0</v>
      </c>
      <c r="IE169" s="6">
        <f t="shared" si="403"/>
        <v>0</v>
      </c>
      <c r="IF169" s="6">
        <f t="shared" si="403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04">SUM(II158, -II165)</f>
        <v>0</v>
      </c>
      <c r="IJ169" s="6">
        <f t="shared" si="404"/>
        <v>0</v>
      </c>
      <c r="IK169" s="6">
        <f t="shared" si="404"/>
        <v>0</v>
      </c>
      <c r="IL169" s="6">
        <f t="shared" si="404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05">SUM(IO158, -IO165)</f>
        <v>0</v>
      </c>
      <c r="IP169" s="6">
        <f t="shared" si="405"/>
        <v>0</v>
      </c>
      <c r="IQ169" s="6">
        <f t="shared" si="405"/>
        <v>0</v>
      </c>
      <c r="IR169" s="6">
        <f t="shared" si="405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06">SUM(IU158, -IU165)</f>
        <v>0</v>
      </c>
      <c r="IV169" s="6">
        <f t="shared" si="406"/>
        <v>0</v>
      </c>
      <c r="IW169" s="6">
        <f t="shared" si="406"/>
        <v>0</v>
      </c>
      <c r="IX169" s="6">
        <f t="shared" si="406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07">SUM(JA158, -JA165)</f>
        <v>0</v>
      </c>
      <c r="JB169" s="6">
        <f t="shared" si="407"/>
        <v>0</v>
      </c>
      <c r="JC169" s="6">
        <f t="shared" si="407"/>
        <v>0</v>
      </c>
      <c r="JD169" s="6">
        <f t="shared" si="407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08">SUM(JG158, -JG165)</f>
        <v>0</v>
      </c>
      <c r="JH169" s="6">
        <f t="shared" si="408"/>
        <v>0</v>
      </c>
      <c r="JI169" s="6">
        <f t="shared" si="408"/>
        <v>0</v>
      </c>
      <c r="JJ169" s="6">
        <f t="shared" si="408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09">SUM(JM158, -JM165)</f>
        <v>0</v>
      </c>
      <c r="JN169" s="6">
        <f t="shared" si="409"/>
        <v>0</v>
      </c>
      <c r="JO169" s="6">
        <f t="shared" si="409"/>
        <v>0</v>
      </c>
      <c r="JP169" s="6">
        <f t="shared" si="409"/>
        <v>0</v>
      </c>
      <c r="JQ169" s="6">
        <f t="shared" si="409"/>
        <v>0</v>
      </c>
      <c r="JR169" s="6">
        <f t="shared" si="409"/>
        <v>0</v>
      </c>
      <c r="JS169" s="6">
        <f t="shared" si="409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23" t="s">
        <v>63</v>
      </c>
      <c r="EO170" s="119" t="s">
        <v>37</v>
      </c>
      <c r="EP170" s="123" t="s">
        <v>53</v>
      </c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16">
        <f>SUM(EN140, -EN142)</f>
        <v>3.85E-2</v>
      </c>
      <c r="EO171" s="120">
        <f>SUM(EO136, -EO141)</f>
        <v>2.7800000000000002E-2</v>
      </c>
      <c r="EP171" s="116">
        <f>SUM(EP137, -EP142)</f>
        <v>4.0099999999999997E-2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21" t="s">
        <v>57</v>
      </c>
      <c r="EO172" s="119" t="s">
        <v>38</v>
      </c>
      <c r="EP172" s="119" t="s">
        <v>37</v>
      </c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16">
        <f>SUM(EN141, -EN142)</f>
        <v>2.87E-2</v>
      </c>
      <c r="EO173" s="118">
        <f>SUM(EO136, -EO140)</f>
        <v>2.7600000000000003E-2</v>
      </c>
      <c r="EP173" s="120">
        <f>SUM(EP138, -EP142)</f>
        <v>3.8500000000000006E-2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14" t="s">
        <v>70</v>
      </c>
      <c r="EO174" s="350" t="s">
        <v>54</v>
      </c>
      <c r="EP174" s="123" t="s">
        <v>63</v>
      </c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10">SUM(EC164, -EC171)</f>
        <v>0</v>
      </c>
      <c r="ED175" s="6">
        <f t="shared" si="410"/>
        <v>0</v>
      </c>
      <c r="EE175" s="6">
        <f t="shared" si="410"/>
        <v>0</v>
      </c>
      <c r="EF175" s="6">
        <f t="shared" si="410"/>
        <v>0</v>
      </c>
      <c r="EG175" s="6">
        <f t="shared" si="410"/>
        <v>0</v>
      </c>
      <c r="EH175" s="6">
        <f t="shared" si="410"/>
        <v>0</v>
      </c>
      <c r="EI175" s="6">
        <f t="shared" si="41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20">
        <f>SUM(EN142, -EN143)</f>
        <v>2.7400000000000004E-2</v>
      </c>
      <c r="EO175" s="118">
        <f>SUM(EO137, -EO141)</f>
        <v>2.4799999999999999E-2</v>
      </c>
      <c r="EP175" s="116">
        <f>SUM(EP137, -EP141)</f>
        <v>3.3500000000000002E-2</v>
      </c>
      <c r="EQ175" s="6">
        <f>SUM(EQ164, -EQ171,)</f>
        <v>0</v>
      </c>
      <c r="ER175" s="6">
        <f>SUM(ER164, -ER171,)</f>
        <v>0</v>
      </c>
      <c r="ES175" s="6">
        <f t="shared" ref="ES175:EV175" si="411">SUM(ES164, -ES171)</f>
        <v>0</v>
      </c>
      <c r="ET175" s="6">
        <f t="shared" si="411"/>
        <v>0</v>
      </c>
      <c r="EU175" s="6">
        <f t="shared" si="411"/>
        <v>0</v>
      </c>
      <c r="EV175" s="6">
        <f t="shared" si="411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2">SUM(EY164, -EY171)</f>
        <v>0</v>
      </c>
      <c r="EZ175" s="6">
        <f t="shared" si="412"/>
        <v>0</v>
      </c>
      <c r="FA175" s="6">
        <f t="shared" si="412"/>
        <v>0</v>
      </c>
      <c r="FB175" s="6">
        <f t="shared" si="412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13">SUM(FE164, -FE171)</f>
        <v>0</v>
      </c>
      <c r="FF175" s="6">
        <f t="shared" si="413"/>
        <v>0</v>
      </c>
      <c r="FG175" s="6">
        <f t="shared" si="413"/>
        <v>0</v>
      </c>
      <c r="FH175" s="6">
        <f t="shared" si="41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14">SUM(FK164, -FK171)</f>
        <v>0</v>
      </c>
      <c r="FL175" s="6">
        <f t="shared" si="414"/>
        <v>0</v>
      </c>
      <c r="FM175" s="6">
        <f t="shared" si="414"/>
        <v>0</v>
      </c>
      <c r="FN175" s="6">
        <f t="shared" si="41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15">SUM(FQ164, -FQ171)</f>
        <v>0</v>
      </c>
      <c r="FR175" s="6">
        <f t="shared" si="415"/>
        <v>0</v>
      </c>
      <c r="FS175" s="6">
        <f t="shared" si="415"/>
        <v>0</v>
      </c>
      <c r="FT175" s="6">
        <f t="shared" si="41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6">SUM(FW164, -FW171)</f>
        <v>0</v>
      </c>
      <c r="FX175" s="6">
        <f t="shared" si="416"/>
        <v>0</v>
      </c>
      <c r="FY175" s="6">
        <f t="shared" si="416"/>
        <v>0</v>
      </c>
      <c r="FZ175" s="6">
        <f t="shared" si="41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7">SUM(GC164, -GC171)</f>
        <v>0</v>
      </c>
      <c r="GD175" s="6">
        <f t="shared" si="417"/>
        <v>0</v>
      </c>
      <c r="GE175" s="6">
        <f t="shared" si="417"/>
        <v>0</v>
      </c>
      <c r="GF175" s="6">
        <f t="shared" si="41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8">SUM(GI164, -GI171)</f>
        <v>0</v>
      </c>
      <c r="GJ175" s="6">
        <f t="shared" si="418"/>
        <v>0</v>
      </c>
      <c r="GK175" s="6">
        <f t="shared" si="418"/>
        <v>0</v>
      </c>
      <c r="GL175" s="6">
        <f t="shared" si="41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9">SUM(GO164, -GO171)</f>
        <v>0</v>
      </c>
      <c r="GP175" s="6">
        <f t="shared" si="419"/>
        <v>0</v>
      </c>
      <c r="GQ175" s="6">
        <f t="shared" si="419"/>
        <v>0</v>
      </c>
      <c r="GR175" s="6">
        <f t="shared" si="41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0">SUM(GU164, -GU171)</f>
        <v>0</v>
      </c>
      <c r="GV175" s="6">
        <f t="shared" si="420"/>
        <v>0</v>
      </c>
      <c r="GW175" s="6">
        <f t="shared" si="420"/>
        <v>0</v>
      </c>
      <c r="GX175" s="6">
        <f t="shared" si="420"/>
        <v>0</v>
      </c>
      <c r="GY175" s="6">
        <f t="shared" si="420"/>
        <v>0</v>
      </c>
      <c r="GZ175" s="6">
        <f t="shared" si="420"/>
        <v>0</v>
      </c>
      <c r="HA175" s="6">
        <f t="shared" si="420"/>
        <v>0</v>
      </c>
      <c r="HC175" s="6">
        <f t="shared" ref="HC175:HD175" si="421">SUM(HC164, -HC171)</f>
        <v>0</v>
      </c>
      <c r="HD175" s="6">
        <f t="shared" si="421"/>
        <v>0</v>
      </c>
      <c r="HE175" s="6">
        <f t="shared" ref="HE175:HH175" si="422">SUM(HE164, -HE171)</f>
        <v>0</v>
      </c>
      <c r="HF175" s="6">
        <f t="shared" si="422"/>
        <v>0</v>
      </c>
      <c r="HG175" s="6">
        <f t="shared" si="422"/>
        <v>0</v>
      </c>
      <c r="HH175" s="6">
        <f t="shared" si="42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23">SUM(HK164, -HK171)</f>
        <v>0</v>
      </c>
      <c r="HL175" s="6">
        <f t="shared" si="423"/>
        <v>0</v>
      </c>
      <c r="HM175" s="6">
        <f t="shared" si="423"/>
        <v>0</v>
      </c>
      <c r="HN175" s="6">
        <f t="shared" si="42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24">SUM(HQ164, -HQ171)</f>
        <v>0</v>
      </c>
      <c r="HR175" s="6">
        <f t="shared" si="424"/>
        <v>0</v>
      </c>
      <c r="HS175" s="6">
        <f t="shared" si="424"/>
        <v>0</v>
      </c>
      <c r="HT175" s="6">
        <f t="shared" si="42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25">SUM(HW164, -HW171)</f>
        <v>0</v>
      </c>
      <c r="HX175" s="6">
        <f t="shared" si="425"/>
        <v>0</v>
      </c>
      <c r="HY175" s="6">
        <f t="shared" si="425"/>
        <v>0</v>
      </c>
      <c r="HZ175" s="6">
        <f t="shared" si="42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26">SUM(IC164, -IC171)</f>
        <v>0</v>
      </c>
      <c r="ID175" s="6">
        <f t="shared" si="426"/>
        <v>0</v>
      </c>
      <c r="IE175" s="6">
        <f t="shared" si="426"/>
        <v>0</v>
      </c>
      <c r="IF175" s="6">
        <f t="shared" si="42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27">SUM(II164, -II171)</f>
        <v>0</v>
      </c>
      <c r="IJ175" s="6">
        <f t="shared" si="427"/>
        <v>0</v>
      </c>
      <c r="IK175" s="6">
        <f t="shared" si="427"/>
        <v>0</v>
      </c>
      <c r="IL175" s="6">
        <f t="shared" si="42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28">SUM(IO164, -IO171)</f>
        <v>0</v>
      </c>
      <c r="IP175" s="6">
        <f t="shared" si="428"/>
        <v>0</v>
      </c>
      <c r="IQ175" s="6">
        <f t="shared" si="428"/>
        <v>0</v>
      </c>
      <c r="IR175" s="6">
        <f t="shared" si="42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29">SUM(IU164, -IU171)</f>
        <v>0</v>
      </c>
      <c r="IV175" s="6">
        <f t="shared" si="429"/>
        <v>0</v>
      </c>
      <c r="IW175" s="6">
        <f t="shared" si="429"/>
        <v>0</v>
      </c>
      <c r="IX175" s="6">
        <f t="shared" si="42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30">SUM(JA164, -JA171)</f>
        <v>0</v>
      </c>
      <c r="JB175" s="6">
        <f t="shared" si="430"/>
        <v>0</v>
      </c>
      <c r="JC175" s="6">
        <f t="shared" si="430"/>
        <v>0</v>
      </c>
      <c r="JD175" s="6">
        <f t="shared" si="43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31">SUM(JG164, -JG171)</f>
        <v>0</v>
      </c>
      <c r="JH175" s="6">
        <f t="shared" si="431"/>
        <v>0</v>
      </c>
      <c r="JI175" s="6">
        <f t="shared" si="431"/>
        <v>0</v>
      </c>
      <c r="JJ175" s="6">
        <f t="shared" si="43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32">SUM(JM164, -JM171)</f>
        <v>0</v>
      </c>
      <c r="JN175" s="6">
        <f t="shared" si="432"/>
        <v>0</v>
      </c>
      <c r="JO175" s="6">
        <f t="shared" si="432"/>
        <v>0</v>
      </c>
      <c r="JP175" s="6">
        <f t="shared" si="432"/>
        <v>0</v>
      </c>
      <c r="JQ175" s="6">
        <f t="shared" si="432"/>
        <v>0</v>
      </c>
      <c r="JR175" s="6">
        <f t="shared" si="432"/>
        <v>0</v>
      </c>
      <c r="JS175" s="6">
        <f t="shared" si="43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168" t="s">
        <v>59</v>
      </c>
      <c r="EO176" s="168" t="s">
        <v>59</v>
      </c>
      <c r="EP176" s="121" t="s">
        <v>51</v>
      </c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1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15">
        <f>SUM(EN136, -EN141)</f>
        <v>2.18E-2</v>
      </c>
      <c r="EO177" s="115">
        <f>SUM(EO137, -EO140)</f>
        <v>2.46E-2</v>
      </c>
      <c r="EP177" s="120">
        <f>SUM(EP139, -EP142)</f>
        <v>3.3000000000000002E-2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1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19" t="s">
        <v>38</v>
      </c>
      <c r="EO178" s="123" t="s">
        <v>53</v>
      </c>
      <c r="EP178" s="119" t="s">
        <v>39</v>
      </c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1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18">
        <f>SUM(EN137, -EN141)</f>
        <v>1.83E-2</v>
      </c>
      <c r="EO179" s="116">
        <f>SUM(EO138, -EO141)</f>
        <v>2.29E-2</v>
      </c>
      <c r="EP179" s="116">
        <f>SUM(EP138, -EP141)</f>
        <v>3.1899999999999998E-2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1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88" t="s">
        <v>51</v>
      </c>
      <c r="EO180" s="123" t="s">
        <v>84</v>
      </c>
      <c r="EP180" s="168" t="s">
        <v>59</v>
      </c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1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33">SUM(EC170, -EC177)</f>
        <v>0</v>
      </c>
      <c r="ED181" s="6">
        <f t="shared" si="433"/>
        <v>0</v>
      </c>
      <c r="EE181" s="6">
        <f t="shared" si="433"/>
        <v>0</v>
      </c>
      <c r="EF181" s="6">
        <f t="shared" si="433"/>
        <v>0</v>
      </c>
      <c r="EG181" s="6">
        <f t="shared" si="433"/>
        <v>0</v>
      </c>
      <c r="EH181" s="6">
        <f t="shared" si="433"/>
        <v>0</v>
      </c>
      <c r="EI181" s="6">
        <f t="shared" si="43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20">
        <f>SUM(EN138, -EN141)</f>
        <v>1.4800000000000001E-2</v>
      </c>
      <c r="EO181" s="116">
        <f>SUM(EO138, -EO140)</f>
        <v>2.2700000000000001E-2</v>
      </c>
      <c r="EP181" s="115">
        <f>SUM(EP136, -EP139)</f>
        <v>2.9899999999999999E-2</v>
      </c>
      <c r="EQ181" s="6">
        <f>SUM(EQ170, -EQ177,)</f>
        <v>0</v>
      </c>
      <c r="ER181" s="6">
        <f>SUM(ER170, -ER177,)</f>
        <v>0</v>
      </c>
      <c r="ES181" s="6">
        <f t="shared" ref="ES181:EV181" si="434">SUM(ES170, -ES177)</f>
        <v>0</v>
      </c>
      <c r="ET181" s="6">
        <f t="shared" si="434"/>
        <v>0</v>
      </c>
      <c r="EU181" s="6">
        <f t="shared" si="434"/>
        <v>0</v>
      </c>
      <c r="EV181" s="6">
        <f t="shared" si="434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5">SUM(EY170, -EY177)</f>
        <v>0</v>
      </c>
      <c r="EZ181" s="6">
        <f t="shared" si="435"/>
        <v>0</v>
      </c>
      <c r="FA181" s="6">
        <f t="shared" si="435"/>
        <v>0</v>
      </c>
      <c r="FB181" s="6">
        <f t="shared" si="435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6">SUM(FE170, -FE177)</f>
        <v>0</v>
      </c>
      <c r="FF181" s="6">
        <f t="shared" si="436"/>
        <v>0</v>
      </c>
      <c r="FG181" s="6">
        <f t="shared" si="436"/>
        <v>0</v>
      </c>
      <c r="FH181" s="6">
        <f t="shared" si="436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37">SUM(FK170, -FK177)</f>
        <v>0</v>
      </c>
      <c r="FL181" s="6">
        <f t="shared" si="437"/>
        <v>0</v>
      </c>
      <c r="FM181" s="6">
        <f t="shared" si="437"/>
        <v>0</v>
      </c>
      <c r="FN181" s="6">
        <f t="shared" si="437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38">SUM(FQ170, -FQ177)</f>
        <v>0</v>
      </c>
      <c r="FR181" s="6">
        <f t="shared" si="438"/>
        <v>0</v>
      </c>
      <c r="FS181" s="6">
        <f t="shared" si="438"/>
        <v>0</v>
      </c>
      <c r="FT181" s="6">
        <f t="shared" si="438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39">SUM(FW170, -FW177)</f>
        <v>0</v>
      </c>
      <c r="FX181" s="6">
        <f t="shared" si="439"/>
        <v>0</v>
      </c>
      <c r="FY181" s="6">
        <f t="shared" si="439"/>
        <v>0</v>
      </c>
      <c r="FZ181" s="6">
        <f t="shared" si="439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0">SUM(GC170, -GC177)</f>
        <v>0</v>
      </c>
      <c r="GD181" s="6">
        <f t="shared" si="440"/>
        <v>0</v>
      </c>
      <c r="GE181" s="6">
        <f t="shared" si="440"/>
        <v>0</v>
      </c>
      <c r="GF181" s="6">
        <f t="shared" si="440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1">SUM(GI170, -GI177)</f>
        <v>0</v>
      </c>
      <c r="GJ181" s="6">
        <f t="shared" si="441"/>
        <v>0</v>
      </c>
      <c r="GK181" s="6">
        <f t="shared" si="441"/>
        <v>0</v>
      </c>
      <c r="GL181" s="6">
        <f t="shared" si="441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2">SUM(GO170, -GO177)</f>
        <v>0</v>
      </c>
      <c r="GP181" s="6">
        <f t="shared" si="442"/>
        <v>0</v>
      </c>
      <c r="GQ181" s="6">
        <f t="shared" si="442"/>
        <v>0</v>
      </c>
      <c r="GR181" s="6">
        <f t="shared" si="442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3">SUM(GU170, -GU177)</f>
        <v>0</v>
      </c>
      <c r="GV181" s="6">
        <f t="shared" si="443"/>
        <v>0</v>
      </c>
      <c r="GW181" s="6">
        <f t="shared" si="443"/>
        <v>0</v>
      </c>
      <c r="GX181" s="6">
        <f t="shared" si="443"/>
        <v>0</v>
      </c>
      <c r="GY181" s="6">
        <f t="shared" si="443"/>
        <v>0</v>
      </c>
      <c r="GZ181" s="6">
        <f t="shared" si="443"/>
        <v>0</v>
      </c>
      <c r="HA181" s="6">
        <f t="shared" si="443"/>
        <v>0</v>
      </c>
      <c r="HC181" s="6">
        <f t="shared" ref="HC181:HD181" si="444">SUM(HC170, -HC177)</f>
        <v>0</v>
      </c>
      <c r="HD181" s="6">
        <f t="shared" si="444"/>
        <v>0</v>
      </c>
      <c r="HE181" s="6">
        <f t="shared" ref="HE181:HH181" si="445">SUM(HE170, -HE177)</f>
        <v>0</v>
      </c>
      <c r="HF181" s="6">
        <f t="shared" si="445"/>
        <v>0</v>
      </c>
      <c r="HG181" s="6">
        <f t="shared" si="445"/>
        <v>0</v>
      </c>
      <c r="HH181" s="6">
        <f t="shared" si="445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46">SUM(HK170, -HK177)</f>
        <v>0</v>
      </c>
      <c r="HL181" s="6">
        <f t="shared" si="446"/>
        <v>0</v>
      </c>
      <c r="HM181" s="6">
        <f t="shared" si="446"/>
        <v>0</v>
      </c>
      <c r="HN181" s="6">
        <f t="shared" si="446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47">SUM(HQ170, -HQ177)</f>
        <v>0</v>
      </c>
      <c r="HR181" s="6">
        <f t="shared" si="447"/>
        <v>0</v>
      </c>
      <c r="HS181" s="6">
        <f t="shared" si="447"/>
        <v>0</v>
      </c>
      <c r="HT181" s="6">
        <f t="shared" si="447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48">SUM(HW170, -HW177)</f>
        <v>0</v>
      </c>
      <c r="HX181" s="6">
        <f t="shared" si="448"/>
        <v>0</v>
      </c>
      <c r="HY181" s="6">
        <f t="shared" si="448"/>
        <v>0</v>
      </c>
      <c r="HZ181" s="6">
        <f t="shared" si="448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49">SUM(IC170, -IC177)</f>
        <v>0</v>
      </c>
      <c r="ID181" s="6">
        <f t="shared" si="449"/>
        <v>0</v>
      </c>
      <c r="IE181" s="6">
        <f t="shared" si="449"/>
        <v>0</v>
      </c>
      <c r="IF181" s="6">
        <f t="shared" si="449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50">SUM(II170, -II177)</f>
        <v>0</v>
      </c>
      <c r="IJ181" s="6">
        <f t="shared" si="450"/>
        <v>0</v>
      </c>
      <c r="IK181" s="6">
        <f t="shared" si="450"/>
        <v>0</v>
      </c>
      <c r="IL181" s="6">
        <f t="shared" si="450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51">SUM(IO170, -IO177)</f>
        <v>0</v>
      </c>
      <c r="IP181" s="6">
        <f t="shared" si="451"/>
        <v>0</v>
      </c>
      <c r="IQ181" s="6">
        <f t="shared" si="451"/>
        <v>0</v>
      </c>
      <c r="IR181" s="6">
        <f t="shared" si="451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52">SUM(IU170, -IU177)</f>
        <v>0</v>
      </c>
      <c r="IV181" s="6">
        <f t="shared" si="452"/>
        <v>0</v>
      </c>
      <c r="IW181" s="6">
        <f t="shared" si="452"/>
        <v>0</v>
      </c>
      <c r="IX181" s="6">
        <f t="shared" si="452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53">SUM(JA170, -JA177)</f>
        <v>0</v>
      </c>
      <c r="JB181" s="6">
        <f t="shared" si="453"/>
        <v>0</v>
      </c>
      <c r="JC181" s="6">
        <f t="shared" si="453"/>
        <v>0</v>
      </c>
      <c r="JD181" s="6">
        <f t="shared" si="453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54">SUM(JG170, -JG177)</f>
        <v>0</v>
      </c>
      <c r="JH181" s="6">
        <f t="shared" si="454"/>
        <v>0</v>
      </c>
      <c r="JI181" s="6">
        <f t="shared" si="454"/>
        <v>0</v>
      </c>
      <c r="JJ181" s="6">
        <f t="shared" si="454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55">SUM(JM170, -JM177)</f>
        <v>0</v>
      </c>
      <c r="JN181" s="6">
        <f t="shared" si="455"/>
        <v>0</v>
      </c>
      <c r="JO181" s="6">
        <f t="shared" si="455"/>
        <v>0</v>
      </c>
      <c r="JP181" s="6">
        <f t="shared" si="455"/>
        <v>0</v>
      </c>
      <c r="JQ181" s="6">
        <f t="shared" si="455"/>
        <v>0</v>
      </c>
      <c r="JR181" s="6">
        <f t="shared" si="455"/>
        <v>0</v>
      </c>
      <c r="JS181" s="6">
        <f t="shared" si="455"/>
        <v>0</v>
      </c>
    </row>
    <row r="182" spans="71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22" t="s">
        <v>45</v>
      </c>
      <c r="EO182" s="122" t="s">
        <v>46</v>
      </c>
      <c r="EP182" s="121" t="s">
        <v>57</v>
      </c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1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56">SUM(CD136, -CD137)</f>
        <v>5.4199999999999998E-2</v>
      </c>
      <c r="CE183" s="144">
        <f t="shared" si="456"/>
        <v>5.57E-2</v>
      </c>
      <c r="CF183" s="118">
        <f t="shared" si="456"/>
        <v>6.1299999999999993E-2</v>
      </c>
      <c r="CG183" s="178">
        <f t="shared" si="456"/>
        <v>6.88E-2</v>
      </c>
      <c r="CH183" s="148">
        <f t="shared" si="456"/>
        <v>6.6700000000000009E-2</v>
      </c>
      <c r="CI183" s="116">
        <f t="shared" si="456"/>
        <v>6.6099999999999992E-2</v>
      </c>
      <c r="CJ183" s="178">
        <f t="shared" si="456"/>
        <v>5.2999999999999999E-2</v>
      </c>
      <c r="CK183" s="148">
        <f t="shared" si="456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208">
        <f>SUM(EN139, -EN141)</f>
        <v>1.21E-2</v>
      </c>
      <c r="EO183" s="247">
        <f>SUM(EO139, -EO142)</f>
        <v>2.24E-2</v>
      </c>
      <c r="EP183" s="116">
        <f>SUM(EP139, -EP141)</f>
        <v>2.64E-2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1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168" t="s">
        <v>64</v>
      </c>
      <c r="EO184" s="119" t="s">
        <v>36</v>
      </c>
      <c r="EP184" s="122" t="s">
        <v>44</v>
      </c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1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57">SUM(CC137, -CC141)</f>
        <v>3.7400000000000003E-2</v>
      </c>
      <c r="CD185" s="179">
        <f t="shared" si="457"/>
        <v>3.95E-2</v>
      </c>
      <c r="CE185" s="146">
        <f t="shared" si="457"/>
        <v>3.9199999999999999E-2</v>
      </c>
      <c r="CF185" s="120">
        <f t="shared" si="457"/>
        <v>5.1799999999999999E-2</v>
      </c>
      <c r="CG185" s="179">
        <f t="shared" si="457"/>
        <v>4.3900000000000002E-2</v>
      </c>
      <c r="CH185" s="146">
        <f t="shared" si="457"/>
        <v>5.2000000000000005E-2</v>
      </c>
      <c r="CI185" s="120">
        <f t="shared" si="457"/>
        <v>4.9000000000000002E-2</v>
      </c>
      <c r="CJ185" s="179">
        <f t="shared" si="457"/>
        <v>3.6900000000000002E-2</v>
      </c>
      <c r="CK185" s="146">
        <f t="shared" si="457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20">
        <f>SUM(EN136, -EN140)</f>
        <v>1.2E-2</v>
      </c>
      <c r="EO185" s="116">
        <f>SUM(EO136, -EO139)</f>
        <v>2.2100000000000002E-2</v>
      </c>
      <c r="EP185" s="120">
        <f>SUM(EP140, -EP142)</f>
        <v>2.12E-2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1:27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23" t="s">
        <v>84</v>
      </c>
      <c r="EO186" s="168" t="s">
        <v>48</v>
      </c>
      <c r="EP186" s="123" t="s">
        <v>47</v>
      </c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1:27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58">SUM(EC176, -EC183)</f>
        <v>0</v>
      </c>
      <c r="ED187" s="6">
        <f t="shared" si="458"/>
        <v>0</v>
      </c>
      <c r="EE187" s="6">
        <f t="shared" si="458"/>
        <v>0</v>
      </c>
      <c r="EF187" s="6">
        <f t="shared" si="458"/>
        <v>0</v>
      </c>
      <c r="EG187" s="6">
        <f t="shared" si="458"/>
        <v>0</v>
      </c>
      <c r="EH187" s="6">
        <f t="shared" si="458"/>
        <v>0</v>
      </c>
      <c r="EI187" s="6">
        <f t="shared" si="458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16">
        <f>SUM(EN140, -EN141)</f>
        <v>9.7999999999999997E-3</v>
      </c>
      <c r="EO187" s="120">
        <f>SUM(EO137, -EO139)</f>
        <v>1.9099999999999999E-2</v>
      </c>
      <c r="EP187" s="120">
        <f>SUM(EP137, -EP140)</f>
        <v>1.89E-2</v>
      </c>
      <c r="EQ187" s="6">
        <f>SUM(EQ176, -EQ183,)</f>
        <v>0</v>
      </c>
      <c r="ER187" s="6">
        <f>SUM(ER176, -ER183,)</f>
        <v>0</v>
      </c>
      <c r="ES187" s="6">
        <f t="shared" ref="ES187:EV187" si="459">SUM(ES176, -ES183)</f>
        <v>0</v>
      </c>
      <c r="ET187" s="6">
        <f t="shared" si="459"/>
        <v>0</v>
      </c>
      <c r="EU187" s="6">
        <f t="shared" si="459"/>
        <v>0</v>
      </c>
      <c r="EV187" s="6">
        <f t="shared" si="459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0">SUM(EY176, -EY183)</f>
        <v>0</v>
      </c>
      <c r="EZ187" s="6">
        <f t="shared" si="460"/>
        <v>0</v>
      </c>
      <c r="FA187" s="6">
        <f t="shared" si="460"/>
        <v>0</v>
      </c>
      <c r="FB187" s="6">
        <f t="shared" si="460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61">SUM(FE176, -FE183)</f>
        <v>0</v>
      </c>
      <c r="FF187" s="6">
        <f t="shared" si="461"/>
        <v>0</v>
      </c>
      <c r="FG187" s="6">
        <f t="shared" si="461"/>
        <v>0</v>
      </c>
      <c r="FH187" s="6">
        <f t="shared" si="461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2">SUM(FK176, -FK183)</f>
        <v>0</v>
      </c>
      <c r="FL187" s="6">
        <f t="shared" si="462"/>
        <v>0</v>
      </c>
      <c r="FM187" s="6">
        <f t="shared" si="462"/>
        <v>0</v>
      </c>
      <c r="FN187" s="6">
        <f t="shared" si="462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3">SUM(FQ176, -FQ183)</f>
        <v>0</v>
      </c>
      <c r="FR187" s="6">
        <f t="shared" si="463"/>
        <v>0</v>
      </c>
      <c r="FS187" s="6">
        <f t="shared" si="463"/>
        <v>0</v>
      </c>
      <c r="FT187" s="6">
        <f t="shared" si="463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4">SUM(FW176, -FW183)</f>
        <v>0</v>
      </c>
      <c r="FX187" s="6">
        <f t="shared" si="464"/>
        <v>0</v>
      </c>
      <c r="FY187" s="6">
        <f t="shared" si="464"/>
        <v>0</v>
      </c>
      <c r="FZ187" s="6">
        <f t="shared" si="464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5">SUM(GC176, -GC183)</f>
        <v>0</v>
      </c>
      <c r="GD187" s="6">
        <f t="shared" si="465"/>
        <v>0</v>
      </c>
      <c r="GE187" s="6">
        <f t="shared" si="465"/>
        <v>0</v>
      </c>
      <c r="GF187" s="6">
        <f t="shared" si="465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6">SUM(GI176, -GI183)</f>
        <v>0</v>
      </c>
      <c r="GJ187" s="6">
        <f t="shared" si="466"/>
        <v>0</v>
      </c>
      <c r="GK187" s="6">
        <f t="shared" si="466"/>
        <v>0</v>
      </c>
      <c r="GL187" s="6">
        <f t="shared" si="466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7">SUM(GO176, -GO183)</f>
        <v>0</v>
      </c>
      <c r="GP187" s="6">
        <f t="shared" si="467"/>
        <v>0</v>
      </c>
      <c r="GQ187" s="6">
        <f t="shared" si="467"/>
        <v>0</v>
      </c>
      <c r="GR187" s="6">
        <f t="shared" si="467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8">SUM(GU176, -GU183)</f>
        <v>0</v>
      </c>
      <c r="GV187" s="6">
        <f t="shared" si="468"/>
        <v>0</v>
      </c>
      <c r="GW187" s="6">
        <f t="shared" si="468"/>
        <v>0</v>
      </c>
      <c r="GX187" s="6">
        <f t="shared" si="468"/>
        <v>0</v>
      </c>
      <c r="GY187" s="6">
        <f t="shared" si="468"/>
        <v>0</v>
      </c>
      <c r="GZ187" s="6">
        <f t="shared" si="468"/>
        <v>0</v>
      </c>
      <c r="HA187" s="6">
        <f t="shared" si="468"/>
        <v>0</v>
      </c>
      <c r="HC187" s="6">
        <f t="shared" ref="HC187:HD187" si="469">SUM(HC176, -HC183)</f>
        <v>0</v>
      </c>
      <c r="HD187" s="6">
        <f t="shared" si="469"/>
        <v>0</v>
      </c>
      <c r="HE187" s="6">
        <f t="shared" ref="HE187:HH187" si="470">SUM(HE176, -HE183)</f>
        <v>0</v>
      </c>
      <c r="HF187" s="6">
        <f t="shared" si="470"/>
        <v>0</v>
      </c>
      <c r="HG187" s="6">
        <f t="shared" si="470"/>
        <v>0</v>
      </c>
      <c r="HH187" s="6">
        <f t="shared" si="470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471">SUM(HK176, -HK183)</f>
        <v>0</v>
      </c>
      <c r="HL187" s="6">
        <f t="shared" si="471"/>
        <v>0</v>
      </c>
      <c r="HM187" s="6">
        <f t="shared" si="471"/>
        <v>0</v>
      </c>
      <c r="HN187" s="6">
        <f t="shared" si="471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472">SUM(HQ176, -HQ183)</f>
        <v>0</v>
      </c>
      <c r="HR187" s="6">
        <f t="shared" si="472"/>
        <v>0</v>
      </c>
      <c r="HS187" s="6">
        <f t="shared" si="472"/>
        <v>0</v>
      </c>
      <c r="HT187" s="6">
        <f t="shared" si="472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473">SUM(HW176, -HW183)</f>
        <v>0</v>
      </c>
      <c r="HX187" s="6">
        <f t="shared" si="473"/>
        <v>0</v>
      </c>
      <c r="HY187" s="6">
        <f t="shared" si="473"/>
        <v>0</v>
      </c>
      <c r="HZ187" s="6">
        <f t="shared" si="473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474">SUM(IC176, -IC183)</f>
        <v>0</v>
      </c>
      <c r="ID187" s="6">
        <f t="shared" si="474"/>
        <v>0</v>
      </c>
      <c r="IE187" s="6">
        <f t="shared" si="474"/>
        <v>0</v>
      </c>
      <c r="IF187" s="6">
        <f t="shared" si="474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475">SUM(II176, -II183)</f>
        <v>0</v>
      </c>
      <c r="IJ187" s="6">
        <f t="shared" si="475"/>
        <v>0</v>
      </c>
      <c r="IK187" s="6">
        <f t="shared" si="475"/>
        <v>0</v>
      </c>
      <c r="IL187" s="6">
        <f t="shared" si="475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476">SUM(IO176, -IO183)</f>
        <v>0</v>
      </c>
      <c r="IP187" s="6">
        <f t="shared" si="476"/>
        <v>0</v>
      </c>
      <c r="IQ187" s="6">
        <f t="shared" si="476"/>
        <v>0</v>
      </c>
      <c r="IR187" s="6">
        <f t="shared" si="476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477">SUM(IU176, -IU183)</f>
        <v>0</v>
      </c>
      <c r="IV187" s="6">
        <f t="shared" si="477"/>
        <v>0</v>
      </c>
      <c r="IW187" s="6">
        <f t="shared" si="477"/>
        <v>0</v>
      </c>
      <c r="IX187" s="6">
        <f t="shared" si="477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478">SUM(JA176, -JA183)</f>
        <v>0</v>
      </c>
      <c r="JB187" s="6">
        <f t="shared" si="478"/>
        <v>0</v>
      </c>
      <c r="JC187" s="6">
        <f t="shared" si="478"/>
        <v>0</v>
      </c>
      <c r="JD187" s="6">
        <f t="shared" si="478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479">SUM(JG176, -JG183)</f>
        <v>0</v>
      </c>
      <c r="JH187" s="6">
        <f t="shared" si="479"/>
        <v>0</v>
      </c>
      <c r="JI187" s="6">
        <f t="shared" si="479"/>
        <v>0</v>
      </c>
      <c r="JJ187" s="6">
        <f t="shared" si="479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480">SUM(JM176, -JM183)</f>
        <v>0</v>
      </c>
      <c r="JN187" s="6">
        <f t="shared" si="480"/>
        <v>0</v>
      </c>
      <c r="JO187" s="6">
        <f t="shared" si="480"/>
        <v>0</v>
      </c>
      <c r="JP187" s="6">
        <f t="shared" si="480"/>
        <v>0</v>
      </c>
      <c r="JQ187" s="6">
        <f t="shared" si="480"/>
        <v>0</v>
      </c>
      <c r="JR187" s="6">
        <f t="shared" si="480"/>
        <v>0</v>
      </c>
      <c r="JS187" s="6">
        <f t="shared" si="480"/>
        <v>0</v>
      </c>
    </row>
    <row r="188" spans="71:27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168" t="s">
        <v>48</v>
      </c>
      <c r="EO188" s="123" t="s">
        <v>47</v>
      </c>
      <c r="EP188" s="119" t="s">
        <v>36</v>
      </c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1:27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20">
        <f>SUM(EN136, -EN139)</f>
        <v>9.7000000000000003E-3</v>
      </c>
      <c r="EO189" s="120">
        <f>SUM(EO138, -EO139)</f>
        <v>1.72E-2</v>
      </c>
      <c r="EP189" s="116">
        <f>SUM(EP138, -EP140)</f>
        <v>1.7300000000000003E-2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1:27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19" t="s">
        <v>40</v>
      </c>
      <c r="EO190" s="121" t="s">
        <v>57</v>
      </c>
      <c r="EP190" s="122" t="s">
        <v>46</v>
      </c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1:27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20">
        <f>SUM(EN137, -EN140)</f>
        <v>8.5000000000000006E-3</v>
      </c>
      <c r="EO191" s="116">
        <f>SUM(EO140, -EO142)</f>
        <v>1.6899999999999998E-2</v>
      </c>
      <c r="EP191" s="247">
        <f>SUM(EP140, -EP141)</f>
        <v>1.46E-2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1:27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0" t="s">
        <v>54</v>
      </c>
      <c r="EO192" s="188" t="s">
        <v>52</v>
      </c>
      <c r="EP192" s="121" t="s">
        <v>45</v>
      </c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81">SUM(EC182, -EC189)</f>
        <v>0</v>
      </c>
      <c r="ED193" s="6">
        <f t="shared" si="481"/>
        <v>0</v>
      </c>
      <c r="EE193" s="6">
        <f t="shared" si="481"/>
        <v>0</v>
      </c>
      <c r="EF193" s="6">
        <f t="shared" si="481"/>
        <v>0</v>
      </c>
      <c r="EG193" s="6">
        <f t="shared" si="481"/>
        <v>0</v>
      </c>
      <c r="EH193" s="6">
        <f t="shared" si="481"/>
        <v>0</v>
      </c>
      <c r="EI193" s="6">
        <f t="shared" si="481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18">
        <f>SUM(EN136, -EN138)</f>
        <v>6.9999999999999993E-3</v>
      </c>
      <c r="EO193" s="115">
        <f>SUM(EO141, -EO142)</f>
        <v>1.67E-2</v>
      </c>
      <c r="EP193" s="208">
        <f>SUM(EP139, -EP140)</f>
        <v>1.18E-2</v>
      </c>
      <c r="EQ193" s="6">
        <f>SUM(EQ182, -EQ189,)</f>
        <v>0</v>
      </c>
      <c r="ER193" s="6">
        <f>SUM(ER182, -ER189,)</f>
        <v>0</v>
      </c>
      <c r="ES193" s="6">
        <f t="shared" ref="ES193:EV193" si="482">SUM(ES182, -ES189)</f>
        <v>0</v>
      </c>
      <c r="ET193" s="6">
        <f t="shared" si="482"/>
        <v>0</v>
      </c>
      <c r="EU193" s="6">
        <f t="shared" si="482"/>
        <v>0</v>
      </c>
      <c r="EV193" s="6">
        <f t="shared" si="48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3">SUM(EY182, -EY189)</f>
        <v>0</v>
      </c>
      <c r="EZ193" s="6">
        <f t="shared" si="483"/>
        <v>0</v>
      </c>
      <c r="FA193" s="6">
        <f t="shared" si="483"/>
        <v>0</v>
      </c>
      <c r="FB193" s="6">
        <f t="shared" si="48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84">SUM(FE182, -FE189)</f>
        <v>0</v>
      </c>
      <c r="FF193" s="6">
        <f t="shared" si="484"/>
        <v>0</v>
      </c>
      <c r="FG193" s="6">
        <f t="shared" si="484"/>
        <v>0</v>
      </c>
      <c r="FH193" s="6">
        <f t="shared" si="48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85">SUM(FK182, -FK189)</f>
        <v>0</v>
      </c>
      <c r="FL193" s="6">
        <f t="shared" si="485"/>
        <v>0</v>
      </c>
      <c r="FM193" s="6">
        <f t="shared" si="485"/>
        <v>0</v>
      </c>
      <c r="FN193" s="6">
        <f t="shared" si="48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86">SUM(FQ182, -FQ189)</f>
        <v>0</v>
      </c>
      <c r="FR193" s="6">
        <f t="shared" si="486"/>
        <v>0</v>
      </c>
      <c r="FS193" s="6">
        <f t="shared" si="486"/>
        <v>0</v>
      </c>
      <c r="FT193" s="6">
        <f t="shared" si="48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87">SUM(FW182, -FW189)</f>
        <v>0</v>
      </c>
      <c r="FX193" s="6">
        <f t="shared" si="487"/>
        <v>0</v>
      </c>
      <c r="FY193" s="6">
        <f t="shared" si="487"/>
        <v>0</v>
      </c>
      <c r="FZ193" s="6">
        <f t="shared" si="48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88">SUM(GC182, -GC189)</f>
        <v>0</v>
      </c>
      <c r="GD193" s="6">
        <f t="shared" si="488"/>
        <v>0</v>
      </c>
      <c r="GE193" s="6">
        <f t="shared" si="488"/>
        <v>0</v>
      </c>
      <c r="GF193" s="6">
        <f t="shared" si="48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89">SUM(GI182, -GI189)</f>
        <v>0</v>
      </c>
      <c r="GJ193" s="6">
        <f t="shared" si="489"/>
        <v>0</v>
      </c>
      <c r="GK193" s="6">
        <f t="shared" si="489"/>
        <v>0</v>
      </c>
      <c r="GL193" s="6">
        <f t="shared" si="48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0">SUM(GO182, -GO189)</f>
        <v>0</v>
      </c>
      <c r="GP193" s="6">
        <f t="shared" si="490"/>
        <v>0</v>
      </c>
      <c r="GQ193" s="6">
        <f t="shared" si="490"/>
        <v>0</v>
      </c>
      <c r="GR193" s="6">
        <f t="shared" si="49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1">SUM(GU182, -GU189)</f>
        <v>0</v>
      </c>
      <c r="GV193" s="6">
        <f t="shared" si="491"/>
        <v>0</v>
      </c>
      <c r="GW193" s="6">
        <f t="shared" si="491"/>
        <v>0</v>
      </c>
      <c r="GX193" s="6">
        <f t="shared" si="491"/>
        <v>0</v>
      </c>
      <c r="GY193" s="6">
        <f t="shared" si="491"/>
        <v>0</v>
      </c>
      <c r="GZ193" s="6">
        <f t="shared" si="491"/>
        <v>0</v>
      </c>
      <c r="HA193" s="6">
        <f t="shared" si="491"/>
        <v>0</v>
      </c>
      <c r="HC193" s="6">
        <f t="shared" ref="HC193:HD193" si="492">SUM(HC182, -HC189)</f>
        <v>0</v>
      </c>
      <c r="HD193" s="6">
        <f t="shared" si="492"/>
        <v>0</v>
      </c>
      <c r="HE193" s="6">
        <f t="shared" ref="HE193:HH193" si="493">SUM(HE182, -HE189)</f>
        <v>0</v>
      </c>
      <c r="HF193" s="6">
        <f t="shared" si="493"/>
        <v>0</v>
      </c>
      <c r="HG193" s="6">
        <f t="shared" si="493"/>
        <v>0</v>
      </c>
      <c r="HH193" s="6">
        <f t="shared" si="493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494">SUM(HK182, -HK189)</f>
        <v>0</v>
      </c>
      <c r="HL193" s="6">
        <f t="shared" si="494"/>
        <v>0</v>
      </c>
      <c r="HM193" s="6">
        <f t="shared" si="494"/>
        <v>0</v>
      </c>
      <c r="HN193" s="6">
        <f t="shared" si="494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495">SUM(HQ182, -HQ189)</f>
        <v>0</v>
      </c>
      <c r="HR193" s="6">
        <f t="shared" si="495"/>
        <v>0</v>
      </c>
      <c r="HS193" s="6">
        <f t="shared" si="495"/>
        <v>0</v>
      </c>
      <c r="HT193" s="6">
        <f t="shared" si="495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496">SUM(HW182, -HW189)</f>
        <v>0</v>
      </c>
      <c r="HX193" s="6">
        <f t="shared" si="496"/>
        <v>0</v>
      </c>
      <c r="HY193" s="6">
        <f t="shared" si="496"/>
        <v>0</v>
      </c>
      <c r="HZ193" s="6">
        <f t="shared" si="496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497">SUM(IC182, -IC189)</f>
        <v>0</v>
      </c>
      <c r="ID193" s="6">
        <f t="shared" si="497"/>
        <v>0</v>
      </c>
      <c r="IE193" s="6">
        <f t="shared" si="497"/>
        <v>0</v>
      </c>
      <c r="IF193" s="6">
        <f t="shared" si="497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498">SUM(II182, -II189)</f>
        <v>0</v>
      </c>
      <c r="IJ193" s="6">
        <f t="shared" si="498"/>
        <v>0</v>
      </c>
      <c r="IK193" s="6">
        <f t="shared" si="498"/>
        <v>0</v>
      </c>
      <c r="IL193" s="6">
        <f t="shared" si="498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499">SUM(IO182, -IO189)</f>
        <v>0</v>
      </c>
      <c r="IP193" s="6">
        <f t="shared" si="499"/>
        <v>0</v>
      </c>
      <c r="IQ193" s="6">
        <f t="shared" si="499"/>
        <v>0</v>
      </c>
      <c r="IR193" s="6">
        <f t="shared" si="499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00">SUM(IU182, -IU189)</f>
        <v>0</v>
      </c>
      <c r="IV193" s="6">
        <f t="shared" si="500"/>
        <v>0</v>
      </c>
      <c r="IW193" s="6">
        <f t="shared" si="500"/>
        <v>0</v>
      </c>
      <c r="IX193" s="6">
        <f t="shared" si="500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01">SUM(JA182, -JA189)</f>
        <v>0</v>
      </c>
      <c r="JB193" s="6">
        <f t="shared" si="501"/>
        <v>0</v>
      </c>
      <c r="JC193" s="6">
        <f t="shared" si="501"/>
        <v>0</v>
      </c>
      <c r="JD193" s="6">
        <f t="shared" si="501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02">SUM(JG182, -JG189)</f>
        <v>0</v>
      </c>
      <c r="JH193" s="6">
        <f t="shared" si="502"/>
        <v>0</v>
      </c>
      <c r="JI193" s="6">
        <f t="shared" si="502"/>
        <v>0</v>
      </c>
      <c r="JJ193" s="6">
        <f t="shared" si="502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03">SUM(JM182, -JM189)</f>
        <v>0</v>
      </c>
      <c r="JN193" s="6">
        <f t="shared" si="503"/>
        <v>0</v>
      </c>
      <c r="JO193" s="6">
        <f t="shared" si="503"/>
        <v>0</v>
      </c>
      <c r="JP193" s="6">
        <f t="shared" si="503"/>
        <v>0</v>
      </c>
      <c r="JQ193" s="6">
        <f t="shared" si="503"/>
        <v>0</v>
      </c>
      <c r="JR193" s="6">
        <f t="shared" si="503"/>
        <v>0</v>
      </c>
      <c r="JS193" s="6">
        <f t="shared" si="503"/>
        <v>0</v>
      </c>
    </row>
    <row r="194" spans="2:27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19" t="s">
        <v>36</v>
      </c>
      <c r="EO194" s="122" t="s">
        <v>44</v>
      </c>
      <c r="EP194" s="168" t="s">
        <v>41</v>
      </c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16">
        <f>SUM(EN137, -EN139)</f>
        <v>6.2000000000000006E-3</v>
      </c>
      <c r="EO195" s="120">
        <f>SUM(EO139, -EO141)</f>
        <v>5.7000000000000002E-3</v>
      </c>
      <c r="EP195" s="120">
        <f>SUM(EP136, -EP138)</f>
        <v>2.4399999999999998E-2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Z196" t="s">
        <v>62</v>
      </c>
      <c r="AS196" t="s">
        <v>62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88" t="s">
        <v>53</v>
      </c>
      <c r="EO196" s="122" t="s">
        <v>45</v>
      </c>
      <c r="EP196" s="168" t="s">
        <v>64</v>
      </c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AW197" t="s">
        <v>62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16">
        <f>SUM(EN138, -EN140)</f>
        <v>5.000000000000001E-3</v>
      </c>
      <c r="EO197" s="208">
        <f>SUM(EO139, -EO140)</f>
        <v>5.4999999999999997E-3</v>
      </c>
      <c r="EP197" s="120">
        <f>SUM(EP136, -EP137)</f>
        <v>2.2800000000000001E-2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X198" t="s">
        <v>62</v>
      </c>
      <c r="Y198" s="55" t="s">
        <v>97</v>
      </c>
      <c r="AU198" s="55" t="s">
        <v>97</v>
      </c>
      <c r="AX198" t="s">
        <v>62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168" t="s">
        <v>41</v>
      </c>
      <c r="EO198" s="119" t="s">
        <v>40</v>
      </c>
      <c r="EP198" s="123" t="s">
        <v>84</v>
      </c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20">
        <f>SUM(EN136, -EN137)</f>
        <v>3.4999999999999996E-3</v>
      </c>
      <c r="EO199" s="120">
        <f>SUM(EO136, -EO138)</f>
        <v>4.9000000000000016E-3</v>
      </c>
      <c r="EP199" s="116">
        <f>SUM(EP137, -EP139)</f>
        <v>7.0999999999999987E-3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19" t="s">
        <v>37</v>
      </c>
      <c r="EO200" s="119" t="s">
        <v>41</v>
      </c>
      <c r="EP200" s="114" t="s">
        <v>52</v>
      </c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04">SUM(EC190, -EC197)</f>
        <v>0</v>
      </c>
      <c r="ED201" s="6">
        <f t="shared" si="504"/>
        <v>0</v>
      </c>
      <c r="EE201" s="6">
        <f t="shared" si="504"/>
        <v>0</v>
      </c>
      <c r="EF201" s="6">
        <f t="shared" si="504"/>
        <v>0</v>
      </c>
      <c r="EG201" s="6">
        <f t="shared" si="504"/>
        <v>0</v>
      </c>
      <c r="EH201" s="6">
        <f t="shared" si="504"/>
        <v>0</v>
      </c>
      <c r="EI201" s="6">
        <f t="shared" si="504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20">
        <f>SUM(EN137, -EN138)</f>
        <v>3.4999999999999996E-3</v>
      </c>
      <c r="EO201" s="120">
        <f>SUM(EO136, -EO137)</f>
        <v>3.0000000000000027E-3</v>
      </c>
      <c r="EP201" s="115">
        <f>SUM(EP141, -EP142)</f>
        <v>6.6000000000000017E-3</v>
      </c>
      <c r="EQ201" s="6">
        <f>SUM(EQ190, -EQ197,)</f>
        <v>0</v>
      </c>
      <c r="ER201" s="6">
        <f>SUM(ER190, -ER197,)</f>
        <v>0</v>
      </c>
      <c r="ES201" s="6">
        <f t="shared" ref="ES201:EV201" si="505">SUM(ES190, -ES197)</f>
        <v>0</v>
      </c>
      <c r="ET201" s="6">
        <f t="shared" si="505"/>
        <v>0</v>
      </c>
      <c r="EU201" s="6">
        <f t="shared" si="505"/>
        <v>0</v>
      </c>
      <c r="EV201" s="6">
        <f t="shared" si="505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6">SUM(EY190, -EY197)</f>
        <v>0</v>
      </c>
      <c r="EZ201" s="6">
        <f t="shared" si="506"/>
        <v>0</v>
      </c>
      <c r="FA201" s="6">
        <f t="shared" si="506"/>
        <v>0</v>
      </c>
      <c r="FB201" s="6">
        <f t="shared" si="506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07">SUM(FE190, -FE197)</f>
        <v>0</v>
      </c>
      <c r="FF201" s="6">
        <f t="shared" si="507"/>
        <v>0</v>
      </c>
      <c r="FG201" s="6">
        <f t="shared" si="507"/>
        <v>0</v>
      </c>
      <c r="FH201" s="6">
        <f t="shared" si="507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08">SUM(FK190, -FK197)</f>
        <v>0</v>
      </c>
      <c r="FL201" s="6">
        <f t="shared" si="508"/>
        <v>0</v>
      </c>
      <c r="FM201" s="6">
        <f t="shared" si="508"/>
        <v>0</v>
      </c>
      <c r="FN201" s="6">
        <f t="shared" si="508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09">SUM(FQ190, -FQ197)</f>
        <v>0</v>
      </c>
      <c r="FR201" s="6">
        <f t="shared" si="509"/>
        <v>0</v>
      </c>
      <c r="FS201" s="6">
        <f t="shared" si="509"/>
        <v>0</v>
      </c>
      <c r="FT201" s="6">
        <f t="shared" si="509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0">SUM(FW190, -FW197)</f>
        <v>0</v>
      </c>
      <c r="FX201" s="6">
        <f t="shared" si="510"/>
        <v>0</v>
      </c>
      <c r="FY201" s="6">
        <f t="shared" si="510"/>
        <v>0</v>
      </c>
      <c r="FZ201" s="6">
        <f t="shared" si="510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1">SUM(GC190, -GC197)</f>
        <v>0</v>
      </c>
      <c r="GD201" s="6">
        <f t="shared" si="511"/>
        <v>0</v>
      </c>
      <c r="GE201" s="6">
        <f t="shared" si="511"/>
        <v>0</v>
      </c>
      <c r="GF201" s="6">
        <f t="shared" si="511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2">SUM(GI190, -GI197)</f>
        <v>0</v>
      </c>
      <c r="GJ201" s="6">
        <f t="shared" si="512"/>
        <v>0</v>
      </c>
      <c r="GK201" s="6">
        <f t="shared" si="512"/>
        <v>0</v>
      </c>
      <c r="GL201" s="6">
        <f t="shared" si="512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3">SUM(GO190, -GO197)</f>
        <v>0</v>
      </c>
      <c r="GP201" s="6">
        <f t="shared" si="513"/>
        <v>0</v>
      </c>
      <c r="GQ201" s="6">
        <f t="shared" si="513"/>
        <v>0</v>
      </c>
      <c r="GR201" s="6">
        <f t="shared" si="513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4">SUM(GU190, -GU197)</f>
        <v>0</v>
      </c>
      <c r="GV201" s="6">
        <f t="shared" si="514"/>
        <v>0</v>
      </c>
      <c r="GW201" s="6">
        <f t="shared" si="514"/>
        <v>0</v>
      </c>
      <c r="GX201" s="6">
        <f t="shared" si="514"/>
        <v>0</v>
      </c>
      <c r="GY201" s="6">
        <f t="shared" si="514"/>
        <v>0</v>
      </c>
      <c r="GZ201" s="6">
        <f t="shared" si="514"/>
        <v>0</v>
      </c>
      <c r="HA201" s="6">
        <f t="shared" si="514"/>
        <v>0</v>
      </c>
      <c r="HC201" s="6">
        <f t="shared" ref="HC201:HD201" si="515">SUM(HC190, -HC197)</f>
        <v>0</v>
      </c>
      <c r="HD201" s="6">
        <f t="shared" si="515"/>
        <v>0</v>
      </c>
      <c r="HE201" s="6">
        <f t="shared" ref="HE201:HH201" si="516">SUM(HE190, -HE197)</f>
        <v>0</v>
      </c>
      <c r="HF201" s="6">
        <f t="shared" si="516"/>
        <v>0</v>
      </c>
      <c r="HG201" s="6">
        <f t="shared" si="516"/>
        <v>0</v>
      </c>
      <c r="HH201" s="6">
        <f t="shared" si="516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17">SUM(HK190, -HK197)</f>
        <v>0</v>
      </c>
      <c r="HL201" s="6">
        <f t="shared" si="517"/>
        <v>0</v>
      </c>
      <c r="HM201" s="6">
        <f t="shared" si="517"/>
        <v>0</v>
      </c>
      <c r="HN201" s="6">
        <f t="shared" si="517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18">SUM(HQ190, -HQ197)</f>
        <v>0</v>
      </c>
      <c r="HR201" s="6">
        <f t="shared" si="518"/>
        <v>0</v>
      </c>
      <c r="HS201" s="6">
        <f t="shared" si="518"/>
        <v>0</v>
      </c>
      <c r="HT201" s="6">
        <f t="shared" si="518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19">SUM(HW190, -HW197)</f>
        <v>0</v>
      </c>
      <c r="HX201" s="6">
        <f t="shared" si="519"/>
        <v>0</v>
      </c>
      <c r="HY201" s="6">
        <f t="shared" si="519"/>
        <v>0</v>
      </c>
      <c r="HZ201" s="6">
        <f t="shared" si="519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20">SUM(IC190, -IC197)</f>
        <v>0</v>
      </c>
      <c r="ID201" s="6">
        <f t="shared" si="520"/>
        <v>0</v>
      </c>
      <c r="IE201" s="6">
        <f t="shared" si="520"/>
        <v>0</v>
      </c>
      <c r="IF201" s="6">
        <f t="shared" si="520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21">SUM(II190, -II197)</f>
        <v>0</v>
      </c>
      <c r="IJ201" s="6">
        <f t="shared" si="521"/>
        <v>0</v>
      </c>
      <c r="IK201" s="6">
        <f t="shared" si="521"/>
        <v>0</v>
      </c>
      <c r="IL201" s="6">
        <f t="shared" si="521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22">SUM(IO190, -IO197)</f>
        <v>0</v>
      </c>
      <c r="IP201" s="6">
        <f t="shared" si="522"/>
        <v>0</v>
      </c>
      <c r="IQ201" s="6">
        <f t="shared" si="522"/>
        <v>0</v>
      </c>
      <c r="IR201" s="6">
        <f t="shared" si="522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23">SUM(IU190, -IU197)</f>
        <v>0</v>
      </c>
      <c r="IV201" s="6">
        <f t="shared" si="523"/>
        <v>0</v>
      </c>
      <c r="IW201" s="6">
        <f t="shared" si="523"/>
        <v>0</v>
      </c>
      <c r="IX201" s="6">
        <f t="shared" si="523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24">SUM(JA190, -JA197)</f>
        <v>0</v>
      </c>
      <c r="JB201" s="6">
        <f t="shared" si="524"/>
        <v>0</v>
      </c>
      <c r="JC201" s="6">
        <f t="shared" si="524"/>
        <v>0</v>
      </c>
      <c r="JD201" s="6">
        <f t="shared" si="524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25">SUM(JG190, -JG197)</f>
        <v>0</v>
      </c>
      <c r="JH201" s="6">
        <f t="shared" si="525"/>
        <v>0</v>
      </c>
      <c r="JI201" s="6">
        <f t="shared" si="525"/>
        <v>0</v>
      </c>
      <c r="JJ201" s="6">
        <f t="shared" si="525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26">SUM(JM190, -JM197)</f>
        <v>0</v>
      </c>
      <c r="JN201" s="6">
        <f t="shared" si="526"/>
        <v>0</v>
      </c>
      <c r="JO201" s="6">
        <f t="shared" si="526"/>
        <v>0</v>
      </c>
      <c r="JP201" s="6">
        <f t="shared" si="526"/>
        <v>0</v>
      </c>
      <c r="JQ201" s="6">
        <f t="shared" si="526"/>
        <v>0</v>
      </c>
      <c r="JR201" s="6">
        <f t="shared" si="526"/>
        <v>0</v>
      </c>
      <c r="JS201" s="6">
        <f t="shared" si="5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88" t="s">
        <v>44</v>
      </c>
      <c r="EO202" s="168" t="s">
        <v>64</v>
      </c>
      <c r="EP202" s="119" t="s">
        <v>38</v>
      </c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20">
        <f>SUM(EN138, -EN139)</f>
        <v>2.700000000000001E-3</v>
      </c>
      <c r="EO203" s="120">
        <f>SUM(EO137, -EO138)</f>
        <v>1.8999999999999989E-3</v>
      </c>
      <c r="EP203" s="118">
        <f>SUM(EP138, -EP139)</f>
        <v>5.5000000000000014E-3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22" t="s">
        <v>47</v>
      </c>
      <c r="EO204" s="121" t="s">
        <v>51</v>
      </c>
      <c r="EP204" s="123" t="s">
        <v>40</v>
      </c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20">
        <f>SUM(EN139, -EN140)</f>
        <v>2.3E-3</v>
      </c>
      <c r="EO205" s="120">
        <f>SUM(EO140, -EO141)</f>
        <v>2.0000000000000004E-4</v>
      </c>
      <c r="EP205" s="120">
        <f>SUM(EP137, -EP138)</f>
        <v>1.5999999999999973E-3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t="s">
        <v>106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</row>
    <row r="225" spans="21:45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</row>
    <row r="226" spans="21:45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</row>
    <row r="227" spans="21:45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</row>
    <row r="228" spans="21:45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</row>
    <row r="229" spans="21:45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</row>
    <row r="230" spans="21:45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</row>
  </sheetData>
  <customSheetViews>
    <customSheetView guid="{7FB8B549-326C-4BEC-8C8D-0E9173EDA60F}" scale="115" topLeftCell="EE48">
      <selection activeCell="AT220" sqref="AT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2019-03-04T22:25:38Z</dcterms:modified>
</cp:coreProperties>
</file>