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X197" i="1" l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JR199" i="1"/>
  <c r="JO199" i="1"/>
  <c r="JI199" i="1"/>
  <c r="JC199" i="1"/>
  <c r="IW199" i="1"/>
  <c r="IQ199" i="1"/>
  <c r="IK199" i="1"/>
  <c r="IE199" i="1"/>
  <c r="HY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JR191" i="1"/>
  <c r="JO191" i="1"/>
  <c r="JI191" i="1"/>
  <c r="JC191" i="1"/>
  <c r="IW191" i="1"/>
  <c r="IQ191" i="1"/>
  <c r="IK191" i="1"/>
  <c r="IK203" i="1" s="1"/>
  <c r="IE191" i="1"/>
  <c r="HY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IB187" i="1"/>
  <c r="JR185" i="1"/>
  <c r="JO185" i="1"/>
  <c r="JI185" i="1"/>
  <c r="JC185" i="1"/>
  <c r="IW185" i="1"/>
  <c r="IQ185" i="1"/>
  <c r="IK185" i="1"/>
  <c r="IE185" i="1"/>
  <c r="HY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JR179" i="1"/>
  <c r="JO179" i="1"/>
  <c r="JI179" i="1"/>
  <c r="JC179" i="1"/>
  <c r="IW179" i="1"/>
  <c r="IQ179" i="1"/>
  <c r="IK179" i="1"/>
  <c r="IE179" i="1"/>
  <c r="HY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IZ175" i="1"/>
  <c r="JR173" i="1"/>
  <c r="JO173" i="1"/>
  <c r="JI173" i="1"/>
  <c r="JC173" i="1"/>
  <c r="IW173" i="1"/>
  <c r="IQ173" i="1"/>
  <c r="IK173" i="1"/>
  <c r="IE173" i="1"/>
  <c r="HY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JP169" i="1"/>
  <c r="JR167" i="1"/>
  <c r="JO167" i="1"/>
  <c r="JI167" i="1"/>
  <c r="JC167" i="1"/>
  <c r="IW167" i="1"/>
  <c r="IQ167" i="1"/>
  <c r="IK167" i="1"/>
  <c r="IE167" i="1"/>
  <c r="HY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HY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IC159" i="1"/>
  <c r="IB159" i="1"/>
  <c r="IB163" i="1" s="1"/>
  <c r="IA159" i="1"/>
  <c r="IA163" i="1" s="1"/>
  <c r="IA173" i="1" s="1"/>
  <c r="HZ159" i="1"/>
  <c r="HZ16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B157" i="1" l="1"/>
  <c r="IR175" i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IT191" i="1"/>
  <c r="JD197" i="1"/>
  <c r="JD205" i="1" s="1"/>
  <c r="JJ187" i="1"/>
  <c r="JM167" i="1"/>
  <c r="HZ191" i="1"/>
  <c r="HZ199" i="1" s="1"/>
  <c r="JA157" i="1"/>
  <c r="IO173" i="1"/>
  <c r="IT173" i="1"/>
  <c r="IZ161" i="1"/>
  <c r="II173" i="1"/>
  <c r="IN179" i="1"/>
  <c r="JG173" i="1"/>
  <c r="JL173" i="1"/>
  <c r="IV185" i="1"/>
  <c r="JP185" i="1"/>
  <c r="IW203" i="1"/>
  <c r="IE157" i="1"/>
  <c r="IU15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JB173" i="1"/>
  <c r="JN173" i="1"/>
  <c r="IB175" i="1"/>
  <c r="JG185" i="1"/>
  <c r="JL185" i="1"/>
  <c r="ID179" i="1"/>
  <c r="JB179" i="1"/>
  <c r="IT187" i="1"/>
  <c r="HZ197" i="1"/>
  <c r="HZ205" i="1" s="1"/>
  <c r="JQ197" i="1"/>
  <c r="HY203" i="1"/>
  <c r="IL191" i="1"/>
  <c r="II157" i="1"/>
  <c r="IQ157" i="1"/>
  <c r="JP157" i="1"/>
  <c r="HY159" i="1"/>
  <c r="HY165" i="1" s="1"/>
  <c r="HY171" i="1" s="1"/>
  <c r="IC167" i="1"/>
  <c r="JP161" i="1"/>
  <c r="IT163" i="1"/>
  <c r="IU173" i="1"/>
  <c r="IZ167" i="1"/>
  <c r="JG169" i="1"/>
  <c r="IC185" i="1"/>
  <c r="IV179" i="1"/>
  <c r="JA179" i="1"/>
  <c r="IC175" i="1"/>
  <c r="IV175" i="1"/>
  <c r="IF185" i="1"/>
  <c r="IJ185" i="1"/>
  <c r="IJ181" i="1"/>
  <c r="IR197" i="1"/>
  <c r="IR201" i="1" s="1"/>
  <c r="JM185" i="1"/>
  <c r="IC191" i="1"/>
  <c r="IC199" i="1" s="1"/>
  <c r="II161" i="1"/>
  <c r="II169" i="1"/>
  <c r="JF173" i="1"/>
  <c r="IF175" i="1"/>
  <c r="IO175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H167" i="1"/>
  <c r="IP167" i="1"/>
  <c r="JB167" i="1"/>
  <c r="JN167" i="1"/>
  <c r="HZ161" i="1"/>
  <c r="IR173" i="1"/>
  <c r="JI165" i="1"/>
  <c r="JA167" i="1"/>
  <c r="JG167" i="1"/>
  <c r="JL167" i="1"/>
  <c r="JQ167" i="1"/>
  <c r="JS179" i="1"/>
  <c r="JS175" i="1"/>
  <c r="HZ173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HZ167" i="1"/>
  <c r="ID16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IB191" i="1"/>
  <c r="IB185" i="1"/>
  <c r="IB181" i="1"/>
  <c r="IH179" i="1"/>
  <c r="IO179" i="1"/>
  <c r="JF179" i="1"/>
  <c r="JM179" i="1"/>
  <c r="IU181" i="1"/>
  <c r="JP181" i="1"/>
  <c r="JJ157" i="1"/>
  <c r="IC163" i="1"/>
  <c r="JS163" i="1"/>
  <c r="IB173" i="1"/>
  <c r="JP173" i="1"/>
  <c r="IN167" i="1"/>
  <c r="JD167" i="1"/>
  <c r="IU179" i="1"/>
  <c r="IU175" i="1"/>
  <c r="IZ179" i="1"/>
  <c r="JD179" i="1"/>
  <c r="ID173" i="1"/>
  <c r="IX173" i="1"/>
  <c r="JM173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IC197" i="1"/>
  <c r="IC193" i="1"/>
  <c r="IH197" i="1"/>
  <c r="IL197" i="1"/>
  <c r="IL193" i="1"/>
  <c r="IP197" i="1"/>
  <c r="IP193" i="1"/>
  <c r="JQ205" i="1"/>
  <c r="JQ201" i="1"/>
  <c r="JG201" i="1"/>
  <c r="HZ201" i="1"/>
  <c r="ID197" i="1"/>
  <c r="ID193" i="1"/>
  <c r="JE199" i="1"/>
  <c r="JE193" i="1"/>
  <c r="JM197" i="1"/>
  <c r="JM193" i="1"/>
  <c r="HZ193" i="1"/>
  <c r="IE203" i="1"/>
  <c r="IE201" i="1"/>
  <c r="JH197" i="1"/>
  <c r="II193" i="1"/>
  <c r="II197" i="1"/>
  <c r="IM193" i="1"/>
  <c r="IM199" i="1"/>
  <c r="IY193" i="1"/>
  <c r="IY199" i="1"/>
  <c r="IZ197" i="1"/>
  <c r="JS197" i="1"/>
  <c r="IA199" i="1"/>
  <c r="II191" i="1"/>
  <c r="II199" i="1" s="1"/>
  <c r="HZ187" i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JR114" i="1"/>
  <c r="JO114" i="1"/>
  <c r="JI114" i="1"/>
  <c r="JC114" i="1"/>
  <c r="IW114" i="1"/>
  <c r="IQ114" i="1"/>
  <c r="IK114" i="1"/>
  <c r="IE114" i="1"/>
  <c r="HY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JR106" i="1"/>
  <c r="JO106" i="1"/>
  <c r="JI106" i="1"/>
  <c r="JC106" i="1"/>
  <c r="IW106" i="1"/>
  <c r="IQ106" i="1"/>
  <c r="IK106" i="1"/>
  <c r="IE106" i="1"/>
  <c r="HY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JR100" i="1"/>
  <c r="JO100" i="1"/>
  <c r="JI100" i="1"/>
  <c r="JC100" i="1"/>
  <c r="IW100" i="1"/>
  <c r="IQ100" i="1"/>
  <c r="IK100" i="1"/>
  <c r="IE100" i="1"/>
  <c r="HY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JR94" i="1"/>
  <c r="JO94" i="1"/>
  <c r="JI94" i="1"/>
  <c r="JC94" i="1"/>
  <c r="IW94" i="1"/>
  <c r="IQ94" i="1"/>
  <c r="IK94" i="1"/>
  <c r="IK129" i="1" s="1"/>
  <c r="IE94" i="1"/>
  <c r="HY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JR88" i="1"/>
  <c r="JO88" i="1"/>
  <c r="JI88" i="1"/>
  <c r="JC88" i="1"/>
  <c r="IW88" i="1"/>
  <c r="IQ88" i="1"/>
  <c r="IK88" i="1"/>
  <c r="IE88" i="1"/>
  <c r="HY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JR82" i="1"/>
  <c r="JO82" i="1"/>
  <c r="JI82" i="1"/>
  <c r="JC82" i="1"/>
  <c r="IW82" i="1"/>
  <c r="IQ82" i="1"/>
  <c r="IK82" i="1"/>
  <c r="IE82" i="1"/>
  <c r="HY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JR76" i="1"/>
  <c r="JO76" i="1"/>
  <c r="JI76" i="1"/>
  <c r="JC76" i="1"/>
  <c r="IW76" i="1"/>
  <c r="IQ76" i="1"/>
  <c r="IK76" i="1"/>
  <c r="IE76" i="1"/>
  <c r="HY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IH100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L40" i="1"/>
  <c r="IL9" i="1"/>
  <c r="IJ31" i="1"/>
  <c r="IH88" i="1"/>
  <c r="IR96" i="1"/>
  <c r="JP100" i="1"/>
  <c r="IL16" i="1"/>
  <c r="IL27" i="1"/>
  <c r="IL31" i="1"/>
  <c r="IJ34" i="1"/>
  <c r="IB72" i="1"/>
  <c r="IJ72" i="1"/>
  <c r="IR72" i="1"/>
  <c r="IZ72" i="1"/>
  <c r="JH72" i="1"/>
  <c r="JP72" i="1"/>
  <c r="JA82" i="1"/>
  <c r="JF88" i="1"/>
  <c r="IC94" i="1"/>
  <c r="IT100" i="1"/>
  <c r="JD100" i="1"/>
  <c r="JH100" i="1"/>
  <c r="IJ100" i="1"/>
  <c r="JQ100" i="1"/>
  <c r="IK118" i="1"/>
  <c r="JM94" i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JI118" i="1"/>
  <c r="JR74" i="1"/>
  <c r="JR72" i="1"/>
  <c r="JS82" i="1"/>
  <c r="JS78" i="1"/>
  <c r="IH76" i="1"/>
  <c r="IJ16" i="1"/>
  <c r="IK31" i="1"/>
  <c r="IK34" i="1"/>
  <c r="II72" i="1"/>
  <c r="II76" i="1"/>
  <c r="IU72" i="1"/>
  <c r="IU76" i="1"/>
  <c r="JG72" i="1"/>
  <c r="JG76" i="1"/>
  <c r="JS72" i="1"/>
  <c r="JS76" i="1"/>
  <c r="IE74" i="1"/>
  <c r="II78" i="1"/>
  <c r="II82" i="1"/>
  <c r="IQ74" i="1"/>
  <c r="IU78" i="1"/>
  <c r="IU82" i="1"/>
  <c r="JC74" i="1"/>
  <c r="JG82" i="1"/>
  <c r="JO74" i="1"/>
  <c r="HZ76" i="1"/>
  <c r="IT76" i="1"/>
  <c r="JN76" i="1"/>
  <c r="JB76" i="1"/>
  <c r="JJ76" i="1"/>
  <c r="IJ9" i="1"/>
  <c r="IK16" i="1"/>
  <c r="IJ22" i="1"/>
  <c r="IL22" i="1"/>
  <c r="IJ27" i="1"/>
  <c r="IL36" i="1"/>
  <c r="IK36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JK114" i="1"/>
  <c r="JK108" i="1"/>
  <c r="IL106" i="1"/>
  <c r="IC78" i="1"/>
  <c r="IB88" i="1"/>
  <c r="IK80" i="1"/>
  <c r="JG88" i="1"/>
  <c r="JP88" i="1"/>
  <c r="IB84" i="1"/>
  <c r="IH84" i="1"/>
  <c r="IX84" i="1"/>
  <c r="JN84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IH96" i="1"/>
  <c r="JH9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B94" i="1"/>
  <c r="IF9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HZ100" i="1"/>
  <c r="IT106" i="1"/>
  <c r="JB106" i="1"/>
  <c r="JN106" i="1"/>
  <c r="JG108" i="1"/>
  <c r="IF112" i="1"/>
  <c r="IW118" i="1"/>
  <c r="IW116" i="1"/>
  <c r="II100" i="1"/>
  <c r="IZ96" i="1"/>
  <c r="IB106" i="1"/>
  <c r="IF106" i="1"/>
  <c r="IJ106" i="1"/>
  <c r="IN106" i="1"/>
  <c r="IR106" i="1"/>
  <c r="IV106" i="1"/>
  <c r="IZ106" i="1"/>
  <c r="JD106" i="1"/>
  <c r="JH106" i="1"/>
  <c r="JL106" i="1"/>
  <c r="JP106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HY84" i="1"/>
  <c r="ED199" i="1"/>
  <c r="JL114" i="1"/>
  <c r="IF114" i="1"/>
  <c r="GX199" i="1"/>
  <c r="IW86" i="1"/>
  <c r="IW92" i="1" s="1"/>
  <c r="IK44" i="1"/>
  <c r="IB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IL44" i="1"/>
  <c r="JF114" i="1"/>
  <c r="JS114" i="1"/>
  <c r="JN120" i="1"/>
  <c r="JN116" i="1"/>
  <c r="IJ44" i="1"/>
  <c r="IH120" i="1"/>
  <c r="IH116" i="1"/>
  <c r="IZ116" i="1"/>
  <c r="IZ120" i="1"/>
  <c r="IB116" i="1"/>
  <c r="IB120" i="1"/>
  <c r="IJ116" i="1"/>
  <c r="IJ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IE80" i="1"/>
  <c r="IE78" i="1"/>
  <c r="JM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IN116" i="1"/>
  <c r="IN120" i="1"/>
  <c r="JA114" i="1"/>
  <c r="JM120" i="1"/>
  <c r="JM116" i="1"/>
  <c r="JN114" i="1"/>
  <c r="IC120" i="1"/>
  <c r="II114" i="1"/>
  <c r="JP116" i="1"/>
  <c r="JP120" i="1"/>
  <c r="JG116" i="1"/>
  <c r="JG120" i="1"/>
  <c r="IO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<sst xmlns="http://schemas.openxmlformats.org/spreadsheetml/2006/main" count="12197" uniqueCount="114">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</sst>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1D6407-C647-4596-8324-0BC17157064C}" diskRevisions="1" revisionId="205" version="2" protected="1">
  <header guid="{BA9B8124-C691-4F64-BA02-8F8B2F2CB3E0}" dateTime="2019-04-09T17:24:07" maxSheetId="2" userName="Mike Wolski" r:id="rId1">
    <sheetIdMap count="1">
      <sheetId val="1"/>
    </sheetIdMap>
  </header>
  <header guid="{C61D6407-C647-4596-8324-0BC17157064C}" dateTime="2019-04-10T03:19:04" maxSheetId="2" userName="Mike Wolski" r:id="rId2" minRId="1" maxRId="20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N2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N3">
      <v>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HN4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HN5">
      <v>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HN6">
      <v>3.5000000000000001E-3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HN7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HN8">
      <v>-2.0000000000000001E-4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HN10">
      <v>-2.9999999999999997E-4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HN11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HN12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HN13">
      <v>-2.2000000000000001E-3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HN14">
      <v>-2.0000000000000001E-4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HN15">
      <v>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HN17">
      <v>2.8E-3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HN18">
      <v>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HN19">
      <v>-1E-3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HN20">
      <v>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HN21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HN23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HN24">
      <v>3.2000000000000002E-3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HN25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HN26">
      <v>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HN28">
      <v>3.5999999999999999E-3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HN29">
      <v>2.5000000000000001E-3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HN30">
      <v>3.2000000000000002E-3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HN32">
      <v>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HN33">
      <v>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HN35">
      <v>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HX51">
      <v>0.2752</v>
    </nc>
  </rcc>
  <rcc rId="30" sId="1" numFmtId="14">
    <nc r="HX52">
      <v>0.15440000000000001</v>
    </nc>
  </rcc>
  <rcc rId="31" sId="1" numFmtId="14">
    <nc r="HX53">
      <v>9.1499999999999998E-2</v>
    </nc>
  </rcc>
  <rcc rId="32" sId="1" numFmtId="14">
    <nc r="HX54">
      <v>3.3099999999999997E-2</v>
    </nc>
  </rcc>
  <rcc rId="33" sId="1" numFmtId="14">
    <nc r="HX55">
      <v>-2.69E-2</v>
    </nc>
  </rcc>
  <rcc rId="34" sId="1" numFmtId="14">
    <nc r="HX56">
      <v>-4.1000000000000002E-2</v>
    </nc>
  </rcc>
  <rcc rId="35" sId="1" numFmtId="14">
    <nc r="HX57">
      <v>-0.23669999999999999</v>
    </nc>
  </rcc>
  <rcc rId="36" sId="1" numFmtId="14">
    <nc r="HX58">
      <v>-0.24968000000000001</v>
    </nc>
  </rcc>
  <rcc rId="37" sId="1" numFmtId="14">
    <nc r="HX58">
      <v>-0.24970000000000001</v>
    </nc>
  </rcc>
  <rcc rId="38" sId="1" numFmtId="14">
    <nc r="HX58">
      <v>-0.24959999999999999</v>
    </nc>
  </rcc>
  <rcc rId="39" sId="1">
    <nc r="HX59">
      <v>5.0599999999999996</v>
    </nc>
  </rcc>
  <rfmt sheetId="1" sqref="HX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X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HY60" t="inlineStr">
      <is>
        <t xml:space="preserve"> </t>
      </is>
    </nc>
  </rcc>
  <rcc rId="41" sId="1" numFmtId="14">
    <oc r="HX60" t="inlineStr">
      <is>
        <t xml:space="preserve"> </t>
      </is>
    </oc>
    <nc r="HX60">
      <v>1.9199999999999998E-2</v>
    </nc>
  </rcc>
  <rcc rId="42" sId="1" numFmtId="14">
    <nc r="HX61">
      <v>-9.9000000000000008E-3</v>
    </nc>
  </rcc>
  <rfmt sheetId="1" sqref="HX61">
    <dxf>
      <fill>
        <patternFill>
          <bgColor theme="5" tint="0.39997558519241921"/>
        </patternFill>
      </fill>
    </dxf>
  </rfmt>
  <rfmt sheetId="1" sqref="HX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3" sId="1" odxf="1" dxf="1">
    <nc r="HX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X66">
      <f>SUM(HX51, -HX58)</f>
    </oc>
    <nc r="HX66">
      <f>SUM(HX51, -HX58)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HX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HX68">
      <f>SUM(HX51, -HX57,)</f>
    </oc>
    <nc r="HX68">
      <f>SUM(HX51, -HX57)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HX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" sId="1" odxf="1" dxf="1">
    <oc r="HX70">
      <f>SUM(HX52, -HX58)</f>
    </oc>
    <nc r="HX70">
      <f>SUM(HX52, -HX58)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" sId="1" odxf="1" dxf="1">
    <nc r="HX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HX72">
      <f>SUM(HX57, -HX68)</f>
    </oc>
    <nc r="HX72">
      <f>SUM(HX52, -HX57)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HX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HX74">
      <f>SUM(HX57, -HX67,)</f>
    </oc>
    <nc r="HX74">
      <f>SUM(HX53, -HX58)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HX7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HX76">
      <f>SUM(HX58, -HX68)</f>
    </oc>
    <nc r="HX76">
      <f>SUM(HX53, -HX57)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HX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HX78">
      <f>SUM(HX67, -HX74)</f>
    </oc>
    <nc r="HX78">
      <f>SUM(HX51, -HX56)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HX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HX80">
      <f>SUM(HX67, -HX73,)</f>
    </oc>
    <nc r="HX80">
      <f>SUM(HX51, -HX55)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HX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0" sId="1" odxf="1" dxf="1">
    <oc r="HX82">
      <f>SUM(HX68, -HX74)</f>
    </oc>
    <nc r="HX82">
      <f>SUM(HX54, -HX58)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HX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2" sId="1" odxf="1" dxf="1">
    <oc r="HX84">
      <f>SUM(HX73, -HX80)</f>
    </oc>
    <nc r="HX84">
      <f>SUM(HX54, -HX57)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3" sId="1" odxf="1" dxf="1">
    <nc r="HX8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4" sId="1" odxf="1" dxf="1">
    <oc r="HX86">
      <f>SUM(HX73, -HX79,)</f>
    </oc>
    <nc r="HX86">
      <f>SUM(HX51, -HX54)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HX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X88">
      <f>SUM(HX74, -HX80)</f>
    </oc>
    <nc r="HX88">
      <f>SUM(HX55, -HX58)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HX8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HX90">
      <f>SUM(HX79, -HX86)</f>
    </oc>
    <nc r="HX90">
      <f>SUM(HX55, -HX57)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X9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HX92">
      <f>SUM(HX79, -HX85,)</f>
    </oc>
    <nc r="HX92">
      <f>SUM(HX56, -HX58)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HX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HX94">
      <f>SUM(HX80, -HX86)</f>
    </oc>
    <nc r="HX94">
      <f>SUM(HX56, -HX57)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HX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HX96">
      <f>SUM(HX85, -HX92)</f>
    </oc>
    <nc r="HX96">
      <f>SUM(HX52, -HX56)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HX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6" sId="1" odxf="1" dxf="1">
    <oc r="HX98">
      <f>SUM(HX85, -HX91,)</f>
    </oc>
    <nc r="HX98">
      <f>SUM(HX51, -HX53)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7" sId="1" odxf="1" dxf="1">
    <nc r="HX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HX100">
      <f>SUM(HX86, -HX92)</f>
    </oc>
    <nc r="HX100">
      <f>SUM(HX52, -HX55)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X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HX102">
      <f>SUM(HX91, -HX98)</f>
    </oc>
    <nc r="HX102">
      <f>SUM(HX53, -HX56)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HX10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2" sId="1" odxf="1" dxf="1">
    <oc r="HX104">
      <f>SUM(HX91, -HX97,)</f>
    </oc>
    <nc r="HX104">
      <f>SUM(HX51, -HX52)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3" sId="1" odxf="1" dxf="1">
    <nc r="HX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HX106">
      <f>SUM(HX92, -HX98)</f>
    </oc>
    <nc r="HX106">
      <f>SUM(HX53, -HX55)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X10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HX108">
      <f>SUM(HX97, -HX104)</f>
    </oc>
    <nc r="HX108">
      <f>SUM(HX52, -HX54)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HX10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X110">
      <f>SUM(HX97, -HX103,)</f>
    </oc>
    <nc r="HX110">
      <f>SUM(HX54, -HX56)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X11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HX112">
      <f>SUM(HX98, -HX104)</f>
    </oc>
    <nc r="HX112">
      <f>SUM(HX53, -HX54)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X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HX114">
      <f>SUM(HX100, -HX106)</f>
    </oc>
    <nc r="HX114">
      <f>SUM(HX54, -HX55)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HX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X116">
      <f>SUM(HX105, -HX112)</f>
    </oc>
    <nc r="HX116">
      <f>SUM(HX52, -HX53)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X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HX118">
      <f>SUM(HX105, -HX111,)</f>
    </oc>
    <nc r="HX118">
      <f>SUM(HX55, -HX56)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 odxf="1" dxf="1">
    <nc r="HX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8" sId="1" odxf="1" dxf="1">
    <oc r="HX120">
      <f>SUM(HX106, -HX112)</f>
    </oc>
    <nc r="HX120">
      <f>SUM(HX57, -HX58)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9" sheetId="1" source="HX117:HX120" destination="HX119:HX122" sourceSheetId="1"/>
  <rm rId="100" sheetId="1" source="HX111:HX112" destination="HX117:HX118" sourceSheetId="1"/>
  <rm rId="101" sheetId="1" source="HX115:HX116" destination="HX111:HX112" sourceSheetId="1"/>
  <rm rId="102" sheetId="1" source="HX109:HX114" destination="HX111:HX116" sourceSheetId="1"/>
  <rm rId="103" sheetId="1" source="HX105:HX106" destination="HX109:HX110" sourceSheetId="1"/>
  <rm rId="104" sheetId="1" source="HX107:HX108" destination="HX105:HX106" sourceSheetId="1"/>
  <rm rId="105" sheetId="1" source="HX103:HX104" destination="HX107:HX108" sourceSheetId="1"/>
  <rm rId="106" sheetId="1" source="HX105:HX122" destination="HX103:HX120" sourceSheetId="1"/>
  <rcc rId="107" sId="1" odxf="1" dxf="1" numFmtId="14">
    <oc r="HX145" t="inlineStr">
      <is>
        <t xml:space="preserve"> </t>
      </is>
    </oc>
    <nc r="HX145">
      <v>1.9199999999999998E-2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" sId="1" odxf="1" dxf="1" numFmtId="14">
    <nc r="HX146">
      <v>-9.9000000000000008E-3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9" sId="1">
    <nc r="HY145" t="inlineStr">
      <is>
        <t xml:space="preserve"> </t>
      </is>
    </nc>
  </rcc>
  <rcc rId="110" sId="1" numFmtId="14">
    <nc r="HX136">
      <v>6.3600000000000004E-2</v>
    </nc>
  </rcc>
  <rcc rId="111" sId="1" numFmtId="14">
    <nc r="HX137">
      <v>4.2000000000000003E-2</v>
    </nc>
  </rcc>
  <rcc rId="112" sId="1" numFmtId="14">
    <nc r="HX138">
      <v>3.4500000000000003E-2</v>
    </nc>
  </rcc>
  <rcc rId="113" sId="1" numFmtId="14">
    <nc r="HX139">
      <v>1.06E-2</v>
    </nc>
  </rcc>
  <rcc rId="114" sId="1" numFmtId="14">
    <nc r="HX140">
      <v>-1.9E-3</v>
    </nc>
  </rcc>
  <rcc rId="115" sId="1" numFmtId="14">
    <nc r="HX141">
      <v>-3.1600000000000003E-2</v>
    </nc>
  </rcc>
  <rcc rId="116" sId="1" numFmtId="14">
    <nc r="HX142">
      <v>-5.0500000000000003E-2</v>
    </nc>
  </rcc>
  <rcc rId="117" sId="1" numFmtId="14">
    <nc r="HX143">
      <v>-6.6699999999999995E-2</v>
    </nc>
  </rcc>
  <rfmt sheetId="1" sqref="HX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8" sId="1" odxf="1" dxf="1">
    <nc r="HX15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9" sId="1" odxf="1" dxf="1">
    <oc r="HX151">
      <f>SUM(HX136, -HX143)</f>
    </oc>
    <nc r="HX151">
      <f>SUM(HX136, -HX143)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0" sId="1" odxf="1" dxf="1">
    <nc r="HX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1" sId="1" odxf="1" dxf="1">
    <oc r="HX153">
      <f>SUM(HX136, -HX141,)</f>
    </oc>
    <nc r="HX153">
      <f>SUM(HX137, -HX143)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2" sId="1" odxf="1" dxf="1">
    <nc r="HX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3" sId="1" odxf="1" dxf="1">
    <oc r="HX155">
      <f>SUM(HX138, -HX143)</f>
    </oc>
    <nc r="HX155">
      <f>SUM(HX138, -HX143)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4" sId="1" odxf="1" dxf="1">
    <nc r="HX15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5" sId="1" odxf="1" dxf="1">
    <oc r="HX157">
      <f>SUM(HX141, -HX153)</f>
    </oc>
    <nc r="HX157">
      <f>SUM(HX139, -HX143)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6" sId="1" odxf="1" dxf="1">
    <nc r="HX15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7" sId="1" odxf="1" dxf="1">
    <oc r="HX159">
      <f>SUM(HX141, -HX152,)</f>
    </oc>
    <nc r="HX159">
      <f>SUM(HX136, -HX142)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8" sId="1" odxf="1" dxf="1">
    <nc r="HX16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9" sId="1" odxf="1" dxf="1">
    <oc r="HX161">
      <f>SUM(HX143, -HX153)</f>
    </oc>
    <nc r="HX161">
      <f>SUM(HX137, -HX142)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0" sId="1" odxf="1" dxf="1">
    <nc r="HX16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1" sId="1" odxf="1" dxf="1">
    <oc r="HX163">
      <f>SUM(HX152, -HX159)</f>
    </oc>
    <nc r="HX163">
      <f>SUM(HX140, -HX143)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HX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3" sId="1" odxf="1" dxf="1">
    <oc r="HX165">
      <f>SUM(HX152, -HX158,)</f>
    </oc>
    <nc r="HX165">
      <f>SUM(HX138, -HX142)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HX16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5" sId="1" odxf="1" dxf="1">
    <oc r="HX167">
      <f>SUM(HX153, -HX159)</f>
    </oc>
    <nc r="HX167">
      <f>SUM(HX136, -HX141)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6" sId="1" odxf="1" dxf="1">
    <nc r="HX16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7" sId="1" odxf="1" dxf="1">
    <oc r="HX169">
      <f>SUM(HX158, -HX165)</f>
    </oc>
    <nc r="HX169">
      <f>SUM(HX137, -HX141)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8" sId="1" odxf="1" dxf="1">
    <nc r="HX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9" sId="1" odxf="1" dxf="1">
    <oc r="HX171">
      <f>SUM(HX158, -HX164,)</f>
    </oc>
    <nc r="HX171">
      <f>SUM(HX139, -HX142)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HX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1" sId="1" odxf="1" dxf="1">
    <oc r="HX173">
      <f>SUM(HX159, -HX165)</f>
    </oc>
    <nc r="HX173">
      <f>SUM(HX138, -HX141)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2" sId="1" odxf="1" dxf="1">
    <nc r="HX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3" sId="1" odxf="1" dxf="1">
    <oc r="HX175">
      <f>SUM(HX164, -HX171)</f>
    </oc>
    <nc r="HX175">
      <f>SUM(HX141, -HX143)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4" sId="1" odxf="1" dxf="1">
    <nc r="HX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HX177">
      <f>SUM(HX164, -HX170,)</f>
    </oc>
    <nc r="HX177">
      <f>SUM(HX140, -HX142)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6" sId="1" odxf="1" dxf="1">
    <nc r="HX17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7" sId="1" odxf="1" dxf="1">
    <oc r="HX179">
      <f>SUM(HX165, -HX171)</f>
    </oc>
    <nc r="HX179">
      <f>SUM(HX136, -HX140)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HX18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9" sId="1" odxf="1" dxf="1">
    <oc r="HX181">
      <f>SUM(HX170, -HX177)</f>
    </oc>
    <nc r="HX181">
      <f>SUM(HX139, -HX141)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HX18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1" sId="1" odxf="1" dxf="1">
    <oc r="HX183">
      <f>SUM(HX170, -HX176,)</f>
    </oc>
    <nc r="HX183">
      <f>SUM(HX137, -HX140)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HX18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3" sId="1" odxf="1" dxf="1">
    <oc r="HX185">
      <f>SUM(HX171, -HX177)</f>
    </oc>
    <nc r="HX185">
      <f>SUM(HX142, -HX143)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4" sId="1" odxf="1" dxf="1">
    <nc r="HX18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5" sId="1" odxf="1" dxf="1">
    <oc r="HX187">
      <f>SUM(HX176, -HX183)</f>
    </oc>
    <nc r="HX187">
      <f>SUM(HX136, -HX139)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HX18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7" sId="1" odxf="1" dxf="1">
    <oc r="HX189">
      <f>SUM(HX176, -HX182,)</f>
    </oc>
    <nc r="HX189">
      <f>SUM(HX140, -HX141)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8" sId="1" odxf="1" dxf="1">
    <nc r="HX19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HX191">
      <f>SUM(HX177, -HX183)</f>
    </oc>
    <nc r="HX191">
      <f>SUM(HX137, -HX139)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HX19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1" sId="1" odxf="1" dxf="1">
    <oc r="HX193">
      <f>SUM(HX182, -HX189)</f>
    </oc>
    <nc r="HX193">
      <f>SUM(HX138, -HX140)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HX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3" sId="1" odxf="1" dxf="1">
    <oc r="HX195">
      <f>SUM(HX182, -HX188,)</f>
    </oc>
    <nc r="HX195">
      <f>SUM(HX141, -HX142)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HX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5" sId="1" odxf="1" dxf="1">
    <oc r="HX197">
      <f>SUM(HX183, -HX189)</f>
    </oc>
    <nc r="HX197">
      <f>SUM(HX136, -HX138)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6" sId="1" odxf="1" dxf="1">
    <nc r="HX19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HX199">
      <f>SUM(HX185, -HX191)</f>
    </oc>
    <nc r="HX199">
      <f>SUM(HX137, -HX138)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HX20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9" sId="1" odxf="1" dxf="1">
    <oc r="HX201">
      <f>SUM(HX190, -HX197)</f>
    </oc>
    <nc r="HX201">
      <f>SUM(HX138, -HX139)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0" sId="1" odxf="1" dxf="1">
    <nc r="HX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1" sId="1" odxf="1" dxf="1">
    <oc r="HX203">
      <f>SUM(HX190, -HX196,)</f>
    </oc>
    <nc r="HX203">
      <f>SUM(HX139, -HX140)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HX20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3" sId="1" odxf="1" dxf="1">
    <oc r="HX205">
      <f>SUM(HX191, -HX197)</f>
    </oc>
    <nc r="HX205">
      <f>SUM(HX136, -HX137)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74" sheetId="1" source="HX198:HX199" destination="HX208:HX209" sourceSheetId="1"/>
  <rm rId="175" sheetId="1" source="HX202:HX203" destination="HX206:HX207" sourceSheetId="1"/>
  <rm rId="176" sheetId="1" source="HX204:HX205" destination="HX202:HX203" sourceSheetId="1"/>
  <rm rId="177" sheetId="1" source="HX194:HX195" destination="HX204:HX205" sourceSheetId="1"/>
  <rm rId="178" sheetId="1" source="HX196:HX197" destination="HX198:HX199" sourceSheetId="1"/>
  <rm rId="179" sheetId="1" source="HX188:HX189" destination="HX196:HX197" sourceSheetId="1"/>
  <rm rId="180" sheetId="1" source="HX196:HX205" destination="HX194:HX203" sourceSheetId="1"/>
  <rm rId="181" sheetId="1" source="HX184:HX185" destination="HX204:HX205" sourceSheetId="1"/>
  <rm rId="182" sheetId="1" source="HX192:HX193" destination="HX188:HX189" sourceSheetId="1"/>
  <rm rId="183" sheetId="1" source="HX190:HX191" destination="HX192:HX193" sourceSheetId="1"/>
  <rm rId="184" sheetId="1" source="HX174:HX175" destination="HX190:HX191" sourceSheetId="1"/>
  <rm rId="185" sheetId="1" source="HX186:HX187" destination="HX184:HX185" sourceSheetId="1"/>
  <rm rId="186" sheetId="1" source="HX180:HX181" destination="HX186:HX187" sourceSheetId="1"/>
  <rm rId="187" sheetId="1" source="HX184:HX185" destination="HX180:HX181" sourceSheetId="1"/>
  <rm rId="188" sheetId="1" source="HX182:HX183" destination="HX184:HX185" sourceSheetId="1"/>
  <rm rId="189" sheetId="1" source="HX176:HX177" destination="HX182:HX183" sourceSheetId="1"/>
  <rm rId="190" sheetId="1" source="HX178:HX179" destination="HX174:HX175" sourceSheetId="1"/>
  <rm rId="191" sheetId="1" source="HX170:HX171" destination="HX178:HX179" sourceSheetId="1"/>
  <rm rId="192" sheetId="1" source="HX172:HX175" destination="HX174:HX177" sourceSheetId="1"/>
  <rm rId="193" sheetId="1" source="HX174:HX177" destination="HX172:HX175" sourceSheetId="1"/>
  <rm rId="194" sheetId="1" source="HX162:HX163" destination="HX176:HX177" sourceSheetId="1"/>
  <rm rId="195" sheetId="1" source="HX168:HX169" destination="HX170:HX171" sourceSheetId="1"/>
  <rm rId="196" sheetId="1" source="HX156:HX157" destination="HX168:HX169" sourceSheetId="1"/>
  <rm rId="197" sheetId="1" source="HX166:HX167" destination="HX162:HX163" sourceSheetId="1"/>
  <rm rId="198" sheetId="1" source="HX164:HX165" destination="HX166:HX167" sourceSheetId="1"/>
  <rm rId="199" sheetId="1" source="HX160:HX161" destination="HX164:HX165" sourceSheetId="1"/>
  <rm rId="200" sheetId="1" source="HX154:HX155" destination="HX160:HX161" sourceSheetId="1"/>
  <rm rId="201" sheetId="1" source="HX158:HX159" destination="HX156:HX157" sourceSheetId="1"/>
  <rm rId="202" sheetId="1" source="HX152:HX153" destination="HX158:HX159" sourceSheetId="1"/>
  <rm rId="203" sheetId="1" source="HX156:HX209" destination="HX152:HX205" sourceSheetId="1"/>
  <rcc rId="204" sId="1">
    <nc r="HX149">
      <v>1.0584</v>
    </nc>
  </rcc>
  <rcc rId="205" sId="1">
    <nc r="HX64">
      <v>145.30000000000001</v>
    </nc>
  </rcc>
  <rfmt sheetId="1" sqref="HU48:HW48" start="0" length="0">
    <dxf>
      <border>
        <top style="medium">
          <color rgb="FFFFFF00"/>
        </top>
      </border>
    </dxf>
  </rfmt>
  <rfmt sheetId="1" sqref="HW48:HW120" start="0" length="0">
    <dxf>
      <border>
        <right style="medium">
          <color rgb="FFFFFF00"/>
        </right>
      </border>
    </dxf>
  </rfmt>
  <rfmt sheetId="1" sqref="HU120:HW120" start="0" length="0">
    <dxf>
      <border>
        <bottom style="medium">
          <color rgb="FFFFFF00"/>
        </bottom>
      </border>
    </dxf>
  </rfmt>
  <rfmt sheetId="1" sqref="HU133:HW133" start="0" length="0">
    <dxf>
      <border>
        <top style="medium">
          <color rgb="FFFFFF00"/>
        </top>
      </border>
    </dxf>
  </rfmt>
  <rfmt sheetId="1" sqref="HW133:HW205" start="0" length="0">
    <dxf>
      <border>
        <right style="medium">
          <color rgb="FFFFFF00"/>
        </right>
      </border>
    </dxf>
  </rfmt>
  <rfmt sheetId="1" sqref="HU205:HW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O48" zoomScale="120" zoomScaleNormal="120" workbookViewId="0">
      <selection activeCell="HY46" sqref="HY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78" t="s">
        <v>109</v>
      </c>
      <c r="GZ1" s="278" t="s">
        <v>95</v>
      </c>
      <c r="HA1" s="278" t="s">
        <v>96</v>
      </c>
      <c r="HB1" s="278" t="s">
        <v>104</v>
      </c>
      <c r="HC1" s="1" t="s">
        <v>88</v>
      </c>
      <c r="HD1" s="278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6">
        <v>-4.0000000000000002E-4</v>
      </c>
      <c r="HJ2" s="6"/>
      <c r="HK2" s="6"/>
      <c r="HL2" s="6">
        <v>4.0000000000000001E-3</v>
      </c>
      <c r="HM2" s="6">
        <v>2.0000000000000001E-4</v>
      </c>
      <c r="HN2" s="467">
        <v>8.0000000000000004E-4</v>
      </c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5.8750000000000002E-4</v>
      </c>
      <c r="IL2" s="7">
        <f t="shared" ref="IL2:IL37" si="11">MAX(HE2:II2)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6">
        <v>-3.0999999999999999E-3</v>
      </c>
      <c r="HJ3" s="6"/>
      <c r="HK3" s="6"/>
      <c r="HL3" s="6">
        <v>2.0999999999999999E-3</v>
      </c>
      <c r="HM3" s="6">
        <v>-5.0000000000000001E-4</v>
      </c>
      <c r="HN3" s="467">
        <v>1.6999999999999999E-3</v>
      </c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5.7499999999999999E-4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6">
        <v>5.0000000000000001E-4</v>
      </c>
      <c r="HJ4" s="6"/>
      <c r="HK4" s="6"/>
      <c r="HL4" s="6">
        <v>-1.1999999999999999E-3</v>
      </c>
      <c r="HM4" s="6">
        <v>8.9999999999999998E-4</v>
      </c>
      <c r="HN4" s="467">
        <v>8.0000000000000004E-4</v>
      </c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-1.1999999999999999E-3</v>
      </c>
      <c r="IK4" s="7">
        <f t="shared" si="10"/>
        <v>9.3749999999999997E-4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6">
        <v>2.9999999999999997E-4</v>
      </c>
      <c r="HJ5" s="6"/>
      <c r="HK5" s="6"/>
      <c r="HL5" s="6">
        <v>-1.8E-3</v>
      </c>
      <c r="HM5" s="6">
        <v>-3.0000000000000001E-3</v>
      </c>
      <c r="HN5" s="467">
        <v>1E-4</v>
      </c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-3.0000000000000001E-3</v>
      </c>
      <c r="IK5" s="7">
        <f t="shared" si="10"/>
        <v>3.8749999999999999E-4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6">
        <v>-8.9999999999999998E-4</v>
      </c>
      <c r="HJ6" s="6"/>
      <c r="HK6" s="6"/>
      <c r="HL6" s="6">
        <v>3.0999999999999999E-3</v>
      </c>
      <c r="HM6" s="6">
        <v>-1E-4</v>
      </c>
      <c r="HN6" s="467">
        <v>3.5000000000000001E-3</v>
      </c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1.075E-3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6">
        <v>-3.2000000000000002E-3</v>
      </c>
      <c r="HJ7" s="6"/>
      <c r="HK7" s="6"/>
      <c r="HL7" s="6">
        <v>1.5E-3</v>
      </c>
      <c r="HM7" s="6">
        <v>2.9999999999999997E-4</v>
      </c>
      <c r="HN7" s="467">
        <v>1.8E-3</v>
      </c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-8.5000000000000006E-4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6">
        <v>1.6999999999999999E-3</v>
      </c>
      <c r="HJ8" s="6"/>
      <c r="HK8" s="6"/>
      <c r="HL8" s="6">
        <v>-5.0000000000000001E-3</v>
      </c>
      <c r="HM8" s="6">
        <v>8.9999999999999998E-4</v>
      </c>
      <c r="HN8" s="467">
        <v>-2.0000000000000001E-4</v>
      </c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-5.0000000000000001E-3</v>
      </c>
      <c r="IK8" s="7">
        <f t="shared" si="10"/>
        <v>-1.7500000000000005E-4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0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1.01E-2</v>
      </c>
      <c r="HJ9" s="13">
        <f t="shared" si="21"/>
        <v>0</v>
      </c>
      <c r="HK9" s="13">
        <f t="shared" si="21"/>
        <v>0</v>
      </c>
      <c r="HL9" s="13">
        <f t="shared" si="21"/>
        <v>-1.8699999999999998E-2</v>
      </c>
      <c r="HM9" s="13">
        <f t="shared" si="21"/>
        <v>-1.1000000000000001E-3</v>
      </c>
      <c r="HN9" s="13">
        <f t="shared" si="21"/>
        <v>-7.0999999999999995E-3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-1.8699999999999998E-2</v>
      </c>
      <c r="IK9" s="7">
        <f t="shared" si="10"/>
        <v>-6.1290322580645048E-5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6">
        <v>2.7000000000000001E-3</v>
      </c>
      <c r="HJ10" s="6"/>
      <c r="HK10" s="6"/>
      <c r="HL10" s="6">
        <v>2.0999999999999999E-3</v>
      </c>
      <c r="HM10" s="6">
        <v>1E-3</v>
      </c>
      <c r="HN10" s="467">
        <v>-2.9999999999999997E-4</v>
      </c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2.8749999999999994E-4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6">
        <v>-2.9999999999999997E-4</v>
      </c>
      <c r="HJ11" s="6"/>
      <c r="HK11" s="6"/>
      <c r="HL11" s="6">
        <v>2.8999999999999998E-3</v>
      </c>
      <c r="HM11" s="6">
        <v>1.1999999999999999E-3</v>
      </c>
      <c r="HN11" s="467">
        <v>1E-3</v>
      </c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1.3874999999999998E-3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6">
        <v>1E-4</v>
      </c>
      <c r="HJ12" s="6"/>
      <c r="HK12" s="6"/>
      <c r="HL12" s="6">
        <v>2.3E-3</v>
      </c>
      <c r="HM12" s="6">
        <v>-2.3999999999999998E-3</v>
      </c>
      <c r="HN12" s="467">
        <v>8.9999999999999998E-4</v>
      </c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-2.3999999999999998E-3</v>
      </c>
      <c r="IK12" s="16">
        <f t="shared" si="10"/>
        <v>1.0625000000000003E-3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6">
        <v>6.9999999999999999E-4</v>
      </c>
      <c r="HJ13" s="6"/>
      <c r="HK13" s="6"/>
      <c r="HL13" s="6">
        <v>1.2999999999999999E-3</v>
      </c>
      <c r="HM13" s="6">
        <v>4.0000000000000002E-4</v>
      </c>
      <c r="HN13" s="467">
        <v>-2.2000000000000001E-3</v>
      </c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-2.7500000000000002E-4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6">
        <v>3.0000000000000001E-3</v>
      </c>
      <c r="HJ14" s="6"/>
      <c r="HK14" s="6"/>
      <c r="HL14" s="6">
        <v>2.8E-3</v>
      </c>
      <c r="HM14" s="6">
        <v>1E-4</v>
      </c>
      <c r="HN14" s="467">
        <v>-2.0000000000000001E-4</v>
      </c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1.7999999999999997E-3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6">
        <v>1.2999999999999999E-3</v>
      </c>
      <c r="HJ15" s="6"/>
      <c r="HK15" s="6"/>
      <c r="HL15" s="6">
        <v>-1.1000000000000001E-3</v>
      </c>
      <c r="HM15" s="6">
        <v>1.1999999999999999E-3</v>
      </c>
      <c r="HN15" s="467">
        <v>5.9999999999999995E-4</v>
      </c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3.9999999999999991E-4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1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7.0999999999999995E-3</v>
      </c>
      <c r="HJ16" s="20">
        <f t="shared" si="30"/>
        <v>0</v>
      </c>
      <c r="HK16" s="20">
        <f t="shared" si="30"/>
        <v>0</v>
      </c>
      <c r="HL16" s="20">
        <f t="shared" si="30"/>
        <v>1.43E-2</v>
      </c>
      <c r="HM16" s="20">
        <f t="shared" si="30"/>
        <v>1.7000000000000003E-3</v>
      </c>
      <c r="HN16" s="20">
        <f t="shared" si="30"/>
        <v>6.0000000000000006E-4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1.3548387096774194E-3</v>
      </c>
      <c r="IL16" s="16">
        <f t="shared" si="11"/>
        <v>1.43E-2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6">
        <v>-2.8E-3</v>
      </c>
      <c r="HJ17" s="6"/>
      <c r="HK17" s="6"/>
      <c r="HL17" s="6">
        <v>8.9999999999999998E-4</v>
      </c>
      <c r="HM17" s="6">
        <v>4.0000000000000002E-4</v>
      </c>
      <c r="HN17" s="467">
        <v>2.8E-3</v>
      </c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1.3874999999999998E-3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6">
        <v>-2.8999999999999998E-3</v>
      </c>
      <c r="HJ18" s="6"/>
      <c r="HK18" s="6"/>
      <c r="HL18" s="6">
        <v>2.9999999999999997E-4</v>
      </c>
      <c r="HM18" s="6">
        <v>-3.5000000000000001E-3</v>
      </c>
      <c r="HN18" s="467">
        <v>1.9E-3</v>
      </c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9.6250000000000014E-4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6">
        <v>-2E-3</v>
      </c>
      <c r="HJ19" s="6"/>
      <c r="HK19" s="6"/>
      <c r="HL19" s="6">
        <v>-5.0000000000000001E-4</v>
      </c>
      <c r="HM19" s="6">
        <v>-5.9999999999999995E-4</v>
      </c>
      <c r="HN19" s="467">
        <v>-1E-3</v>
      </c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-2.8750000000000016E-4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6">
        <v>2.0000000000000001E-4</v>
      </c>
      <c r="HJ20" s="6"/>
      <c r="HK20" s="6"/>
      <c r="HL20" s="6">
        <v>1E-3</v>
      </c>
      <c r="HM20" s="6">
        <v>-1E-3</v>
      </c>
      <c r="HN20" s="467">
        <v>1E-4</v>
      </c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1.5625000000000001E-3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6">
        <v>-1.4E-3</v>
      </c>
      <c r="HJ21" s="6"/>
      <c r="HK21" s="6"/>
      <c r="HL21" s="6">
        <v>-2.8999999999999998E-3</v>
      </c>
      <c r="HM21" s="6">
        <v>4.0000000000000002E-4</v>
      </c>
      <c r="HN21" s="467">
        <v>1.6000000000000001E-3</v>
      </c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4.0000000000000007E-4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2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-1.47E-2</v>
      </c>
      <c r="HJ22" s="25">
        <f t="shared" si="39"/>
        <v>0</v>
      </c>
      <c r="HK22" s="25">
        <f t="shared" si="39"/>
        <v>0</v>
      </c>
      <c r="HL22" s="25">
        <f t="shared" si="39"/>
        <v>-1.1999999999999999E-3</v>
      </c>
      <c r="HM22" s="25">
        <f t="shared" si="39"/>
        <v>-5.7999999999999996E-3</v>
      </c>
      <c r="HN22" s="25">
        <f t="shared" si="39"/>
        <v>7.4000000000000003E-3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1.1129032258064516E-3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6">
        <v>2.0000000000000001E-4</v>
      </c>
      <c r="HJ23" s="6"/>
      <c r="HK23" s="6"/>
      <c r="HL23" s="6">
        <v>-5.0000000000000001E-4</v>
      </c>
      <c r="HM23" s="6">
        <v>-3.7000000000000002E-3</v>
      </c>
      <c r="HN23" s="467">
        <v>2.0000000000000001E-4</v>
      </c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-3.7000000000000002E-3</v>
      </c>
      <c r="IK23" s="26">
        <f t="shared" si="10"/>
        <v>-1.6249999999999999E-4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6">
        <v>-6.9999999999999999E-4</v>
      </c>
      <c r="HJ24" s="6"/>
      <c r="HK24" s="6"/>
      <c r="HL24" s="6">
        <v>1.6999999999999999E-3</v>
      </c>
      <c r="HM24" s="6">
        <v>1E-3</v>
      </c>
      <c r="HN24" s="467">
        <v>3.2000000000000002E-3</v>
      </c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1.7375000000000001E-3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6">
        <v>-3.3E-3</v>
      </c>
      <c r="HJ25" s="6"/>
      <c r="HK25" s="6"/>
      <c r="HL25" s="6">
        <v>1E-4</v>
      </c>
      <c r="HM25" s="6">
        <v>1.5E-3</v>
      </c>
      <c r="HN25" s="467">
        <v>1.6000000000000001E-3</v>
      </c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-2.6249999999999982E-4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6">
        <v>-1.5E-3</v>
      </c>
      <c r="HJ26" s="6"/>
      <c r="HK26" s="6"/>
      <c r="HL26" s="6">
        <v>4.0000000000000001E-3</v>
      </c>
      <c r="HM26" s="6">
        <v>2.9999999999999997E-4</v>
      </c>
      <c r="HN26" s="467">
        <v>6.9999999999999999E-4</v>
      </c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9.6250000000000014E-4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3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8.3000000000000001E-3</v>
      </c>
      <c r="HJ27" s="29">
        <f t="shared" si="50"/>
        <v>0</v>
      </c>
      <c r="HK27" s="29">
        <f t="shared" si="50"/>
        <v>0</v>
      </c>
      <c r="HL27" s="29">
        <f t="shared" si="50"/>
        <v>-8.8999999999999999E-3</v>
      </c>
      <c r="HM27" s="29">
        <f t="shared" si="50"/>
        <v>-9.0000000000000011E-3</v>
      </c>
      <c r="HN27" s="29">
        <f t="shared" si="50"/>
        <v>-9.9000000000000008E-3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-1.6290322580645162E-3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6">
        <v>-5.9999999999999995E-4</v>
      </c>
      <c r="HJ28" s="6"/>
      <c r="HK28" s="6"/>
      <c r="HL28" s="6">
        <v>1.5E-3</v>
      </c>
      <c r="HM28" s="6">
        <v>-3.0000000000000001E-3</v>
      </c>
      <c r="HN28" s="467">
        <v>3.5999999999999999E-3</v>
      </c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1.4874999999999997E-3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6">
        <v>2.0999999999999999E-3</v>
      </c>
      <c r="HJ29" s="6"/>
      <c r="HK29" s="6"/>
      <c r="HL29" s="6">
        <v>1.9E-3</v>
      </c>
      <c r="HM29" s="6">
        <v>-2.9999999999999997E-4</v>
      </c>
      <c r="HN29" s="467">
        <v>2.5000000000000001E-3</v>
      </c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-2.9999999999999997E-4</v>
      </c>
      <c r="IK29" s="31">
        <f t="shared" si="10"/>
        <v>2.2000000000000001E-3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6">
        <v>8.0000000000000004E-4</v>
      </c>
      <c r="HJ30" s="6"/>
      <c r="HK30" s="6"/>
      <c r="HL30" s="6">
        <v>-1.9E-3</v>
      </c>
      <c r="HM30" s="6">
        <v>8.9999999999999998E-4</v>
      </c>
      <c r="HN30" s="467">
        <v>3.2000000000000002E-3</v>
      </c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8.8750000000000005E-4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4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2E-3</v>
      </c>
      <c r="HJ31" s="34">
        <f t="shared" si="59"/>
        <v>0</v>
      </c>
      <c r="HK31" s="34">
        <f t="shared" si="59"/>
        <v>0</v>
      </c>
      <c r="HL31" s="34">
        <f t="shared" si="59"/>
        <v>5.4999999999999997E-3</v>
      </c>
      <c r="HM31" s="34">
        <f t="shared" si="59"/>
        <v>-1.3000000000000002E-3</v>
      </c>
      <c r="HN31" s="34">
        <f t="shared" si="59"/>
        <v>1.9200000000000002E-2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2.0516129032258062E-3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6">
        <v>-2.8999999999999998E-3</v>
      </c>
      <c r="HJ32" s="6"/>
      <c r="HK32" s="6"/>
      <c r="HL32" s="6">
        <v>-1E-4</v>
      </c>
      <c r="HM32" s="6">
        <v>-2.7000000000000001E-3</v>
      </c>
      <c r="HN32" s="467">
        <v>1.6999999999999999E-3</v>
      </c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-5.0000000000000001E-4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6">
        <v>-1.6999999999999999E-3</v>
      </c>
      <c r="HJ33" s="6"/>
      <c r="HK33" s="6"/>
      <c r="HL33" s="6">
        <v>-3.8E-3</v>
      </c>
      <c r="HM33" s="6">
        <v>1.6000000000000001E-3</v>
      </c>
      <c r="HN33" s="467">
        <v>1.1999999999999999E-3</v>
      </c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-1.1624999999999999E-3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5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-1.6399999999999998E-2</v>
      </c>
      <c r="HJ34" s="38">
        <f t="shared" si="65"/>
        <v>0</v>
      </c>
      <c r="HK34" s="38">
        <f t="shared" si="65"/>
        <v>0</v>
      </c>
      <c r="HL34" s="38">
        <f t="shared" si="65"/>
        <v>-8.0000000000000002E-3</v>
      </c>
      <c r="HM34" s="38">
        <f t="shared" si="65"/>
        <v>1.9E-3</v>
      </c>
      <c r="HN34" s="38">
        <f t="shared" si="65"/>
        <v>3.8999999999999998E-3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-2.1516129032258069E-3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6">
        <v>-1.2999999999999999E-3</v>
      </c>
      <c r="HJ35" s="6"/>
      <c r="HK35" s="6"/>
      <c r="HL35" s="6">
        <v>3.7000000000000002E-3</v>
      </c>
      <c r="HM35" s="6">
        <v>-3.8999999999999998E-3</v>
      </c>
      <c r="HN35" s="467">
        <v>5.0000000000000001E-4</v>
      </c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-3.8999999999999998E-3</v>
      </c>
      <c r="IK35" s="41">
        <f t="shared" si="10"/>
        <v>7.1250000000000003E-4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-3.5000000000000005E-3</v>
      </c>
      <c r="HJ36" s="44">
        <f t="shared" si="76"/>
        <v>0</v>
      </c>
      <c r="HK36" s="44">
        <f t="shared" si="76"/>
        <v>0</v>
      </c>
      <c r="HL36" s="44">
        <f t="shared" si="76"/>
        <v>2.2400000000000003E-2</v>
      </c>
      <c r="HM36" s="44">
        <f t="shared" si="76"/>
        <v>-8.6E-3</v>
      </c>
      <c r="HN36" s="44">
        <f t="shared" si="76"/>
        <v>-5.1999999999999998E-3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3.4193548387096779E-4</v>
      </c>
      <c r="IL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7.0999999999999995E-3</v>
      </c>
      <c r="HJ37" s="47">
        <f t="shared" si="90"/>
        <v>0</v>
      </c>
      <c r="HK37" s="47">
        <f t="shared" si="90"/>
        <v>0</v>
      </c>
      <c r="HL37" s="47">
        <f t="shared" si="90"/>
        <v>-5.4000000000000003E-3</v>
      </c>
      <c r="HM37" s="47">
        <f t="shared" si="90"/>
        <v>2.2200000000000001E-2</v>
      </c>
      <c r="HN37" s="47">
        <f t="shared" ref="HN37:IA37" si="91">SUM( -HN5, -HN12, -HN18, -HN23, -HN28, -HN32, -HN35)</f>
        <v>-8.8999999999999999E-3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-1.0193548387096773E-3</v>
      </c>
      <c r="IL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22">
        <v>0.27479999999999999</v>
      </c>
      <c r="HJ39" s="15"/>
      <c r="HK39" s="15"/>
      <c r="HL39" s="22">
        <v>0.27360000000000001</v>
      </c>
      <c r="HM39" s="22">
        <v>0.26779999999999998</v>
      </c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31">
        <v>0.13100000000000001</v>
      </c>
      <c r="HJ40" s="6" t="s">
        <v>62</v>
      </c>
      <c r="HK40" s="6"/>
      <c r="HL40" s="31">
        <v>0.13650000000000001</v>
      </c>
      <c r="HM40" s="31">
        <v>0.13519999999999999</v>
      </c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6.1160714285714269E-4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41">
        <v>8.2900000000000001E-2</v>
      </c>
      <c r="HK41" s="6"/>
      <c r="HL41" s="41">
        <v>0.1053</v>
      </c>
      <c r="HM41" s="41">
        <v>9.6699999999999994E-2</v>
      </c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35">
        <v>3.5299999999999998E-2</v>
      </c>
      <c r="HJ42" s="6" t="s">
        <v>62</v>
      </c>
      <c r="HK42" s="6"/>
      <c r="HL42" s="35">
        <v>2.7300000000000001E-2</v>
      </c>
      <c r="HM42" s="35">
        <v>2.92E-2</v>
      </c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7">
        <v>0</v>
      </c>
      <c r="HJ43" t="s">
        <v>62</v>
      </c>
      <c r="HK43" s="6"/>
      <c r="HL43" s="7">
        <v>-1.8700000000000001E-2</v>
      </c>
      <c r="HM43" s="7">
        <v>-1.9800000000000002E-2</v>
      </c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16">
        <v>-5.7599999999999998E-2</v>
      </c>
      <c r="HJ44" s="6"/>
      <c r="HK44" s="6"/>
      <c r="HL44" s="16">
        <v>-4.3299999999999998E-2</v>
      </c>
      <c r="HM44" s="16">
        <v>-4.1599999999999998E-2</v>
      </c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88">
        <v>-0.22170000000000001</v>
      </c>
      <c r="HF45" s="88">
        <v>-0.2056</v>
      </c>
      <c r="HG45" s="88">
        <v>-0.21740000000000001</v>
      </c>
      <c r="HH45" s="88">
        <v>-0.2172</v>
      </c>
      <c r="HI45" s="88">
        <v>-0.2089</v>
      </c>
      <c r="HJ45" s="6"/>
      <c r="HK45" s="6"/>
      <c r="HL45" s="88">
        <v>-0.21779999999999999</v>
      </c>
      <c r="HM45" s="88">
        <v>-0.2268</v>
      </c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Y46" s="10"/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48">
        <v>-0.25750000000000001</v>
      </c>
      <c r="HJ46" s="10" t="s">
        <v>62</v>
      </c>
      <c r="HK46" s="10"/>
      <c r="HL46" s="48">
        <v>-0.26290000000000002</v>
      </c>
      <c r="HM46" s="48">
        <v>-0.2407</v>
      </c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 t="s">
        <v>62</v>
      </c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74"/>
      <c r="HY48" s="72">
        <v>43565</v>
      </c>
      <c r="HZ48" s="73"/>
      <c r="IA48" s="71"/>
      <c r="IB48" s="72">
        <v>43566</v>
      </c>
      <c r="IC48" s="73"/>
      <c r="ID48" s="71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262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00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08">
        <v>0.2752</v>
      </c>
      <c r="HY51" s="22"/>
      <c r="HZ51" s="22"/>
      <c r="IA51" s="22"/>
      <c r="IB51" s="22"/>
      <c r="IC51" s="22"/>
      <c r="ID51" s="22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06">
        <v>0.15440000000000001</v>
      </c>
      <c r="HY52" s="31"/>
      <c r="HZ52" s="31"/>
      <c r="IA52" s="31"/>
      <c r="IB52" s="31"/>
      <c r="IC52" s="31"/>
      <c r="ID52" s="31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7">
        <v>0.10639999999999999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02">
        <v>9.1499999999999998E-2</v>
      </c>
      <c r="HY53" s="41"/>
      <c r="HZ53" s="41"/>
      <c r="IA53" s="41"/>
      <c r="IB53" s="41"/>
      <c r="IC53" s="41"/>
      <c r="ID53" s="41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3">
        <v>0.10879999999999999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07">
        <v>3.3099999999999997E-2</v>
      </c>
      <c r="HY54" s="35"/>
      <c r="HZ54" s="35"/>
      <c r="IA54" s="35"/>
      <c r="IB54" s="35"/>
      <c r="IC54" s="35"/>
      <c r="ID54" s="35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03">
        <v>-2.69E-2</v>
      </c>
      <c r="HY55" s="7"/>
      <c r="HZ55" s="7"/>
      <c r="IA55" s="7"/>
      <c r="IB55" s="7"/>
      <c r="IC55" s="7"/>
      <c r="ID55" s="7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05">
        <v>-4.1000000000000002E-2</v>
      </c>
      <c r="HY56" s="16"/>
      <c r="HZ56" s="16"/>
      <c r="IA56" s="16"/>
      <c r="IB56" s="16"/>
      <c r="IC56" s="16"/>
      <c r="ID56" s="16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04">
        <v>-0.23669999999999999</v>
      </c>
      <c r="HY57" s="88"/>
      <c r="HZ57" s="88"/>
      <c r="IA57" s="88"/>
      <c r="IB57" s="88"/>
      <c r="IC57" s="88"/>
      <c r="ID57" s="88"/>
      <c r="IE57" s="88"/>
      <c r="IF57" s="8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01">
        <v>-0.24959999999999999</v>
      </c>
      <c r="HY58" s="48"/>
      <c r="HZ58" s="48"/>
      <c r="IA58" s="48"/>
      <c r="IB58" s="48"/>
      <c r="IC58" s="48"/>
      <c r="ID58" s="48"/>
      <c r="IE58" s="48"/>
      <c r="IF58" s="4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109">
        <v>5.0599999999999996</v>
      </c>
      <c r="HY59" s="57"/>
      <c r="HZ59" s="80"/>
      <c r="IA59" s="79"/>
      <c r="IB59" s="57"/>
      <c r="IC59" s="80"/>
      <c r="ID59" s="7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5">
        <v>1.9199999999999998E-2</v>
      </c>
      <c r="HY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8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368">
        <v>-9.9000000000000008E-3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t="s">
        <v>62</v>
      </c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3">
        <v>145.30000000000001</v>
      </c>
      <c r="HZ64" s="187"/>
      <c r="IC64" s="187"/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84" t="s">
        <v>52</v>
      </c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 t="shared" si="120"/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49">
        <f t="shared" ref="HU66:HV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11">
        <f t="shared" ref="HX66" si="130">SUM(HX51, -HX58)</f>
        <v>0.52479999999999993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84" t="s">
        <v>51</v>
      </c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2">SUM(K51, -K57)</f>
        <v>0.16620000000000001</v>
      </c>
      <c r="L68" s="175">
        <f t="shared" si="132"/>
        <v>0.19230000000000003</v>
      </c>
      <c r="M68" s="142">
        <f t="shared" si="132"/>
        <v>0.17859999999999998</v>
      </c>
      <c r="N68" s="116">
        <f t="shared" si="132"/>
        <v>0.16650000000000001</v>
      </c>
      <c r="O68" s="175">
        <f t="shared" si="132"/>
        <v>0.18559999999999999</v>
      </c>
      <c r="P68" s="142">
        <f t="shared" si="132"/>
        <v>0.20569999999999999</v>
      </c>
      <c r="Q68" s="116">
        <f t="shared" si="132"/>
        <v>0.1983</v>
      </c>
      <c r="R68" s="175">
        <f t="shared" si="132"/>
        <v>0.21210000000000001</v>
      </c>
      <c r="S68" s="221">
        <f t="shared" si="132"/>
        <v>0.23520000000000002</v>
      </c>
      <c r="T68" s="15">
        <f t="shared" si="132"/>
        <v>0.22940000000000002</v>
      </c>
      <c r="U68" s="145">
        <f t="shared" ref="U68:Z68" si="133">SUM(U51, -U57)</f>
        <v>0.2127</v>
      </c>
      <c r="V68" s="221">
        <f t="shared" si="133"/>
        <v>0.2097</v>
      </c>
      <c r="W68" s="92">
        <f t="shared" si="133"/>
        <v>0.23599999999999999</v>
      </c>
      <c r="X68" s="147">
        <f t="shared" si="133"/>
        <v>0.2268</v>
      </c>
      <c r="Y68" s="142">
        <f t="shared" si="133"/>
        <v>0.2455</v>
      </c>
      <c r="Z68" s="116">
        <f t="shared" si="133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4">SUM(AK52, -AK58)</f>
        <v>0.23170000000000002</v>
      </c>
      <c r="AL68" s="89">
        <f t="shared" si="134"/>
        <v>0.2545</v>
      </c>
      <c r="AM68" s="146">
        <f t="shared" si="134"/>
        <v>0.29559999999999997</v>
      </c>
      <c r="AN68" s="140">
        <f t="shared" si="134"/>
        <v>0.29559999999999997</v>
      </c>
      <c r="AO68" s="112">
        <f t="shared" si="134"/>
        <v>0.30189999999999995</v>
      </c>
      <c r="AP68" s="172">
        <f t="shared" si="134"/>
        <v>0.27779999999999999</v>
      </c>
      <c r="AQ68" s="140">
        <f t="shared" si="134"/>
        <v>0.28659999999999997</v>
      </c>
      <c r="AR68" s="112">
        <f t="shared" si="134"/>
        <v>0.28660000000000002</v>
      </c>
      <c r="AS68" s="172">
        <f t="shared" si="134"/>
        <v>0.28949999999999998</v>
      </c>
      <c r="AT68" s="222">
        <f t="shared" si="134"/>
        <v>0.26090000000000002</v>
      </c>
      <c r="AU68" s="89">
        <f t="shared" si="134"/>
        <v>0.25990000000000002</v>
      </c>
      <c r="AV68" s="147">
        <f t="shared" si="134"/>
        <v>0.29270000000000002</v>
      </c>
      <c r="AW68" s="142">
        <f t="shared" si="134"/>
        <v>0.3024</v>
      </c>
      <c r="AX68" s="116">
        <f t="shared" si="134"/>
        <v>0.31730000000000003</v>
      </c>
      <c r="AY68" s="175">
        <f t="shared" si="134"/>
        <v>0.28070000000000001</v>
      </c>
      <c r="AZ68" s="142">
        <f t="shared" si="134"/>
        <v>0.26910000000000001</v>
      </c>
      <c r="BA68" s="116">
        <f t="shared" si="134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5">SUM(BD52, -BD58)</f>
        <v>0.30430000000000001</v>
      </c>
      <c r="BE68" s="175">
        <f t="shared" si="135"/>
        <v>0.3382</v>
      </c>
      <c r="BF68" s="142">
        <f t="shared" si="135"/>
        <v>0.32930000000000004</v>
      </c>
      <c r="BG68" s="116">
        <f t="shared" si="135"/>
        <v>0.31999999999999995</v>
      </c>
      <c r="BH68" s="175">
        <f t="shared" si="135"/>
        <v>0.30209999999999998</v>
      </c>
      <c r="BI68" s="142">
        <f t="shared" si="135"/>
        <v>0.30149999999999999</v>
      </c>
      <c r="BJ68" s="111">
        <f>SUM(BJ51, -BJ57)</f>
        <v>0.32200000000000001</v>
      </c>
      <c r="BK68" s="175">
        <f t="shared" ref="BK68:BQ68" si="136">SUM(BK52, -BK58)</f>
        <v>0.32019999999999998</v>
      </c>
      <c r="BL68" s="142">
        <f t="shared" si="136"/>
        <v>0.34360000000000002</v>
      </c>
      <c r="BM68" s="116">
        <f t="shared" si="136"/>
        <v>0.36709999999999998</v>
      </c>
      <c r="BN68" s="175">
        <f t="shared" si="136"/>
        <v>0.37239999999999995</v>
      </c>
      <c r="BO68" s="116">
        <f t="shared" si="136"/>
        <v>0.38129999999999997</v>
      </c>
      <c r="BP68" s="116">
        <f t="shared" si="136"/>
        <v>0.38109999999999999</v>
      </c>
      <c r="BQ68" s="112">
        <f t="shared" si="136"/>
        <v>0.39739999999999998</v>
      </c>
      <c r="BS68" s="142">
        <f t="shared" ref="BS68:CK68" si="137">SUM(BS52, -BS58)</f>
        <v>0.37659999999999999</v>
      </c>
      <c r="BT68" s="112">
        <f t="shared" si="137"/>
        <v>0.371</v>
      </c>
      <c r="BU68" s="172">
        <f t="shared" si="137"/>
        <v>0.37480000000000002</v>
      </c>
      <c r="BV68" s="142">
        <f t="shared" si="137"/>
        <v>0.37819999999999998</v>
      </c>
      <c r="BW68" s="116">
        <f t="shared" si="137"/>
        <v>0.37370000000000003</v>
      </c>
      <c r="BX68" s="172">
        <f t="shared" si="137"/>
        <v>0.372</v>
      </c>
      <c r="BY68" s="222">
        <f t="shared" si="137"/>
        <v>0.41650000000000004</v>
      </c>
      <c r="BZ68" s="89">
        <f t="shared" si="137"/>
        <v>0.42730000000000001</v>
      </c>
      <c r="CA68" s="146">
        <f t="shared" si="137"/>
        <v>0.3987</v>
      </c>
      <c r="CB68" s="142">
        <f t="shared" si="137"/>
        <v>0.33439999999999998</v>
      </c>
      <c r="CC68" s="116">
        <f t="shared" si="137"/>
        <v>0.34109999999999996</v>
      </c>
      <c r="CD68" s="175">
        <f t="shared" si="137"/>
        <v>0.34699999999999998</v>
      </c>
      <c r="CE68" s="142">
        <f t="shared" si="137"/>
        <v>0.34620000000000001</v>
      </c>
      <c r="CF68" s="116">
        <f t="shared" si="137"/>
        <v>0.32150000000000001</v>
      </c>
      <c r="CG68" s="175">
        <f t="shared" si="137"/>
        <v>0.35730000000000001</v>
      </c>
      <c r="CH68" s="142">
        <f t="shared" si="137"/>
        <v>0.34920000000000001</v>
      </c>
      <c r="CI68" s="116">
        <f t="shared" si="137"/>
        <v>0.35310000000000002</v>
      </c>
      <c r="CJ68" s="175">
        <f t="shared" si="137"/>
        <v>0.33829999999999999</v>
      </c>
      <c r="CK68" s="142">
        <f t="shared" si="137"/>
        <v>0.32700000000000001</v>
      </c>
      <c r="CL68" s="116">
        <f t="shared" ref="CL68:CR68" si="138">SUM(CL52, -CL58)</f>
        <v>0.34289999999999998</v>
      </c>
      <c r="CM68" s="175">
        <f t="shared" si="138"/>
        <v>0.31979999999999997</v>
      </c>
      <c r="CN68" s="142">
        <f t="shared" si="138"/>
        <v>0.32979999999999998</v>
      </c>
      <c r="CO68" s="116">
        <f t="shared" si="138"/>
        <v>0.35650000000000004</v>
      </c>
      <c r="CP68" s="175">
        <f t="shared" si="138"/>
        <v>0.36570000000000003</v>
      </c>
      <c r="CQ68" s="142">
        <f t="shared" si="138"/>
        <v>0.38119999999999998</v>
      </c>
      <c r="CR68" s="116">
        <f t="shared" si="138"/>
        <v>0.37290000000000001</v>
      </c>
      <c r="CS68" s="175">
        <f>SUM(CS51, -CS57)</f>
        <v>0.36199999999999999</v>
      </c>
      <c r="CT68" s="149">
        <f t="shared" ref="CT68:DN68" si="139">SUM(CT52, -CT58)</f>
        <v>0.37779999999999997</v>
      </c>
      <c r="CU68" s="111">
        <f t="shared" si="139"/>
        <v>0.37570000000000003</v>
      </c>
      <c r="CV68" s="171">
        <f t="shared" si="139"/>
        <v>0.35199999999999998</v>
      </c>
      <c r="CW68" s="149">
        <f t="shared" si="139"/>
        <v>0.3402</v>
      </c>
      <c r="CX68" s="111">
        <f t="shared" si="139"/>
        <v>0.38439999999999996</v>
      </c>
      <c r="CY68" s="171">
        <f t="shared" si="139"/>
        <v>0.3821</v>
      </c>
      <c r="CZ68" s="149">
        <f t="shared" si="139"/>
        <v>0.37609999999999999</v>
      </c>
      <c r="DA68" s="111">
        <f t="shared" si="139"/>
        <v>0.37839999999999996</v>
      </c>
      <c r="DB68" s="175">
        <f t="shared" si="139"/>
        <v>0.37219999999999998</v>
      </c>
      <c r="DC68" s="142">
        <f t="shared" si="139"/>
        <v>0.37109999999999999</v>
      </c>
      <c r="DD68" s="116">
        <f t="shared" si="139"/>
        <v>0.38900000000000001</v>
      </c>
      <c r="DE68" s="175">
        <f t="shared" si="139"/>
        <v>0.40539999999999998</v>
      </c>
      <c r="DF68" s="142">
        <f t="shared" si="139"/>
        <v>0.42230000000000001</v>
      </c>
      <c r="DG68" s="116">
        <f t="shared" si="139"/>
        <v>0.4173</v>
      </c>
      <c r="DH68" s="175">
        <f t="shared" si="139"/>
        <v>0.42520000000000002</v>
      </c>
      <c r="DI68" s="142">
        <f t="shared" si="139"/>
        <v>0.42180000000000001</v>
      </c>
      <c r="DJ68" s="116">
        <f t="shared" si="139"/>
        <v>0.4279</v>
      </c>
      <c r="DK68" s="175">
        <f t="shared" si="139"/>
        <v>0.40039999999999998</v>
      </c>
      <c r="DL68" s="116">
        <f t="shared" si="139"/>
        <v>0.40390000000000004</v>
      </c>
      <c r="DM68" s="116">
        <f t="shared" si="139"/>
        <v>0.3957</v>
      </c>
      <c r="DN68" s="326">
        <f t="shared" si="139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0">SUM(DQ51, -DQ57)</f>
        <v>0.44079999999999997</v>
      </c>
      <c r="DR68" s="149">
        <f t="shared" si="140"/>
        <v>0.45929999999999999</v>
      </c>
      <c r="DS68" s="111">
        <f t="shared" si="140"/>
        <v>0.49309999999999998</v>
      </c>
      <c r="DT68" s="171">
        <f t="shared" si="140"/>
        <v>0.50080000000000002</v>
      </c>
      <c r="DU68" s="149">
        <f t="shared" si="140"/>
        <v>0.49399999999999999</v>
      </c>
      <c r="DV68" s="111">
        <f t="shared" si="140"/>
        <v>0.5464</v>
      </c>
      <c r="DW68" s="171">
        <f t="shared" si="140"/>
        <v>0.56799999999999995</v>
      </c>
      <c r="DX68" s="111">
        <f t="shared" si="140"/>
        <v>0.53810000000000002</v>
      </c>
      <c r="DY68" s="116">
        <f t="shared" si="140"/>
        <v>0.52139999999999997</v>
      </c>
      <c r="DZ68" s="116">
        <f t="shared" si="140"/>
        <v>0.53939999999999999</v>
      </c>
      <c r="EA68" s="6">
        <f t="shared" si="140"/>
        <v>0</v>
      </c>
      <c r="EB68" s="6">
        <f t="shared" si="140"/>
        <v>0</v>
      </c>
      <c r="EC68" s="6">
        <f t="shared" si="140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1">SUM(EK51, -EK57)</f>
        <v>0.53959999999999997</v>
      </c>
      <c r="EL68" s="116">
        <f t="shared" si="141"/>
        <v>0.53439999999999999</v>
      </c>
      <c r="EM68" s="175">
        <f t="shared" si="141"/>
        <v>0.51929999999999998</v>
      </c>
      <c r="EN68" s="142">
        <f t="shared" si="141"/>
        <v>0.55420000000000003</v>
      </c>
      <c r="EO68" s="116">
        <f t="shared" si="141"/>
        <v>0.53920000000000001</v>
      </c>
      <c r="EP68" s="175">
        <f t="shared" si="141"/>
        <v>0.50639999999999996</v>
      </c>
      <c r="EQ68" s="142">
        <f t="shared" si="141"/>
        <v>0.51200000000000001</v>
      </c>
      <c r="ER68" s="116">
        <f t="shared" si="141"/>
        <v>0.49129999999999996</v>
      </c>
      <c r="ES68" s="175">
        <f t="shared" si="141"/>
        <v>0.55149999999999999</v>
      </c>
      <c r="ET68" s="142">
        <f t="shared" si="141"/>
        <v>0.53849999999999998</v>
      </c>
      <c r="EU68" s="116">
        <f t="shared" si="141"/>
        <v>0.5353</v>
      </c>
      <c r="EV68" s="175">
        <f t="shared" si="141"/>
        <v>0.55289999999999995</v>
      </c>
      <c r="EW68" s="142">
        <f t="shared" si="141"/>
        <v>0.54709999999999992</v>
      </c>
      <c r="EX68" s="111">
        <f t="shared" si="141"/>
        <v>0.53580000000000005</v>
      </c>
      <c r="EY68" s="171">
        <f t="shared" ref="EY68:FB68" si="142">SUM(EY51, -EY57)</f>
        <v>0.49740000000000001</v>
      </c>
      <c r="EZ68" s="149">
        <f t="shared" si="142"/>
        <v>0.46350000000000002</v>
      </c>
      <c r="FA68" s="111">
        <f t="shared" si="142"/>
        <v>0.45340000000000003</v>
      </c>
      <c r="FB68" s="171">
        <f t="shared" si="142"/>
        <v>0.43049999999999999</v>
      </c>
      <c r="FC68" s="416">
        <f t="shared" ref="FC68" si="143">SUM(FC51, -FC57)</f>
        <v>0.41459999999999997</v>
      </c>
      <c r="FD68" s="373">
        <f t="shared" ref="FD68:FE68" si="144">SUM(FD51, -FD57)</f>
        <v>0.42659999999999998</v>
      </c>
      <c r="FE68" s="417">
        <f t="shared" si="144"/>
        <v>0.51949999999999996</v>
      </c>
      <c r="FF68" s="149">
        <f t="shared" ref="FF68:FG68" si="145">SUM(FF51, -FF57)</f>
        <v>0.56230000000000002</v>
      </c>
      <c r="FG68" s="111">
        <f t="shared" si="145"/>
        <v>0.45320000000000005</v>
      </c>
      <c r="FH68" s="171">
        <f t="shared" ref="FH68:FI68" si="146">SUM(FH51, -FH57)</f>
        <v>0.4793</v>
      </c>
      <c r="FI68" s="149">
        <f t="shared" si="146"/>
        <v>0.48919999999999997</v>
      </c>
      <c r="FJ68" s="111">
        <f t="shared" ref="FJ68" si="147">SUM(FJ51, -FJ57)</f>
        <v>0.53710000000000002</v>
      </c>
      <c r="FK68" s="171">
        <f t="shared" ref="FK68" si="148">SUM(FK51, -FK57)</f>
        <v>0.63319999999999999</v>
      </c>
      <c r="FL68" s="142">
        <f t="shared" ref="FL68:FQ68" si="149">SUM(FL51, -FL57)</f>
        <v>0.61640000000000006</v>
      </c>
      <c r="FM68" s="116">
        <f t="shared" si="149"/>
        <v>0.59840000000000004</v>
      </c>
      <c r="FN68" s="175">
        <f t="shared" si="149"/>
        <v>0.58979999999999999</v>
      </c>
      <c r="FO68" s="142">
        <f t="shared" si="149"/>
        <v>0.58499999999999996</v>
      </c>
      <c r="FP68" s="116">
        <f t="shared" si="149"/>
        <v>0.60450000000000004</v>
      </c>
      <c r="FQ68" s="175">
        <f t="shared" si="149"/>
        <v>0.60589999999999999</v>
      </c>
      <c r="FR68" s="142">
        <f t="shared" ref="FR68" si="150">SUM(FR51, -FR57)</f>
        <v>0.60440000000000005</v>
      </c>
      <c r="FS68" s="116">
        <f t="shared" ref="FS68:FT68" si="151">SUM(FS51, -FS57)</f>
        <v>0.58129999999999993</v>
      </c>
      <c r="FT68" s="175">
        <f t="shared" si="151"/>
        <v>0.57499999999999996</v>
      </c>
      <c r="FU68" s="142">
        <f t="shared" ref="FU68" si="152">SUM(FU51, -FU57)</f>
        <v>0.58199999999999996</v>
      </c>
      <c r="FV68" s="116">
        <f t="shared" ref="FV68" si="153">SUM(FV51, -FV57)</f>
        <v>0.58099999999999996</v>
      </c>
      <c r="FW68" s="175">
        <f t="shared" ref="FW68" si="154">SUM(FW51, -FW57)</f>
        <v>0.56720000000000004</v>
      </c>
      <c r="FX68" s="142">
        <f t="shared" ref="FX68" si="155">SUM(FX51, -FX57)</f>
        <v>0.56420000000000003</v>
      </c>
      <c r="FY68" s="116">
        <f t="shared" ref="FY68" si="156">SUM(FY51, -FY57)</f>
        <v>0.53859999999999997</v>
      </c>
      <c r="FZ68" s="175">
        <f t="shared" ref="FZ68" si="157">SUM(FZ51, -FZ57)</f>
        <v>0.46939999999999998</v>
      </c>
      <c r="GA68" s="142">
        <f t="shared" ref="GA68" si="158">SUM(GA51, -GA57)</f>
        <v>0.47499999999999998</v>
      </c>
      <c r="GB68" s="116">
        <f t="shared" ref="GB68" si="159">SUM(GB51, -GB57)</f>
        <v>0.43679999999999997</v>
      </c>
      <c r="GC68" s="175">
        <f t="shared" ref="GC68" si="160">SUM(GC51, -GC57)</f>
        <v>0.41699999999999998</v>
      </c>
      <c r="GD68" s="142">
        <f t="shared" ref="GD68" si="161">SUM(GD51, -GD57)</f>
        <v>0.44890000000000002</v>
      </c>
      <c r="GE68" s="116">
        <f t="shared" ref="GE68" si="162">SUM(GE51, -GE57)</f>
        <v>0.46040000000000003</v>
      </c>
      <c r="GF68" s="171">
        <f t="shared" ref="GF68:GO68" si="163">SUM(GF51, -GF57)</f>
        <v>0.4778</v>
      </c>
      <c r="GG68" s="226">
        <f t="shared" si="163"/>
        <v>0.45589999999999997</v>
      </c>
      <c r="GH68" s="90">
        <f t="shared" si="163"/>
        <v>0.47709999999999997</v>
      </c>
      <c r="GI68" s="141">
        <f t="shared" si="163"/>
        <v>0.47989999999999999</v>
      </c>
      <c r="GJ68" s="142">
        <f t="shared" si="163"/>
        <v>0.48719999999999997</v>
      </c>
      <c r="GK68" s="116">
        <f t="shared" si="163"/>
        <v>0.5121</v>
      </c>
      <c r="GL68" s="175">
        <f t="shared" si="163"/>
        <v>0.50890000000000002</v>
      </c>
      <c r="GM68" s="142">
        <f t="shared" si="163"/>
        <v>0.51190000000000002</v>
      </c>
      <c r="GN68" s="116">
        <f t="shared" si="163"/>
        <v>0.51229999999999998</v>
      </c>
      <c r="GO68" s="175">
        <f t="shared" si="163"/>
        <v>0.51780000000000004</v>
      </c>
      <c r="GP68" s="149">
        <f t="shared" ref="GP68:GU68" si="164">SUM(GP51, -GP57)</f>
        <v>0.50550000000000006</v>
      </c>
      <c r="GQ68" s="111">
        <f t="shared" si="164"/>
        <v>0.47660000000000002</v>
      </c>
      <c r="GR68" s="175">
        <f t="shared" si="164"/>
        <v>0.44069999999999998</v>
      </c>
      <c r="GS68" s="116">
        <f t="shared" si="164"/>
        <v>0.47020000000000001</v>
      </c>
      <c r="GT68" s="116">
        <f t="shared" si="164"/>
        <v>0.48019999999999996</v>
      </c>
      <c r="GU68" s="116">
        <f t="shared" si="164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5">SUM(HC51, -HC57)</f>
        <v>0.45860000000000001</v>
      </c>
      <c r="HD68" s="116">
        <f t="shared" si="165"/>
        <v>0.47220000000000001</v>
      </c>
      <c r="HE68" s="175">
        <f t="shared" si="165"/>
        <v>0.51080000000000003</v>
      </c>
      <c r="HF68" s="142">
        <f t="shared" si="165"/>
        <v>0.48199999999999998</v>
      </c>
      <c r="HG68" s="116">
        <f t="shared" si="165"/>
        <v>0.47839999999999999</v>
      </c>
      <c r="HH68" s="175">
        <f t="shared" si="165"/>
        <v>0.52710000000000001</v>
      </c>
      <c r="HI68" s="142">
        <f t="shared" si="165"/>
        <v>0.54980000000000007</v>
      </c>
      <c r="HJ68" s="116">
        <f t="shared" si="165"/>
        <v>0.53309999999999991</v>
      </c>
      <c r="HK68" s="175">
        <f t="shared" si="165"/>
        <v>0.5423</v>
      </c>
      <c r="HL68" s="142">
        <f t="shared" si="165"/>
        <v>0.55840000000000001</v>
      </c>
      <c r="HM68" s="116">
        <f t="shared" ref="HM68:HN68" si="166">SUM(HM51, -HM57)</f>
        <v>0.53680000000000005</v>
      </c>
      <c r="HN68" s="175">
        <f t="shared" ref="HN68:HO68" si="167">SUM(HN51, -HN57)</f>
        <v>0.50669999999999993</v>
      </c>
      <c r="HO68" s="142">
        <f t="shared" ref="HO68:HP68" si="168">SUM(HO51, -HO57)</f>
        <v>0.52200000000000002</v>
      </c>
      <c r="HP68" s="116">
        <f t="shared" si="168"/>
        <v>0.50880000000000003</v>
      </c>
      <c r="HQ68" s="175">
        <f t="shared" ref="HQ68:HR68" si="169">SUM(HQ51, -HQ57)</f>
        <v>0.48370000000000002</v>
      </c>
      <c r="HR68" s="142">
        <f t="shared" ref="HR68:HS68" si="170">SUM(HR51, -HR57)</f>
        <v>0.49070000000000003</v>
      </c>
      <c r="HS68" s="116">
        <f t="shared" ref="HS68:HT68" si="171">SUM(HS51, -HS57)</f>
        <v>0.48729999999999996</v>
      </c>
      <c r="HT68" s="175">
        <f t="shared" ref="HT68:HU68" si="172">SUM(HT51, -HT57)</f>
        <v>0.4914</v>
      </c>
      <c r="HU68" s="142">
        <f t="shared" ref="HU68:HV68" si="173">SUM(HU51, -HU57)</f>
        <v>0.50880000000000003</v>
      </c>
      <c r="HV68" s="116">
        <f t="shared" ref="HV68:HW68" si="174">SUM(HV51, -HV57)</f>
        <v>0.50790000000000002</v>
      </c>
      <c r="HW68" s="175">
        <f t="shared" si="174"/>
        <v>0.49459999999999998</v>
      </c>
      <c r="HX68" s="116">
        <f t="shared" ref="HX68" si="175">SUM(HX51, -HX57)</f>
        <v>0.51190000000000002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19" t="s">
        <v>63</v>
      </c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6">SUM(L51, -L56)</f>
        <v>0.16260000000000002</v>
      </c>
      <c r="M70" s="142">
        <f t="shared" si="176"/>
        <v>0.1641</v>
      </c>
      <c r="N70" s="116">
        <f t="shared" si="176"/>
        <v>0.16570000000000001</v>
      </c>
      <c r="O70" s="175">
        <f t="shared" si="176"/>
        <v>0.1774</v>
      </c>
      <c r="P70" s="142">
        <f t="shared" si="176"/>
        <v>0.20530000000000001</v>
      </c>
      <c r="Q70" s="116">
        <f t="shared" si="176"/>
        <v>0.19670000000000001</v>
      </c>
      <c r="R70" s="175">
        <f t="shared" si="176"/>
        <v>0.21190000000000001</v>
      </c>
      <c r="S70" s="220">
        <f t="shared" si="176"/>
        <v>0.23110000000000003</v>
      </c>
      <c r="T70" s="92">
        <f t="shared" si="176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7">SUM(AS53, -AS58)</f>
        <v>0.248</v>
      </c>
      <c r="AT70" s="220">
        <f t="shared" si="177"/>
        <v>0.23809999999999998</v>
      </c>
      <c r="AU70" s="15">
        <f t="shared" si="177"/>
        <v>0.25509999999999999</v>
      </c>
      <c r="AV70" s="146">
        <f t="shared" si="177"/>
        <v>0.249</v>
      </c>
      <c r="AW70" s="140">
        <f t="shared" si="177"/>
        <v>0.26829999999999998</v>
      </c>
      <c r="AX70" s="112">
        <f t="shared" si="177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78">SUM(BD51, -BD57)</f>
        <v>0.30359999999999998</v>
      </c>
      <c r="BE70" s="171">
        <f t="shared" si="178"/>
        <v>0.33729999999999999</v>
      </c>
      <c r="BF70" s="149">
        <f t="shared" si="178"/>
        <v>0.31259999999999999</v>
      </c>
      <c r="BG70" s="111">
        <f t="shared" si="178"/>
        <v>0.3034</v>
      </c>
      <c r="BH70" s="171">
        <f t="shared" si="178"/>
        <v>0.30179999999999996</v>
      </c>
      <c r="BI70" s="149">
        <f t="shared" si="178"/>
        <v>0.28360000000000002</v>
      </c>
      <c r="BJ70" s="116">
        <f>SUM(BJ52, -BJ58)</f>
        <v>0.31879999999999997</v>
      </c>
      <c r="BK70" s="172">
        <f t="shared" ref="BK70:BQ70" si="179">SUM(BK53, -BK58)</f>
        <v>0.26200000000000001</v>
      </c>
      <c r="BL70" s="140">
        <f t="shared" si="179"/>
        <v>0.3226</v>
      </c>
      <c r="BM70" s="112">
        <f t="shared" si="179"/>
        <v>0.32889999999999997</v>
      </c>
      <c r="BN70" s="172">
        <f t="shared" si="179"/>
        <v>0.3639</v>
      </c>
      <c r="BO70" s="112">
        <f t="shared" si="179"/>
        <v>0.37929999999999997</v>
      </c>
      <c r="BP70" s="116">
        <f t="shared" si="179"/>
        <v>0.37050000000000005</v>
      </c>
      <c r="BQ70" s="116">
        <f t="shared" si="179"/>
        <v>0.37329999999999997</v>
      </c>
      <c r="BS70" s="140">
        <f t="shared" ref="BS70:CC70" si="180">SUM(BS53, -BS58)</f>
        <v>0.37</v>
      </c>
      <c r="BT70" s="111">
        <f t="shared" si="180"/>
        <v>0.34289999999999998</v>
      </c>
      <c r="BU70" s="175">
        <f t="shared" si="180"/>
        <v>0.36609999999999998</v>
      </c>
      <c r="BV70" s="140">
        <f t="shared" si="180"/>
        <v>0.37419999999999998</v>
      </c>
      <c r="BW70" s="112">
        <f t="shared" si="180"/>
        <v>0.36470000000000002</v>
      </c>
      <c r="BX70" s="175">
        <f t="shared" si="180"/>
        <v>0.36280000000000001</v>
      </c>
      <c r="BY70" s="220">
        <f t="shared" si="180"/>
        <v>0.37780000000000002</v>
      </c>
      <c r="BZ70" s="90">
        <f t="shared" si="180"/>
        <v>0.38500000000000001</v>
      </c>
      <c r="CA70" s="141">
        <f t="shared" si="180"/>
        <v>0.36849999999999999</v>
      </c>
      <c r="CB70" s="149">
        <f t="shared" si="180"/>
        <v>0.3332</v>
      </c>
      <c r="CC70" s="111">
        <f t="shared" si="180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1">SUM(CV53, -CV58)</f>
        <v>0.31340000000000001</v>
      </c>
      <c r="CW70" s="142">
        <f t="shared" si="181"/>
        <v>0.30549999999999999</v>
      </c>
      <c r="CX70" s="112">
        <f t="shared" si="181"/>
        <v>0.3342</v>
      </c>
      <c r="CY70" s="172">
        <f t="shared" si="181"/>
        <v>0.35319999999999996</v>
      </c>
      <c r="CZ70" s="142">
        <f t="shared" si="181"/>
        <v>0.36080000000000001</v>
      </c>
      <c r="DA70" s="116">
        <f t="shared" si="181"/>
        <v>0.36449999999999999</v>
      </c>
      <c r="DB70" s="171">
        <f t="shared" si="181"/>
        <v>0.35870000000000002</v>
      </c>
      <c r="DC70" s="149">
        <f t="shared" si="181"/>
        <v>0.34139999999999998</v>
      </c>
      <c r="DD70" s="116">
        <f t="shared" ref="DD70:DN70" si="182">SUM(DD51, -DD57)</f>
        <v>0.34640000000000004</v>
      </c>
      <c r="DE70" s="171">
        <f t="shared" si="182"/>
        <v>0.38500000000000001</v>
      </c>
      <c r="DF70" s="149">
        <f t="shared" si="182"/>
        <v>0.40039999999999998</v>
      </c>
      <c r="DG70" s="116">
        <f t="shared" si="182"/>
        <v>0.38780000000000003</v>
      </c>
      <c r="DH70" s="175">
        <f t="shared" si="182"/>
        <v>0.3962</v>
      </c>
      <c r="DI70" s="149">
        <f t="shared" si="182"/>
        <v>0.38619999999999999</v>
      </c>
      <c r="DJ70" s="111">
        <f t="shared" si="182"/>
        <v>0.40500000000000003</v>
      </c>
      <c r="DK70" s="171">
        <f t="shared" si="182"/>
        <v>0.375</v>
      </c>
      <c r="DL70" s="111">
        <f t="shared" si="182"/>
        <v>0.38150000000000001</v>
      </c>
      <c r="DM70" s="116">
        <f t="shared" si="182"/>
        <v>0.378</v>
      </c>
      <c r="DN70" s="326">
        <f t="shared" si="182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3">SUM(DQ52, -DQ58)</f>
        <v>0.41539999999999999</v>
      </c>
      <c r="DR70" s="142">
        <f t="shared" si="183"/>
        <v>0.4042</v>
      </c>
      <c r="DS70" s="116">
        <f t="shared" si="183"/>
        <v>0.39899999999999997</v>
      </c>
      <c r="DT70" s="175">
        <f t="shared" si="183"/>
        <v>0.42180000000000001</v>
      </c>
      <c r="DU70" s="142">
        <f t="shared" si="183"/>
        <v>0.41859999999999997</v>
      </c>
      <c r="DV70" s="116">
        <f t="shared" si="183"/>
        <v>0.41359999999999997</v>
      </c>
      <c r="DW70" s="175">
        <f t="shared" si="183"/>
        <v>0.44290000000000002</v>
      </c>
      <c r="DX70" s="116">
        <f t="shared" si="183"/>
        <v>0.40010000000000001</v>
      </c>
      <c r="DY70" s="116">
        <f t="shared" si="183"/>
        <v>0.39729999999999999</v>
      </c>
      <c r="DZ70" s="116">
        <f t="shared" si="18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4">SUM(EK52, -EK58)</f>
        <v>0.49580000000000002</v>
      </c>
      <c r="EL70" s="116">
        <f t="shared" si="184"/>
        <v>0.49549999999999994</v>
      </c>
      <c r="EM70" s="175">
        <f t="shared" si="184"/>
        <v>0.40469999999999995</v>
      </c>
      <c r="EN70" s="142">
        <f t="shared" si="184"/>
        <v>0.41389999999999999</v>
      </c>
      <c r="EO70" s="116">
        <f t="shared" si="184"/>
        <v>0.39730000000000004</v>
      </c>
      <c r="EP70" s="175">
        <f t="shared" si="184"/>
        <v>0.39080000000000004</v>
      </c>
      <c r="EQ70" s="142">
        <f t="shared" si="184"/>
        <v>0.38290000000000002</v>
      </c>
      <c r="ER70" s="116">
        <f t="shared" si="184"/>
        <v>0.3775</v>
      </c>
      <c r="ES70" s="175">
        <f t="shared" si="184"/>
        <v>0.36970000000000003</v>
      </c>
      <c r="ET70" s="142">
        <f t="shared" si="184"/>
        <v>0.3548</v>
      </c>
      <c r="EU70" s="116">
        <f t="shared" si="184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5">SUM(FA52, -FA58)</f>
        <v>0.3599</v>
      </c>
      <c r="FB70" s="171">
        <f t="shared" si="185"/>
        <v>0.37009999999999998</v>
      </c>
      <c r="FC70" s="416">
        <f t="shared" si="185"/>
        <v>0.37670000000000003</v>
      </c>
      <c r="FD70" s="373">
        <f t="shared" si="185"/>
        <v>0.38179999999999997</v>
      </c>
      <c r="FE70" s="417">
        <f t="shared" si="185"/>
        <v>0.42479999999999996</v>
      </c>
      <c r="FF70" s="149">
        <f t="shared" si="185"/>
        <v>0.44109999999999999</v>
      </c>
      <c r="FG70" s="111">
        <f t="shared" si="185"/>
        <v>0.42649999999999999</v>
      </c>
      <c r="FH70" s="171">
        <f t="shared" si="185"/>
        <v>0.43640000000000001</v>
      </c>
      <c r="FI70" s="149">
        <f t="shared" si="185"/>
        <v>0.41039999999999999</v>
      </c>
      <c r="FJ70" s="111">
        <f t="shared" si="185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6">SUM(FR52, -FR58)</f>
        <v>0.43690000000000001</v>
      </c>
      <c r="FS70" s="204">
        <f t="shared" si="186"/>
        <v>0.43069999999999997</v>
      </c>
      <c r="FT70" s="183">
        <f t="shared" si="186"/>
        <v>0.40890000000000004</v>
      </c>
      <c r="FU70" s="162">
        <f t="shared" si="186"/>
        <v>0.40659999999999996</v>
      </c>
      <c r="FV70" s="204">
        <f t="shared" si="186"/>
        <v>0.40600000000000003</v>
      </c>
      <c r="FW70" s="183">
        <f t="shared" si="186"/>
        <v>0.40749999999999997</v>
      </c>
      <c r="FX70" s="162">
        <f t="shared" si="186"/>
        <v>0.4007</v>
      </c>
      <c r="FY70" s="204">
        <f t="shared" si="186"/>
        <v>0.41189999999999999</v>
      </c>
      <c r="FZ70" s="183">
        <f t="shared" si="186"/>
        <v>0.3896</v>
      </c>
      <c r="GA70" s="162">
        <f t="shared" si="186"/>
        <v>0.41599999999999998</v>
      </c>
      <c r="GB70" s="204">
        <f t="shared" si="186"/>
        <v>0.39639999999999997</v>
      </c>
      <c r="GC70" s="183">
        <f t="shared" si="186"/>
        <v>0.38980000000000004</v>
      </c>
      <c r="GD70" s="162">
        <f t="shared" si="186"/>
        <v>0.40670000000000001</v>
      </c>
      <c r="GE70" s="204">
        <f t="shared" si="186"/>
        <v>0.35319999999999996</v>
      </c>
      <c r="GF70" s="175">
        <f>SUM(GF51, -GF56)</f>
        <v>0.36709999999999998</v>
      </c>
      <c r="GG70" s="226">
        <f t="shared" ref="GG70:GL70" si="187">SUM(GG52, -GG58)</f>
        <v>0.36570000000000003</v>
      </c>
      <c r="GH70" s="90">
        <f t="shared" si="187"/>
        <v>0.35509999999999997</v>
      </c>
      <c r="GI70" s="141">
        <f t="shared" si="187"/>
        <v>0.37609999999999999</v>
      </c>
      <c r="GJ70" s="162">
        <f t="shared" si="187"/>
        <v>0.37809999999999999</v>
      </c>
      <c r="GK70" s="204">
        <f t="shared" si="187"/>
        <v>0.40390000000000004</v>
      </c>
      <c r="GL70" s="183">
        <f t="shared" si="187"/>
        <v>0.41930000000000001</v>
      </c>
      <c r="GM70" s="142">
        <f t="shared" ref="GM70:GU70" si="188">SUM(GM51, -GM56)</f>
        <v>0.38280000000000003</v>
      </c>
      <c r="GN70" s="116">
        <f t="shared" si="188"/>
        <v>0.39070000000000005</v>
      </c>
      <c r="GO70" s="175">
        <f t="shared" si="188"/>
        <v>0.4052</v>
      </c>
      <c r="GP70" s="142">
        <f t="shared" si="188"/>
        <v>0.3972</v>
      </c>
      <c r="GQ70" s="116">
        <f t="shared" si="188"/>
        <v>0.37430000000000002</v>
      </c>
      <c r="GR70" s="175">
        <f t="shared" si="188"/>
        <v>0.33329999999999999</v>
      </c>
      <c r="GS70" s="116">
        <f t="shared" si="188"/>
        <v>0.3493</v>
      </c>
      <c r="GT70" s="116">
        <f t="shared" si="188"/>
        <v>0.36109999999999998</v>
      </c>
      <c r="GU70" s="116">
        <f t="shared" si="18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40">
        <f>SUM(HU52, -HU58)</f>
        <v>0.41159999999999997</v>
      </c>
      <c r="HV70" s="112">
        <f>SUM(HV52, -HV58)</f>
        <v>0.41010000000000002</v>
      </c>
      <c r="HW70" s="172">
        <f>SUM(HW52, -HW58)</f>
        <v>0.37590000000000001</v>
      </c>
      <c r="HX70" s="112">
        <f>SUM(HX52, -HX58)</f>
        <v>0.40400000000000003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82" t="s">
        <v>67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19" t="s">
        <v>84</v>
      </c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89">SUM(L51, -L55)</f>
        <v>0.15260000000000001</v>
      </c>
      <c r="M72" s="144">
        <f t="shared" si="189"/>
        <v>0.15459999999999999</v>
      </c>
      <c r="N72" s="114">
        <f t="shared" si="189"/>
        <v>0.15390000000000001</v>
      </c>
      <c r="O72" s="174">
        <f t="shared" si="189"/>
        <v>0.1736</v>
      </c>
      <c r="P72" s="144">
        <f t="shared" si="189"/>
        <v>0.18690000000000001</v>
      </c>
      <c r="Q72" s="114">
        <f t="shared" si="189"/>
        <v>0.19530000000000003</v>
      </c>
      <c r="R72" s="175">
        <f t="shared" si="189"/>
        <v>0.20900000000000002</v>
      </c>
      <c r="S72" s="220">
        <f t="shared" si="189"/>
        <v>0.21690000000000001</v>
      </c>
      <c r="T72" s="15">
        <f t="shared" si="189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0">SUM(AZ51, -AZ56)</f>
        <v>0.24559999999999998</v>
      </c>
      <c r="BA72" s="116">
        <f t="shared" si="190"/>
        <v>0.24430000000000002</v>
      </c>
      <c r="BB72" s="171">
        <f t="shared" si="190"/>
        <v>0.26329999999999998</v>
      </c>
      <c r="BC72" s="149">
        <f t="shared" si="190"/>
        <v>0.30299999999999999</v>
      </c>
      <c r="BD72" s="116">
        <f t="shared" si="190"/>
        <v>0.29220000000000002</v>
      </c>
      <c r="BE72" s="175">
        <f t="shared" si="190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91">SUM(CP53, -CP58)</f>
        <v>0.31230000000000002</v>
      </c>
      <c r="CQ72" s="149">
        <f t="shared" si="191"/>
        <v>0.36319999999999997</v>
      </c>
      <c r="CR72" s="111">
        <f t="shared" si="191"/>
        <v>0.33150000000000002</v>
      </c>
      <c r="CS72" s="171">
        <f t="shared" si="191"/>
        <v>0.33660000000000001</v>
      </c>
      <c r="CT72" s="142">
        <f t="shared" si="191"/>
        <v>0.36480000000000001</v>
      </c>
      <c r="CU72" s="112">
        <f t="shared" si="191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SUM(CY54,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92">SUM(DF52, -DF57)</f>
        <v>0.3911</v>
      </c>
      <c r="DG72" s="111">
        <f t="shared" si="192"/>
        <v>0.38300000000000001</v>
      </c>
      <c r="DH72" s="171">
        <f t="shared" si="192"/>
        <v>0.39580000000000004</v>
      </c>
      <c r="DI72" s="142">
        <f t="shared" si="192"/>
        <v>0.3836</v>
      </c>
      <c r="DJ72" s="116">
        <f t="shared" si="192"/>
        <v>0.39</v>
      </c>
      <c r="DK72" s="175">
        <f t="shared" si="192"/>
        <v>0.35570000000000002</v>
      </c>
      <c r="DL72" s="116">
        <f t="shared" si="192"/>
        <v>0.3659</v>
      </c>
      <c r="DM72" s="111">
        <f t="shared" si="192"/>
        <v>0.36159999999999998</v>
      </c>
      <c r="DN72" s="328">
        <f t="shared" si="192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93">SUM(EC57, -EC68)</f>
        <v>0</v>
      </c>
      <c r="ED72" s="6">
        <f t="shared" si="193"/>
        <v>0</v>
      </c>
      <c r="EE72" s="6">
        <f t="shared" si="193"/>
        <v>0</v>
      </c>
      <c r="EF72" s="6">
        <f t="shared" si="193"/>
        <v>0</v>
      </c>
      <c r="EG72" s="6">
        <f t="shared" si="193"/>
        <v>0</v>
      </c>
      <c r="EH72" s="6">
        <f t="shared" si="193"/>
        <v>0</v>
      </c>
      <c r="EI72" s="6">
        <f t="shared" si="193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4">SUM(FS51, -FS56)</f>
        <v>0.39199999999999996</v>
      </c>
      <c r="FT72" s="175">
        <f t="shared" si="194"/>
        <v>0.37969999999999998</v>
      </c>
      <c r="FU72" s="142">
        <f t="shared" si="194"/>
        <v>0.39229999999999998</v>
      </c>
      <c r="FV72" s="116">
        <f t="shared" si="194"/>
        <v>0.39410000000000001</v>
      </c>
      <c r="FW72" s="175">
        <f t="shared" si="194"/>
        <v>0.38779999999999998</v>
      </c>
      <c r="FX72" s="142">
        <f t="shared" si="194"/>
        <v>0.38300000000000001</v>
      </c>
      <c r="FY72" s="116">
        <f t="shared" si="194"/>
        <v>0.35949999999999999</v>
      </c>
      <c r="FZ72" s="175">
        <f t="shared" si="194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5">SUM(GM51, -GM55)</f>
        <v>0.35200000000000004</v>
      </c>
      <c r="GN72" s="116">
        <f t="shared" si="195"/>
        <v>0.37280000000000002</v>
      </c>
      <c r="GO72" s="175">
        <f t="shared" si="195"/>
        <v>0.3624</v>
      </c>
      <c r="GP72" s="142">
        <f t="shared" si="195"/>
        <v>0.3669</v>
      </c>
      <c r="GQ72" s="116">
        <f t="shared" si="195"/>
        <v>0.32110000000000005</v>
      </c>
      <c r="GR72" s="175">
        <f t="shared" si="195"/>
        <v>0.27829999999999999</v>
      </c>
      <c r="GS72" s="116">
        <f t="shared" si="195"/>
        <v>0.30430000000000001</v>
      </c>
      <c r="GT72" s="116">
        <f t="shared" si="195"/>
        <v>0.31669999999999998</v>
      </c>
      <c r="GU72" s="204">
        <f>SUM(GU52, -GU58)</f>
        <v>0.31779999999999997</v>
      </c>
      <c r="GV72" s="6">
        <f t="shared" ref="GV72:HA72" si="196">SUM(GV57, -GV68)</f>
        <v>0</v>
      </c>
      <c r="GW72" s="6">
        <f t="shared" si="196"/>
        <v>0</v>
      </c>
      <c r="GX72" s="6">
        <f t="shared" si="196"/>
        <v>0</v>
      </c>
      <c r="GY72" s="6">
        <f t="shared" si="196"/>
        <v>0</v>
      </c>
      <c r="GZ72" s="6">
        <f t="shared" si="196"/>
        <v>0</v>
      </c>
      <c r="HA72" s="6">
        <f t="shared" si="196"/>
        <v>0</v>
      </c>
      <c r="HC72" s="162">
        <f>SUM(HC53, -HC58)</f>
        <v>0.36409999999999998</v>
      </c>
      <c r="HD72" s="204">
        <f>SUM(HD52, -HD58)</f>
        <v>0.34710000000000002</v>
      </c>
      <c r="HE72" s="183">
        <f>SUM(HE54, -HE58)</f>
        <v>0.35770000000000002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>SUM(HU52, -HU57)</f>
        <v>0.37239999999999995</v>
      </c>
      <c r="HV72" s="112">
        <f>SUM(HV52, -HV57)</f>
        <v>0.37959999999999999</v>
      </c>
      <c r="HW72" s="172">
        <f>SUM(HW52, -HW57)</f>
        <v>0.36199999999999999</v>
      </c>
      <c r="HX72" s="112">
        <f>SUM(HX52, -HX57)</f>
        <v>0.3911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7">SUM(JM57, -JM68)</f>
        <v>0</v>
      </c>
      <c r="JN72" s="6">
        <f t="shared" si="197"/>
        <v>0</v>
      </c>
      <c r="JO72" s="6">
        <f t="shared" si="197"/>
        <v>0</v>
      </c>
      <c r="JP72" s="6">
        <f t="shared" si="197"/>
        <v>0</v>
      </c>
      <c r="JQ72" s="6">
        <f t="shared" si="197"/>
        <v>0</v>
      </c>
      <c r="JR72" s="6">
        <f t="shared" si="197"/>
        <v>0</v>
      </c>
      <c r="JS72" s="6">
        <f t="shared" si="197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8" t="s">
        <v>63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13" t="s">
        <v>70</v>
      </c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198">SUM(O51, -O54)</f>
        <v>0.1535</v>
      </c>
      <c r="P74" s="142">
        <f t="shared" si="198"/>
        <v>0.18510000000000001</v>
      </c>
      <c r="Q74" s="112">
        <f t="shared" si="198"/>
        <v>0.17920000000000003</v>
      </c>
      <c r="R74" s="172">
        <f t="shared" si="198"/>
        <v>0.1988</v>
      </c>
      <c r="S74" s="220">
        <f t="shared" si="198"/>
        <v>0.21400000000000002</v>
      </c>
      <c r="T74" s="15">
        <f t="shared" si="198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199">SUM(CQ54, -CQ58)</f>
        <v>0.34360000000000002</v>
      </c>
      <c r="CR74" s="112">
        <f t="shared" si="199"/>
        <v>0.32479999999999998</v>
      </c>
      <c r="CS74" s="172">
        <f t="shared" si="199"/>
        <v>0.32750000000000001</v>
      </c>
      <c r="CT74" s="140">
        <f t="shared" si="199"/>
        <v>0.3614</v>
      </c>
      <c r="CU74" s="116">
        <f t="shared" si="199"/>
        <v>0.3337</v>
      </c>
      <c r="CV74" s="175">
        <f t="shared" si="199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00">SUM(DF53, -DF58)</f>
        <v>0.35589999999999999</v>
      </c>
      <c r="DG74" s="111">
        <f t="shared" si="200"/>
        <v>0.35389999999999999</v>
      </c>
      <c r="DH74" s="172">
        <f t="shared" si="200"/>
        <v>0.35060000000000002</v>
      </c>
      <c r="DI74" s="149">
        <f t="shared" si="200"/>
        <v>0.30449999999999999</v>
      </c>
      <c r="DJ74" s="111">
        <f t="shared" si="200"/>
        <v>0.29660000000000003</v>
      </c>
      <c r="DK74" s="171">
        <f t="shared" si="200"/>
        <v>0.28620000000000001</v>
      </c>
      <c r="DL74" s="112">
        <f t="shared" si="200"/>
        <v>0.29700000000000004</v>
      </c>
      <c r="DM74" s="112">
        <f t="shared" si="200"/>
        <v>0.30230000000000001</v>
      </c>
      <c r="DN74" s="328">
        <f t="shared" si="200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2">
        <f>SUM(HE52, -HE58)</f>
        <v>0.36899999999999999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>SUM(HU53, -HU58)</f>
        <v>0.371</v>
      </c>
      <c r="HV74" s="116">
        <f>SUM(HV53, -HV58)</f>
        <v>0.373</v>
      </c>
      <c r="HW74" s="175">
        <f>SUM(HW53, -HW58)</f>
        <v>0.33739999999999998</v>
      </c>
      <c r="HX74" s="116">
        <f>SUM(HX53, -HX58)</f>
        <v>0.34109999999999996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95" t="s">
        <v>37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13" t="s">
        <v>60</v>
      </c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01">SUM(O51, -O53)</f>
        <v>0.15140000000000001</v>
      </c>
      <c r="P76" s="140">
        <f t="shared" si="201"/>
        <v>0.18140000000000001</v>
      </c>
      <c r="Q76" s="116">
        <f t="shared" si="201"/>
        <v>0.15870000000000001</v>
      </c>
      <c r="R76" s="175">
        <f t="shared" si="201"/>
        <v>0.17290000000000003</v>
      </c>
      <c r="S76" s="222">
        <f t="shared" si="201"/>
        <v>0.18450000000000003</v>
      </c>
      <c r="T76" s="89">
        <f t="shared" si="201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02">SUM(AA52, -AA56)</f>
        <v>0.18609999999999999</v>
      </c>
      <c r="AB76" s="142">
        <f t="shared" si="202"/>
        <v>0.15279999999999999</v>
      </c>
      <c r="AC76" s="116">
        <f t="shared" si="202"/>
        <v>0.1673</v>
      </c>
      <c r="AD76" s="175">
        <f t="shared" si="202"/>
        <v>0.16539999999999999</v>
      </c>
      <c r="AE76" s="220">
        <f t="shared" si="202"/>
        <v>0.18379999999999999</v>
      </c>
      <c r="AF76" s="15">
        <f t="shared" si="202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03">SUM(AJ52, -AJ57)</f>
        <v>0.184</v>
      </c>
      <c r="AK76" s="220">
        <f t="shared" si="203"/>
        <v>0.17449999999999999</v>
      </c>
      <c r="AL76" s="15">
        <f t="shared" si="203"/>
        <v>0.1774</v>
      </c>
      <c r="AM76" s="147">
        <f t="shared" si="203"/>
        <v>0.21359999999999998</v>
      </c>
      <c r="AN76" s="140">
        <f t="shared" si="203"/>
        <v>0.20939999999999998</v>
      </c>
      <c r="AO76" s="112">
        <f t="shared" si="203"/>
        <v>0.22120000000000001</v>
      </c>
      <c r="AP76" s="172">
        <f t="shared" si="203"/>
        <v>0.20449999999999999</v>
      </c>
      <c r="AQ76" s="140">
        <f t="shared" si="203"/>
        <v>0.20030000000000001</v>
      </c>
      <c r="AR76" s="112">
        <f t="shared" si="203"/>
        <v>0.18330000000000002</v>
      </c>
      <c r="AS76" s="172">
        <f t="shared" si="203"/>
        <v>0.1966</v>
      </c>
      <c r="AT76" s="220">
        <f t="shared" si="203"/>
        <v>0.16650000000000001</v>
      </c>
      <c r="AU76" s="15">
        <f t="shared" si="203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4">SUM(BV52, -BV57)</f>
        <v>0.30099999999999999</v>
      </c>
      <c r="BW76" s="111">
        <f t="shared" si="204"/>
        <v>0.29299999999999998</v>
      </c>
      <c r="BX76" s="172">
        <f t="shared" si="204"/>
        <v>0.29100000000000004</v>
      </c>
      <c r="BY76" s="222">
        <f t="shared" si="204"/>
        <v>0.32620000000000005</v>
      </c>
      <c r="BZ76" s="89">
        <f t="shared" si="204"/>
        <v>0.3236</v>
      </c>
      <c r="CA76" s="146">
        <f t="shared" si="204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5">SUM(CX52, -CX57)</f>
        <v>0.28749999999999998</v>
      </c>
      <c r="CY76" s="183">
        <f t="shared" si="205"/>
        <v>0.29159999999999997</v>
      </c>
      <c r="CZ76" s="162">
        <f t="shared" si="205"/>
        <v>0.30359999999999998</v>
      </c>
      <c r="DA76" s="204">
        <f t="shared" si="205"/>
        <v>0.3135</v>
      </c>
      <c r="DB76" s="171">
        <f t="shared" si="205"/>
        <v>0.29959999999999998</v>
      </c>
      <c r="DC76" s="149">
        <f t="shared" si="205"/>
        <v>0.29769999999999996</v>
      </c>
      <c r="DD76" s="111">
        <f t="shared" si="205"/>
        <v>0.31810000000000005</v>
      </c>
      <c r="DE76" s="172">
        <f t="shared" ref="DE76:DN76" si="206">SUM(DE54, -DE58)</f>
        <v>0.35189999999999999</v>
      </c>
      <c r="DF76" s="140">
        <f t="shared" si="206"/>
        <v>0.35470000000000002</v>
      </c>
      <c r="DG76" s="112">
        <f t="shared" si="206"/>
        <v>0.34589999999999999</v>
      </c>
      <c r="DH76" s="171">
        <f t="shared" si="206"/>
        <v>0.34189999999999998</v>
      </c>
      <c r="DI76" s="140">
        <f t="shared" si="206"/>
        <v>0.30280000000000001</v>
      </c>
      <c r="DJ76" s="112">
        <f t="shared" si="206"/>
        <v>0.28839999999999999</v>
      </c>
      <c r="DK76" s="172">
        <f t="shared" si="206"/>
        <v>0.2742</v>
      </c>
      <c r="DL76" s="111">
        <f t="shared" si="206"/>
        <v>0.2717</v>
      </c>
      <c r="DM76" s="111">
        <f t="shared" si="206"/>
        <v>0.29559999999999997</v>
      </c>
      <c r="DN76" s="331">
        <f t="shared" si="206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75">
        <f>SUM(HE51, -HE55)</f>
        <v>0.31680000000000003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16">
        <f>SUM(HX53, -HX57)</f>
        <v>0.32819999999999999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82" t="s">
        <v>59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84" t="s">
        <v>44</v>
      </c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7">SUM(CZ53, -CZ57)</f>
        <v>0.2883</v>
      </c>
      <c r="DA78" s="111">
        <f t="shared" si="207"/>
        <v>0.29959999999999998</v>
      </c>
      <c r="DB78" s="183">
        <f t="shared" si="207"/>
        <v>0.28610000000000002</v>
      </c>
      <c r="DC78" s="162">
        <f t="shared" si="207"/>
        <v>0.26800000000000002</v>
      </c>
      <c r="DD78" s="204">
        <f t="shared" si="207"/>
        <v>0.26529999999999998</v>
      </c>
      <c r="DE78" s="183">
        <f t="shared" si="207"/>
        <v>0.32490000000000002</v>
      </c>
      <c r="DF78" s="162">
        <f t="shared" si="207"/>
        <v>0.32469999999999999</v>
      </c>
      <c r="DG78" s="204">
        <f t="shared" si="207"/>
        <v>0.3196</v>
      </c>
      <c r="DH78" s="172">
        <f t="shared" si="207"/>
        <v>0.32120000000000004</v>
      </c>
      <c r="DI78" s="162">
        <f t="shared" si="207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08">SUM(EC67, -EC74)</f>
        <v>0</v>
      </c>
      <c r="ED78" s="6">
        <f t="shared" si="208"/>
        <v>0</v>
      </c>
      <c r="EE78" s="6">
        <f t="shared" si="208"/>
        <v>0</v>
      </c>
      <c r="EF78" s="6">
        <f t="shared" si="208"/>
        <v>0</v>
      </c>
      <c r="EG78" s="6">
        <f t="shared" si="208"/>
        <v>0</v>
      </c>
      <c r="EH78" s="6">
        <f t="shared" si="208"/>
        <v>0</v>
      </c>
      <c r="EI78" s="6">
        <f t="shared" si="208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09">SUM(FP53, -FP58)</f>
        <v>0.38100000000000001</v>
      </c>
      <c r="FQ78" s="175">
        <f t="shared" si="209"/>
        <v>0.35270000000000001</v>
      </c>
      <c r="FR78" s="142">
        <f t="shared" si="209"/>
        <v>0.37519999999999998</v>
      </c>
      <c r="FS78" s="116">
        <f t="shared" si="209"/>
        <v>0.36569999999999997</v>
      </c>
      <c r="FT78" s="175">
        <f t="shared" si="209"/>
        <v>0.35360000000000003</v>
      </c>
      <c r="FU78" s="142">
        <f t="shared" si="209"/>
        <v>0.34229999999999999</v>
      </c>
      <c r="FV78" s="116">
        <f t="shared" si="209"/>
        <v>0.35670000000000002</v>
      </c>
      <c r="FW78" s="175">
        <f t="shared" si="209"/>
        <v>0.35670000000000002</v>
      </c>
      <c r="FX78" s="149">
        <f>SUM(FX52, -FX57)</f>
        <v>0.34570000000000001</v>
      </c>
      <c r="FY78" s="112">
        <f t="shared" ref="FY78:GD78" si="210">SUM(FY54, -FY58)</f>
        <v>0.34179999999999999</v>
      </c>
      <c r="FZ78" s="172">
        <f t="shared" si="210"/>
        <v>0.30620000000000003</v>
      </c>
      <c r="GA78" s="142">
        <f t="shared" si="210"/>
        <v>0.30419999999999997</v>
      </c>
      <c r="GB78" s="116">
        <f t="shared" si="210"/>
        <v>0.2868</v>
      </c>
      <c r="GC78" s="175">
        <f t="shared" si="210"/>
        <v>0.28289999999999998</v>
      </c>
      <c r="GD78" s="142">
        <f t="shared" si="210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11">SUM(GV67, -GV74)</f>
        <v>0</v>
      </c>
      <c r="GW78" s="6">
        <f t="shared" si="211"/>
        <v>0</v>
      </c>
      <c r="GX78" s="6">
        <f t="shared" si="211"/>
        <v>0</v>
      </c>
      <c r="GY78" s="6">
        <f t="shared" si="211"/>
        <v>0</v>
      </c>
      <c r="GZ78" s="6">
        <f t="shared" si="211"/>
        <v>0</v>
      </c>
      <c r="HA78" s="6">
        <f t="shared" si="211"/>
        <v>0</v>
      </c>
      <c r="HC78" s="140">
        <f>SUM(HC52, -HC57)</f>
        <v>0.31559999999999999</v>
      </c>
      <c r="HD78" s="111">
        <f>SUM(HD52, -HD57)</f>
        <v>0.30690000000000001</v>
      </c>
      <c r="HE78" s="171">
        <f>SUM(HE54, -HE57)</f>
        <v>0.31990000000000002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16">
        <f>SUM(HX51, -HX56)</f>
        <v>0.31619999999999998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12">SUM(JM67, -JM74)</f>
        <v>0</v>
      </c>
      <c r="JN78" s="6">
        <f t="shared" si="212"/>
        <v>0</v>
      </c>
      <c r="JO78" s="6">
        <f t="shared" si="212"/>
        <v>0</v>
      </c>
      <c r="JP78" s="6">
        <f t="shared" si="212"/>
        <v>0</v>
      </c>
      <c r="JQ78" s="6">
        <f t="shared" si="212"/>
        <v>0</v>
      </c>
      <c r="JR78" s="6">
        <f t="shared" si="212"/>
        <v>0</v>
      </c>
      <c r="JS78" s="6">
        <f t="shared" si="212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8" t="s">
        <v>84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84" t="s">
        <v>37</v>
      </c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SUM(CY53,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13">SUM(FK53, -FK57)</f>
        <v>0.35099999999999998</v>
      </c>
      <c r="FL80" s="142">
        <f t="shared" si="213"/>
        <v>0.36620000000000003</v>
      </c>
      <c r="FM80" s="116">
        <f t="shared" si="213"/>
        <v>0.35860000000000003</v>
      </c>
      <c r="FN80" s="175">
        <f t="shared" si="213"/>
        <v>0.35160000000000002</v>
      </c>
      <c r="FO80" s="142">
        <f t="shared" si="213"/>
        <v>0.36059999999999998</v>
      </c>
      <c r="FP80" s="116">
        <f t="shared" si="213"/>
        <v>0.35639999999999994</v>
      </c>
      <c r="FQ80" s="175">
        <f t="shared" si="213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2">
        <f>SUM(HE52, -HE57)</f>
        <v>0.33119999999999999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42">
        <f>SUM(HU51, -HU55)</f>
        <v>0.31230000000000002</v>
      </c>
      <c r="HV80" s="116">
        <f>SUM(HV51, -HV55)</f>
        <v>0.30420000000000003</v>
      </c>
      <c r="HW80" s="175">
        <f>SUM(HW51, -HW55)</f>
        <v>0.28759999999999997</v>
      </c>
      <c r="HX80" s="116">
        <f>SUM(HX51, -HX55)</f>
        <v>0.30209999999999998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73" t="s">
        <v>70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64" t="s">
        <v>67</v>
      </c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4">SUM(Q52, -Q56)</f>
        <v>0.107</v>
      </c>
      <c r="R82" s="172">
        <f t="shared" si="214"/>
        <v>0.11929999999999999</v>
      </c>
      <c r="S82" s="222">
        <f t="shared" si="214"/>
        <v>0.1293</v>
      </c>
      <c r="T82" s="89">
        <f t="shared" si="214"/>
        <v>0.13999999999999999</v>
      </c>
      <c r="U82" s="146">
        <f t="shared" si="214"/>
        <v>9.820000000000001E-2</v>
      </c>
      <c r="V82" s="222">
        <f t="shared" si="214"/>
        <v>0.1032</v>
      </c>
      <c r="W82" s="89">
        <f t="shared" si="214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5">SUM(BE52, -BE56)</f>
        <v>0.23449999999999999</v>
      </c>
      <c r="BF82" s="142">
        <f t="shared" si="215"/>
        <v>0.22810000000000002</v>
      </c>
      <c r="BG82" s="116">
        <f t="shared" si="215"/>
        <v>0.21359999999999998</v>
      </c>
      <c r="BH82" s="175">
        <f t="shared" si="215"/>
        <v>0.19950000000000001</v>
      </c>
      <c r="BI82" s="142">
        <f t="shared" si="215"/>
        <v>0.1976</v>
      </c>
      <c r="BJ82" s="116">
        <f t="shared" si="215"/>
        <v>0.2019</v>
      </c>
      <c r="BK82" s="175">
        <f t="shared" si="215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6">SUM(CD55, -CD58)</f>
        <v>0.19339999999999999</v>
      </c>
      <c r="CE82" s="144">
        <f t="shared" si="216"/>
        <v>0.1938</v>
      </c>
      <c r="CF82" s="114">
        <f t="shared" si="216"/>
        <v>0.18729999999999999</v>
      </c>
      <c r="CG82" s="174">
        <f t="shared" si="216"/>
        <v>0.1948</v>
      </c>
      <c r="CH82" s="144">
        <f t="shared" si="216"/>
        <v>0.19270000000000001</v>
      </c>
      <c r="CI82" s="114">
        <f t="shared" si="216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7">SUM(DT53, -DT57)</f>
        <v>0.3422</v>
      </c>
      <c r="DU82" s="162">
        <f t="shared" si="217"/>
        <v>0.3332</v>
      </c>
      <c r="DV82" s="204">
        <f t="shared" si="217"/>
        <v>0.30959999999999999</v>
      </c>
      <c r="DW82" s="183">
        <f t="shared" si="217"/>
        <v>0.3236</v>
      </c>
      <c r="DX82" s="204">
        <f t="shared" si="217"/>
        <v>0.30349999999999999</v>
      </c>
      <c r="DY82" s="112">
        <f t="shared" si="217"/>
        <v>0.27749999999999997</v>
      </c>
      <c r="DZ82" s="111">
        <f t="shared" si="217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18">SUM(EK53, -EK57)</f>
        <v>0.29409999999999997</v>
      </c>
      <c r="EL82" s="111">
        <f t="shared" si="218"/>
        <v>0.31609999999999999</v>
      </c>
      <c r="EM82" s="171">
        <f t="shared" si="218"/>
        <v>0.27789999999999998</v>
      </c>
      <c r="EN82" s="149">
        <f t="shared" si="218"/>
        <v>0.30230000000000001</v>
      </c>
      <c r="EO82" s="111">
        <f t="shared" si="218"/>
        <v>0.30509999999999998</v>
      </c>
      <c r="EP82" s="171">
        <f t="shared" si="218"/>
        <v>0.31040000000000001</v>
      </c>
      <c r="EQ82" s="149">
        <f t="shared" si="218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5">
        <f>SUM(HE53, -HE58)</f>
        <v>0.36080000000000001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162">
        <f>SUM(HU54, -HU58)</f>
        <v>0.29309999999999997</v>
      </c>
      <c r="HV82" s="204">
        <f>SUM(HV54, -HV58)</f>
        <v>0.28459999999999996</v>
      </c>
      <c r="HW82" s="183">
        <f>SUM(HW54, -HW58)</f>
        <v>0.26989999999999997</v>
      </c>
      <c r="HX82" s="204">
        <f>SUM(HX54, -HX58)</f>
        <v>0.28270000000000001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73" t="s">
        <v>60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64" t="s">
        <v>59</v>
      </c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19">SUM(BE52, -BE55)</f>
        <v>0.2238</v>
      </c>
      <c r="BF84" s="142">
        <f t="shared" si="219"/>
        <v>0.22100000000000003</v>
      </c>
      <c r="BG84" s="116">
        <f t="shared" si="219"/>
        <v>0.2127</v>
      </c>
      <c r="BH84" s="175">
        <f t="shared" si="219"/>
        <v>0.19350000000000001</v>
      </c>
      <c r="BI84" s="142">
        <f t="shared" si="219"/>
        <v>0.18340000000000001</v>
      </c>
      <c r="BJ84" s="116">
        <f t="shared" si="219"/>
        <v>0.19309999999999999</v>
      </c>
      <c r="BK84" s="175">
        <f t="shared" si="219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20">SUM(DS54, -DS57)</f>
        <v>0.31369999999999998</v>
      </c>
      <c r="DT84" s="172">
        <f t="shared" si="220"/>
        <v>0.33260000000000001</v>
      </c>
      <c r="DU84" s="140">
        <f t="shared" si="220"/>
        <v>0.318</v>
      </c>
      <c r="DV84" s="112">
        <f t="shared" si="220"/>
        <v>0.29580000000000001</v>
      </c>
      <c r="DW84" s="172">
        <f t="shared" si="220"/>
        <v>0.3145</v>
      </c>
      <c r="DX84" s="112">
        <f t="shared" si="220"/>
        <v>0.29530000000000001</v>
      </c>
      <c r="DY84" s="111">
        <f t="shared" si="220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1">SUM(EC73, -EC80)</f>
        <v>0</v>
      </c>
      <c r="ED84" s="6">
        <f t="shared" si="221"/>
        <v>0</v>
      </c>
      <c r="EE84" s="6">
        <f t="shared" si="221"/>
        <v>0</v>
      </c>
      <c r="EF84" s="6">
        <f t="shared" si="221"/>
        <v>0</v>
      </c>
      <c r="EG84" s="6">
        <f t="shared" si="221"/>
        <v>0</v>
      </c>
      <c r="EH84" s="6">
        <f t="shared" si="221"/>
        <v>0</v>
      </c>
      <c r="EI84" s="6">
        <f t="shared" si="221"/>
        <v>0</v>
      </c>
      <c r="EK84" s="140">
        <f t="shared" ref="EK84:ES84" si="222">SUM(EK54, -EK57)</f>
        <v>0.27239999999999998</v>
      </c>
      <c r="EL84" s="112">
        <f t="shared" si="222"/>
        <v>0.2974</v>
      </c>
      <c r="EM84" s="172">
        <f t="shared" si="222"/>
        <v>0.25990000000000002</v>
      </c>
      <c r="EN84" s="140">
        <f t="shared" si="222"/>
        <v>0.27800000000000002</v>
      </c>
      <c r="EO84" s="112">
        <f t="shared" si="222"/>
        <v>0.29089999999999999</v>
      </c>
      <c r="EP84" s="172">
        <f t="shared" si="222"/>
        <v>0.27529999999999999</v>
      </c>
      <c r="EQ84" s="140">
        <f t="shared" si="222"/>
        <v>0.26890000000000003</v>
      </c>
      <c r="ER84" s="112">
        <f t="shared" si="222"/>
        <v>0.27149999999999996</v>
      </c>
      <c r="ES84" s="172">
        <f t="shared" si="222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23">SUM(GV73, -GV80)</f>
        <v>0</v>
      </c>
      <c r="GW84" s="6">
        <f t="shared" si="223"/>
        <v>0</v>
      </c>
      <c r="GX84" s="6">
        <f t="shared" si="223"/>
        <v>0</v>
      </c>
      <c r="GY84" s="6">
        <f t="shared" si="223"/>
        <v>0</v>
      </c>
      <c r="GZ84" s="6">
        <f t="shared" si="223"/>
        <v>0</v>
      </c>
      <c r="HA84" s="6">
        <f t="shared" si="223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SUM(HE53, -HE57)</f>
        <v>0.32300000000000001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>SUM(HW54, -HW57)</f>
        <v>0.25600000000000001</v>
      </c>
      <c r="HX84" s="111">
        <f>SUM(HX54, -HX57)</f>
        <v>0.26979999999999998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4">SUM(JM73, -JM80)</f>
        <v>0</v>
      </c>
      <c r="JN84" s="6">
        <f t="shared" si="224"/>
        <v>0</v>
      </c>
      <c r="JO84" s="6">
        <f t="shared" si="224"/>
        <v>0</v>
      </c>
      <c r="JP84" s="6">
        <f t="shared" si="224"/>
        <v>0</v>
      </c>
      <c r="JQ84" s="6">
        <f t="shared" si="224"/>
        <v>0</v>
      </c>
      <c r="JR84" s="6">
        <f t="shared" si="224"/>
        <v>0</v>
      </c>
      <c r="JS84" s="6">
        <f t="shared" si="224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95" t="s">
        <v>55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256" t="s">
        <v>54</v>
      </c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5">SUM(BD53, -BD57)</f>
        <v>0.15740000000000001</v>
      </c>
      <c r="BE86" s="172">
        <f t="shared" si="225"/>
        <v>0.2077</v>
      </c>
      <c r="BF86" s="140">
        <f t="shared" si="225"/>
        <v>0.20429999999999998</v>
      </c>
      <c r="BG86" s="112">
        <f t="shared" si="225"/>
        <v>0.19500000000000001</v>
      </c>
      <c r="BH86" s="172">
        <f t="shared" si="225"/>
        <v>0.17849999999999999</v>
      </c>
      <c r="BI86" s="162">
        <f t="shared" si="225"/>
        <v>0.16689999999999999</v>
      </c>
      <c r="BJ86" s="112">
        <f t="shared" si="225"/>
        <v>0.18679999999999999</v>
      </c>
      <c r="BK86" s="172">
        <f t="shared" si="225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6">SUM(BV52, -BV56)</f>
        <v>0.2329</v>
      </c>
      <c r="BW86" s="116">
        <f t="shared" si="226"/>
        <v>0.22009999999999999</v>
      </c>
      <c r="BX86" s="175">
        <f t="shared" si="226"/>
        <v>0.21760000000000002</v>
      </c>
      <c r="BY86" s="220">
        <f t="shared" si="226"/>
        <v>0.25340000000000001</v>
      </c>
      <c r="BZ86" s="15">
        <f t="shared" si="226"/>
        <v>0.24309999999999998</v>
      </c>
      <c r="CA86" s="147">
        <f t="shared" si="226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7">SUM(CR52, -CR56)</f>
        <v>0.20519999999999999</v>
      </c>
      <c r="CS86" s="175">
        <f t="shared" si="227"/>
        <v>0.19850000000000001</v>
      </c>
      <c r="CT86" s="142">
        <f t="shared" si="227"/>
        <v>0.20760000000000001</v>
      </c>
      <c r="CU86" s="116">
        <f t="shared" si="227"/>
        <v>0.2117</v>
      </c>
      <c r="CV86" s="175">
        <f t="shared" si="227"/>
        <v>0.1971</v>
      </c>
      <c r="CW86" s="142">
        <f t="shared" si="227"/>
        <v>0.1923</v>
      </c>
      <c r="CX86" s="111">
        <f>SUM(CX54, -CX57)</f>
        <v>0.22939999999999999</v>
      </c>
      <c r="CY86" s="171">
        <f>SUM(CY54,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4">
        <f>SUM(HE51, -HE53)</f>
        <v>0.18780000000000002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49">
        <f>SUM(HU54, -HU57)</f>
        <v>0.25390000000000001</v>
      </c>
      <c r="HV86" s="111">
        <f>SUM(HV54, -HV57)</f>
        <v>0.25409999999999999</v>
      </c>
      <c r="HW86" s="175">
        <f>SUM(HW51, -HW54)</f>
        <v>0.23859999999999998</v>
      </c>
      <c r="HX86" s="116">
        <f>SUM(HX51, -HX54)</f>
        <v>0.24210000000000001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6" t="s">
        <v>39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15" t="s">
        <v>39</v>
      </c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SUM(CY53,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28">SUM(DE52, -DE55)</f>
        <v>0.21659999999999999</v>
      </c>
      <c r="DF88" s="142">
        <f t="shared" si="228"/>
        <v>0.23190000000000002</v>
      </c>
      <c r="DG88" s="116">
        <f t="shared" si="228"/>
        <v>0.23139999999999999</v>
      </c>
      <c r="DH88" s="175">
        <f t="shared" si="228"/>
        <v>0.23710000000000001</v>
      </c>
      <c r="DI88" s="142">
        <f t="shared" si="228"/>
        <v>0.22919999999999999</v>
      </c>
      <c r="DJ88" s="116">
        <f t="shared" si="228"/>
        <v>0.2407</v>
      </c>
      <c r="DK88" s="175">
        <f t="shared" si="228"/>
        <v>0.2074</v>
      </c>
      <c r="DL88" s="116">
        <f t="shared" si="228"/>
        <v>0.214</v>
      </c>
      <c r="DM88" s="116">
        <f t="shared" si="228"/>
        <v>0.19929999999999998</v>
      </c>
      <c r="DN88" s="326">
        <f t="shared" si="228"/>
        <v>0.23680000000000001</v>
      </c>
      <c r="DO88" s="342">
        <f>SUM(DO73, -DO78)</f>
        <v>0</v>
      </c>
      <c r="DP88" s="116">
        <f t="shared" ref="DP88:DU88" si="229">SUM(DP52, -DP55)</f>
        <v>0.25539999999999996</v>
      </c>
      <c r="DQ88" s="175">
        <f t="shared" si="229"/>
        <v>0.22369999999999998</v>
      </c>
      <c r="DR88" s="142">
        <f t="shared" si="229"/>
        <v>0.21279999999999999</v>
      </c>
      <c r="DS88" s="116">
        <f t="shared" si="229"/>
        <v>0.20549999999999999</v>
      </c>
      <c r="DT88" s="175">
        <f t="shared" si="229"/>
        <v>0.21829999999999999</v>
      </c>
      <c r="DU88" s="142">
        <f t="shared" si="229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30">SUM(FP51, -FP53)</f>
        <v>0.24810000000000001</v>
      </c>
      <c r="FQ88" s="174">
        <f t="shared" si="230"/>
        <v>0.27559999999999996</v>
      </c>
      <c r="FR88" s="144">
        <f t="shared" si="230"/>
        <v>0.26170000000000004</v>
      </c>
      <c r="FS88" s="114">
        <f t="shared" si="230"/>
        <v>0.2591</v>
      </c>
      <c r="FT88" s="174">
        <f t="shared" si="230"/>
        <v>0.25209999999999999</v>
      </c>
      <c r="FU88" s="144">
        <f t="shared" si="230"/>
        <v>0.26449999999999996</v>
      </c>
      <c r="FV88" s="114">
        <f t="shared" si="230"/>
        <v>0.25339999999999996</v>
      </c>
      <c r="FW88" s="174">
        <f t="shared" si="230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2">
        <f>SUM(HE55, -HE58)</f>
        <v>0.23180000000000001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40">
        <f>SUM(HU55, -HU58)</f>
        <v>0.23569999999999997</v>
      </c>
      <c r="HV88" s="112">
        <f>SUM(HV55, -HV58)</f>
        <v>0.23419999999999999</v>
      </c>
      <c r="HW88" s="172">
        <f>SUM(HW55, -HW58)</f>
        <v>0.22089999999999999</v>
      </c>
      <c r="HX88" s="112">
        <f>SUM(HX55, -HX58)</f>
        <v>0.22269999999999998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82" t="s">
        <v>48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15" t="s">
        <v>38</v>
      </c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SUM(CY54, -CY56)</f>
        <v>0.2029</v>
      </c>
      <c r="CZ90" s="142">
        <f t="shared" ref="CZ90:DE90" si="231">SUM(CZ53, -CZ56)</f>
        <v>0.19919999999999999</v>
      </c>
      <c r="DA90" s="116">
        <f t="shared" si="231"/>
        <v>0.1968</v>
      </c>
      <c r="DB90" s="175">
        <f t="shared" si="231"/>
        <v>0.19270000000000001</v>
      </c>
      <c r="DC90" s="142">
        <f t="shared" si="231"/>
        <v>0.17620000000000002</v>
      </c>
      <c r="DD90" s="116">
        <f t="shared" si="231"/>
        <v>0.1749</v>
      </c>
      <c r="DE90" s="175">
        <f t="shared" si="231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32">SUM(DH55, -DH58)</f>
        <v>0.18809999999999999</v>
      </c>
      <c r="DI90" s="144">
        <f t="shared" si="232"/>
        <v>0.19260000000000002</v>
      </c>
      <c r="DJ90" s="114">
        <f t="shared" si="232"/>
        <v>0.18720000000000001</v>
      </c>
      <c r="DK90" s="174">
        <f t="shared" si="232"/>
        <v>0.193</v>
      </c>
      <c r="DL90" s="114">
        <f t="shared" si="232"/>
        <v>0.18990000000000001</v>
      </c>
      <c r="DM90" s="114">
        <f t="shared" si="232"/>
        <v>0.19640000000000002</v>
      </c>
      <c r="DN90" s="334">
        <f t="shared" si="232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33">SUM(EC79, -EC86)</f>
        <v>0</v>
      </c>
      <c r="ED90" s="6">
        <f t="shared" si="233"/>
        <v>0</v>
      </c>
      <c r="EE90" s="6">
        <f t="shared" si="233"/>
        <v>0</v>
      </c>
      <c r="EF90" s="6">
        <f t="shared" si="233"/>
        <v>0</v>
      </c>
      <c r="EG90" s="6">
        <f t="shared" si="233"/>
        <v>0</v>
      </c>
      <c r="EH90" s="6">
        <f t="shared" si="233"/>
        <v>0</v>
      </c>
      <c r="EI90" s="6">
        <f t="shared" si="233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4">SUM(FR55, -FR58)</f>
        <v>0.2482</v>
      </c>
      <c r="FS90" s="243">
        <f t="shared" si="234"/>
        <v>0.25769999999999998</v>
      </c>
      <c r="FT90" s="269">
        <f t="shared" si="234"/>
        <v>0.23880000000000001</v>
      </c>
      <c r="FU90" s="242">
        <f t="shared" si="234"/>
        <v>0.23779999999999998</v>
      </c>
      <c r="FV90" s="243">
        <f t="shared" si="234"/>
        <v>0.2422</v>
      </c>
      <c r="FW90" s="269">
        <f t="shared" si="234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5">SUM(GV79, -GV86)</f>
        <v>0</v>
      </c>
      <c r="GW90" s="6">
        <f t="shared" si="235"/>
        <v>0</v>
      </c>
      <c r="GX90" s="6">
        <f t="shared" si="235"/>
        <v>0</v>
      </c>
      <c r="GY90" s="6">
        <f t="shared" si="235"/>
        <v>0</v>
      </c>
      <c r="GZ90" s="6">
        <f t="shared" si="235"/>
        <v>0</v>
      </c>
      <c r="HA90" s="6">
        <f t="shared" si="235"/>
        <v>0</v>
      </c>
      <c r="HC90" s="142">
        <f>SUM(HC53, -HC56)</f>
        <v>0.19359999999999999</v>
      </c>
      <c r="HD90" s="116">
        <f>SUM(HD52, -HD56)</f>
        <v>0.19069999999999998</v>
      </c>
      <c r="HE90" s="175">
        <f>SUM(HE54, -HE56)</f>
        <v>0.18740000000000001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14">
        <f>SUM(HX55, -HX57)</f>
        <v>0.20979999999999999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6">SUM(JM79, -JM86)</f>
        <v>0</v>
      </c>
      <c r="JN90" s="6">
        <f t="shared" si="236"/>
        <v>0</v>
      </c>
      <c r="JO90" s="6">
        <f t="shared" si="236"/>
        <v>0</v>
      </c>
      <c r="JP90" s="6">
        <f t="shared" si="236"/>
        <v>0</v>
      </c>
      <c r="JQ90" s="6">
        <f t="shared" si="236"/>
        <v>0</v>
      </c>
      <c r="JR90" s="6">
        <f t="shared" si="236"/>
        <v>0</v>
      </c>
      <c r="JS90" s="6">
        <f t="shared" si="236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178" t="s">
        <v>47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18" t="s">
        <v>46</v>
      </c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7">SUM(FR56, -FR58)</f>
        <v>0.23520000000000002</v>
      </c>
      <c r="FS92" s="112">
        <f t="shared" si="237"/>
        <v>0.23280000000000001</v>
      </c>
      <c r="FT92" s="172">
        <f t="shared" si="237"/>
        <v>0.22600000000000003</v>
      </c>
      <c r="FU92" s="140">
        <f t="shared" si="237"/>
        <v>0.21449999999999997</v>
      </c>
      <c r="FV92" s="112">
        <f t="shared" si="237"/>
        <v>0.216</v>
      </c>
      <c r="FW92" s="172">
        <f t="shared" si="237"/>
        <v>0.22409999999999999</v>
      </c>
      <c r="FX92" s="140">
        <f t="shared" si="237"/>
        <v>0.23620000000000002</v>
      </c>
      <c r="FY92" s="112">
        <f t="shared" si="237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SUM(HE52, -HE56)</f>
        <v>0.19869999999999999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3">
        <f>SUM(HX56, -HX58)</f>
        <v>0.20859999999999998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95" t="s">
        <v>53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18" t="s">
        <v>45</v>
      </c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38">SUM(BU54, -BU56)</f>
        <v>0.1968</v>
      </c>
      <c r="BV94" s="142">
        <f t="shared" si="238"/>
        <v>0.19769999999999999</v>
      </c>
      <c r="BW94" s="116">
        <f t="shared" si="238"/>
        <v>0.17959999999999998</v>
      </c>
      <c r="BX94" s="175">
        <f t="shared" si="238"/>
        <v>0.1862</v>
      </c>
      <c r="BY94" s="220">
        <f t="shared" si="238"/>
        <v>0.19790000000000002</v>
      </c>
      <c r="BZ94" s="15">
        <f t="shared" si="238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39">SUM(DC54, -DC56)</f>
        <v>0.15679999999999999</v>
      </c>
      <c r="DD94" s="116">
        <f t="shared" si="239"/>
        <v>0.16189999999999999</v>
      </c>
      <c r="DE94" s="175">
        <f t="shared" si="239"/>
        <v>0.18730000000000002</v>
      </c>
      <c r="DF94" s="142">
        <f t="shared" si="239"/>
        <v>0.18480000000000002</v>
      </c>
      <c r="DG94" s="116">
        <f t="shared" si="239"/>
        <v>0.18049999999999999</v>
      </c>
      <c r="DH94" s="175">
        <f t="shared" si="239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83">
        <f>SUM(HE51, -HE52)</f>
        <v>0.17960000000000004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204">
        <f>SUM(HX56, -HX57)</f>
        <v>0.19569999999999999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259" t="s">
        <v>54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19" t="s">
        <v>47</v>
      </c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0">SUM(EC85, -EC92)</f>
        <v>0</v>
      </c>
      <c r="ED96" s="6">
        <f t="shared" si="240"/>
        <v>0</v>
      </c>
      <c r="EE96" s="6">
        <f t="shared" si="240"/>
        <v>0</v>
      </c>
      <c r="EF96" s="6">
        <f t="shared" si="240"/>
        <v>0</v>
      </c>
      <c r="EG96" s="6">
        <f t="shared" si="240"/>
        <v>0</v>
      </c>
      <c r="EH96" s="6">
        <f t="shared" si="240"/>
        <v>0</v>
      </c>
      <c r="EI96" s="6">
        <f t="shared" si="240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41">SUM(GV85, -GV92)</f>
        <v>0</v>
      </c>
      <c r="GW96" s="6">
        <f t="shared" si="241"/>
        <v>0</v>
      </c>
      <c r="GX96" s="6">
        <f t="shared" si="241"/>
        <v>0</v>
      </c>
      <c r="GY96" s="6">
        <f t="shared" si="241"/>
        <v>0</v>
      </c>
      <c r="GZ96" s="6">
        <f t="shared" si="241"/>
        <v>0</v>
      </c>
      <c r="HA96" s="6">
        <f t="shared" si="241"/>
        <v>0</v>
      </c>
      <c r="HC96" s="144">
        <f>SUM(HC55, -HC57)</f>
        <v>0.16439999999999999</v>
      </c>
      <c r="HD96" s="116">
        <f>SUM(HD51, -HD52)</f>
        <v>0.1653</v>
      </c>
      <c r="HE96" s="175">
        <f>SUM(HE51, -HE54)</f>
        <v>0.19090000000000001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16">
        <f>SUM(HX52, -HX56)</f>
        <v>0.19540000000000002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42">SUM(JM85, -JM92)</f>
        <v>0</v>
      </c>
      <c r="JN96" s="6">
        <f t="shared" si="242"/>
        <v>0</v>
      </c>
      <c r="JO96" s="6">
        <f t="shared" si="242"/>
        <v>0</v>
      </c>
      <c r="JP96" s="6">
        <f t="shared" si="242"/>
        <v>0</v>
      </c>
      <c r="JQ96" s="6">
        <f t="shared" si="242"/>
        <v>0</v>
      </c>
      <c r="JR96" s="6">
        <f t="shared" si="242"/>
        <v>0</v>
      </c>
      <c r="JS96" s="6">
        <f t="shared" si="242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76" t="s">
        <v>38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84" t="s">
        <v>55</v>
      </c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43">SUM(ES56, -ES57)</f>
        <v>0.1905</v>
      </c>
      <c r="ET98" s="162">
        <f t="shared" si="243"/>
        <v>0.1933</v>
      </c>
      <c r="EU98" s="204">
        <f t="shared" si="243"/>
        <v>0.19350000000000001</v>
      </c>
      <c r="EV98" s="183">
        <f t="shared" si="243"/>
        <v>0.1973</v>
      </c>
      <c r="EW98" s="162">
        <f t="shared" si="243"/>
        <v>0.1961</v>
      </c>
      <c r="EX98" s="243">
        <f t="shared" si="243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4">SUM(FK56, -FK57)</f>
        <v>0.2011</v>
      </c>
      <c r="FL98" s="162">
        <f t="shared" si="244"/>
        <v>0.21800000000000003</v>
      </c>
      <c r="FM98" s="204">
        <f t="shared" si="244"/>
        <v>0.20580000000000001</v>
      </c>
      <c r="FN98" s="183">
        <f t="shared" si="244"/>
        <v>0.20130000000000001</v>
      </c>
      <c r="FO98" s="162">
        <f t="shared" si="244"/>
        <v>0.2039</v>
      </c>
      <c r="FP98" s="204">
        <f t="shared" si="244"/>
        <v>0.21519999999999997</v>
      </c>
      <c r="FQ98" s="183">
        <f t="shared" si="244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5">SUM(GO53, -GO56)</f>
        <v>0.1394</v>
      </c>
      <c r="GP98" s="142">
        <f t="shared" si="245"/>
        <v>0.14990000000000001</v>
      </c>
      <c r="GQ98" s="116">
        <f t="shared" si="245"/>
        <v>0.15029999999999999</v>
      </c>
      <c r="GR98" s="175">
        <f t="shared" si="245"/>
        <v>0.1431</v>
      </c>
      <c r="GS98" s="116">
        <f t="shared" si="245"/>
        <v>0.15920000000000001</v>
      </c>
      <c r="GT98" s="116">
        <f t="shared" si="245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4">
        <f>SUM(HE55, -HE57)</f>
        <v>0.19400000000000001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14">
        <f>SUM(HX51, -HX53)</f>
        <v>0.1837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79" t="s">
        <v>46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19" t="s">
        <v>40</v>
      </c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6">SUM(BS56, -BS58)</f>
        <v>0.1308</v>
      </c>
      <c r="BT100" s="112">
        <f t="shared" si="246"/>
        <v>0.11999999999999998</v>
      </c>
      <c r="BU100" s="174">
        <f t="shared" si="246"/>
        <v>0.13389999999999999</v>
      </c>
      <c r="BV100" s="144">
        <f t="shared" si="246"/>
        <v>0.14529999999999998</v>
      </c>
      <c r="BW100" s="114">
        <f t="shared" si="246"/>
        <v>0.15360000000000001</v>
      </c>
      <c r="BX100" s="174">
        <f t="shared" si="246"/>
        <v>0.15440000000000001</v>
      </c>
      <c r="BY100" s="221">
        <f t="shared" si="246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SUM(CY53,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7">SUM(EM52, -EM56)</f>
        <v>0.1613</v>
      </c>
      <c r="EN100" s="142">
        <f t="shared" si="247"/>
        <v>0.16400000000000001</v>
      </c>
      <c r="EO100" s="116">
        <f t="shared" si="247"/>
        <v>0.16200000000000001</v>
      </c>
      <c r="EP100" s="175">
        <f t="shared" si="247"/>
        <v>0.1633</v>
      </c>
      <c r="EQ100" s="142">
        <f t="shared" si="247"/>
        <v>0.1545</v>
      </c>
      <c r="ER100" s="116">
        <f t="shared" si="247"/>
        <v>0.14460000000000001</v>
      </c>
      <c r="ES100" s="175">
        <f t="shared" si="247"/>
        <v>0.1545</v>
      </c>
      <c r="ET100" s="142">
        <f t="shared" si="247"/>
        <v>0.15029999999999999</v>
      </c>
      <c r="EU100" s="116">
        <f t="shared" si="247"/>
        <v>0.13469999999999999</v>
      </c>
      <c r="EV100" s="175">
        <f t="shared" si="247"/>
        <v>0.10389999999999999</v>
      </c>
      <c r="EW100" s="142">
        <f t="shared" si="247"/>
        <v>0.11760000000000001</v>
      </c>
      <c r="EX100" s="116">
        <f t="shared" si="247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48">SUM(FK52, -FK56)</f>
        <v>0.18160000000000001</v>
      </c>
      <c r="FL100" s="142">
        <f t="shared" si="248"/>
        <v>0.16259999999999999</v>
      </c>
      <c r="FM100" s="116">
        <f t="shared" si="248"/>
        <v>0.15740000000000001</v>
      </c>
      <c r="FN100" s="175">
        <f t="shared" si="248"/>
        <v>0.1603</v>
      </c>
      <c r="FO100" s="142">
        <f t="shared" si="248"/>
        <v>0.17699999999999999</v>
      </c>
      <c r="FP100" s="116">
        <f t="shared" si="248"/>
        <v>0.16789999999999999</v>
      </c>
      <c r="FQ100" s="175">
        <f t="shared" si="248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269">
        <f>SUM(HE56, -HE58)</f>
        <v>0.17030000000000001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16">
        <f>SUM(HX52, -HX55)</f>
        <v>0.18130000000000002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3" t="s">
        <v>49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13" t="s">
        <v>49</v>
      </c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49">SUM(BL57, -BL58)</f>
        <v>0.11630000000000001</v>
      </c>
      <c r="BM102" s="112">
        <f t="shared" si="249"/>
        <v>0.11269999999999999</v>
      </c>
      <c r="BN102" s="172">
        <f t="shared" si="249"/>
        <v>0.11739999999999999</v>
      </c>
      <c r="BO102" s="114">
        <f t="shared" si="249"/>
        <v>0.1109</v>
      </c>
      <c r="BP102" s="114">
        <f t="shared" si="249"/>
        <v>0.11410000000000001</v>
      </c>
      <c r="BQ102" s="114">
        <f t="shared" si="249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50">SUM(EC91, -EC98)</f>
        <v>0</v>
      </c>
      <c r="ED102" s="6">
        <f t="shared" si="250"/>
        <v>0</v>
      </c>
      <c r="EE102" s="6">
        <f t="shared" si="250"/>
        <v>0</v>
      </c>
      <c r="EF102" s="6">
        <f t="shared" si="250"/>
        <v>0</v>
      </c>
      <c r="EG102" s="6">
        <f t="shared" si="250"/>
        <v>0</v>
      </c>
      <c r="EH102" s="6">
        <f t="shared" si="250"/>
        <v>0</v>
      </c>
      <c r="EI102" s="6">
        <f t="shared" si="250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51">SUM(ER53, -ER56)</f>
        <v>0.11599999999999999</v>
      </c>
      <c r="ES102" s="175">
        <f t="shared" si="251"/>
        <v>0.13800000000000001</v>
      </c>
      <c r="ET102" s="142">
        <f t="shared" si="251"/>
        <v>0.1168</v>
      </c>
      <c r="EU102" s="116">
        <f t="shared" si="251"/>
        <v>0.11699999999999999</v>
      </c>
      <c r="EV102" s="175">
        <f t="shared" si="251"/>
        <v>0.1008</v>
      </c>
      <c r="EW102" s="142">
        <f t="shared" si="251"/>
        <v>0.10050000000000001</v>
      </c>
      <c r="EX102" s="116">
        <f t="shared" si="251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52">SUM(FO52, -FO55)</f>
        <v>0.17280000000000001</v>
      </c>
      <c r="FP102" s="116">
        <f t="shared" si="252"/>
        <v>0.16419999999999998</v>
      </c>
      <c r="FQ102" s="175">
        <f t="shared" si="252"/>
        <v>0.1719</v>
      </c>
      <c r="FR102" s="142">
        <f t="shared" si="252"/>
        <v>0.18870000000000001</v>
      </c>
      <c r="FS102" s="116">
        <f t="shared" si="252"/>
        <v>0.17300000000000001</v>
      </c>
      <c r="FT102" s="175">
        <f t="shared" si="252"/>
        <v>0.17009999999999997</v>
      </c>
      <c r="FU102" s="142">
        <f t="shared" si="252"/>
        <v>0.16879999999999998</v>
      </c>
      <c r="FV102" s="116">
        <f t="shared" si="252"/>
        <v>0.1638</v>
      </c>
      <c r="FW102" s="175">
        <f t="shared" si="252"/>
        <v>0.159</v>
      </c>
      <c r="FX102" s="142">
        <f t="shared" si="252"/>
        <v>0.1401</v>
      </c>
      <c r="FY102" s="116">
        <f t="shared" si="252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53">SUM(GV91, -GV98)</f>
        <v>0</v>
      </c>
      <c r="GW102" s="6">
        <f t="shared" si="253"/>
        <v>0</v>
      </c>
      <c r="GX102" s="6">
        <f t="shared" si="253"/>
        <v>0</v>
      </c>
      <c r="GY102" s="6">
        <f t="shared" si="253"/>
        <v>0</v>
      </c>
      <c r="GZ102" s="6">
        <f t="shared" si="253"/>
        <v>0</v>
      </c>
      <c r="HA102" s="6">
        <f t="shared" si="253"/>
        <v>0</v>
      </c>
      <c r="HC102" s="142">
        <f>SUM(HC54, -HC56)</f>
        <v>0.14910000000000001</v>
      </c>
      <c r="HD102" s="116">
        <f>SUM(HD54, -HD56)</f>
        <v>0.14550000000000002</v>
      </c>
      <c r="HE102" s="175">
        <f>SUM(HE53, -HE56)</f>
        <v>0.1905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16">
        <f>SUM(HX53, -HX56)</f>
        <v>0.13250000000000001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4">SUM(JM91, -JM98)</f>
        <v>0</v>
      </c>
      <c r="JN102" s="6">
        <f t="shared" si="254"/>
        <v>0</v>
      </c>
      <c r="JO102" s="6">
        <f t="shared" si="254"/>
        <v>0</v>
      </c>
      <c r="JP102" s="6">
        <f t="shared" si="254"/>
        <v>0</v>
      </c>
      <c r="JQ102" s="6">
        <f t="shared" si="254"/>
        <v>0</v>
      </c>
      <c r="JR102" s="6">
        <f t="shared" si="254"/>
        <v>0</v>
      </c>
      <c r="JS102" s="6">
        <f t="shared" si="254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82" t="s">
        <v>41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19" t="s">
        <v>64</v>
      </c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5">SUM(BE56, -BE58)</f>
        <v>0.1037</v>
      </c>
      <c r="BF104" s="162">
        <f t="shared" si="255"/>
        <v>0.1012</v>
      </c>
      <c r="BG104" s="204">
        <f t="shared" si="255"/>
        <v>0.10639999999999999</v>
      </c>
      <c r="BH104" s="174">
        <f t="shared" si="255"/>
        <v>0.1026</v>
      </c>
      <c r="BI104" s="144">
        <f t="shared" si="255"/>
        <v>0.10390000000000001</v>
      </c>
      <c r="BJ104" s="114">
        <f t="shared" si="255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SUM(CY54,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6">SUM(ER52, -ER55)</f>
        <v>0.1143</v>
      </c>
      <c r="ES104" s="175">
        <f t="shared" si="256"/>
        <v>0.12440000000000001</v>
      </c>
      <c r="ET104" s="142">
        <f t="shared" si="256"/>
        <v>0.1167</v>
      </c>
      <c r="EU104" s="116">
        <f t="shared" si="256"/>
        <v>0.10249999999999999</v>
      </c>
      <c r="EV104" s="175">
        <f t="shared" si="256"/>
        <v>7.46E-2</v>
      </c>
      <c r="EW104" s="142">
        <f t="shared" si="256"/>
        <v>9.0200000000000002E-2</v>
      </c>
      <c r="EX104" s="116">
        <f t="shared" si="256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7">SUM(FO53, -FO56)</f>
        <v>0.15670000000000001</v>
      </c>
      <c r="FP104" s="116">
        <f t="shared" si="257"/>
        <v>0.14119999999999999</v>
      </c>
      <c r="FQ104" s="175">
        <f t="shared" si="257"/>
        <v>0.1249</v>
      </c>
      <c r="FR104" s="142">
        <f t="shared" si="257"/>
        <v>0.14000000000000001</v>
      </c>
      <c r="FS104" s="116">
        <f t="shared" si="257"/>
        <v>0.13289999999999999</v>
      </c>
      <c r="FT104" s="175">
        <f t="shared" si="257"/>
        <v>0.12759999999999999</v>
      </c>
      <c r="FU104" s="142">
        <f t="shared" si="257"/>
        <v>0.1278</v>
      </c>
      <c r="FV104" s="116">
        <f t="shared" si="257"/>
        <v>0.14069999999999999</v>
      </c>
      <c r="FW104" s="175">
        <f t="shared" si="257"/>
        <v>0.1326</v>
      </c>
      <c r="FX104" s="142">
        <f t="shared" si="257"/>
        <v>0.12809999999999999</v>
      </c>
      <c r="FY104" s="116">
        <f t="shared" si="257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SUM(HE54, -HE55)</f>
        <v>0.12589999999999998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16">
        <f>SUM(HX52, -HX54)</f>
        <v>0.12130000000000002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8" t="s">
        <v>40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84" t="s">
        <v>53</v>
      </c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58">SUM(FH53, -FH55)</f>
        <v>0.1164</v>
      </c>
      <c r="FI106" s="142">
        <f t="shared" si="258"/>
        <v>0.11109999999999999</v>
      </c>
      <c r="FJ106" s="116">
        <f t="shared" si="258"/>
        <v>0.1169</v>
      </c>
      <c r="FK106" s="175">
        <f t="shared" si="258"/>
        <v>0.1477</v>
      </c>
      <c r="FL106" s="142">
        <f t="shared" si="258"/>
        <v>0.14050000000000001</v>
      </c>
      <c r="FM106" s="116">
        <f t="shared" si="258"/>
        <v>0.13020000000000001</v>
      </c>
      <c r="FN106" s="175">
        <f t="shared" si="258"/>
        <v>0.13250000000000001</v>
      </c>
      <c r="FO106" s="142">
        <f t="shared" si="258"/>
        <v>0.1525</v>
      </c>
      <c r="FP106" s="116">
        <f t="shared" si="258"/>
        <v>0.13749999999999998</v>
      </c>
      <c r="FQ106" s="175">
        <f t="shared" si="258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75">
        <f>SUM(HE52, -HE55)</f>
        <v>0.13719999999999999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204">
        <f>SUM(HX51, -HX52)</f>
        <v>0.12079999999999999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9" t="s">
        <v>45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13" t="s">
        <v>42</v>
      </c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-CY54)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59">SUM(EC97, -EC104)</f>
        <v>0</v>
      </c>
      <c r="ED108" s="6">
        <f t="shared" si="259"/>
        <v>0</v>
      </c>
      <c r="EE108" s="6">
        <f t="shared" si="259"/>
        <v>0</v>
      </c>
      <c r="EF108" s="6">
        <f t="shared" si="259"/>
        <v>0</v>
      </c>
      <c r="EG108" s="6">
        <f t="shared" si="259"/>
        <v>0</v>
      </c>
      <c r="EH108" s="6">
        <f t="shared" si="259"/>
        <v>0</v>
      </c>
      <c r="EI108" s="6">
        <f t="shared" si="259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60">SUM(FB53, -FB55)</f>
        <v>8.5100000000000009E-2</v>
      </c>
      <c r="FC108" s="414">
        <f t="shared" si="260"/>
        <v>8.0600000000000005E-2</v>
      </c>
      <c r="FD108" s="372">
        <f t="shared" si="260"/>
        <v>8.0499999999999988E-2</v>
      </c>
      <c r="FE108" s="415">
        <f t="shared" si="260"/>
        <v>9.7700000000000009E-2</v>
      </c>
      <c r="FF108" s="142">
        <f t="shared" si="260"/>
        <v>9.4500000000000001E-2</v>
      </c>
      <c r="FG108" s="116">
        <f t="shared" si="260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61">SUM(GV97, -GV104)</f>
        <v>0</v>
      </c>
      <c r="GW108" s="6">
        <f t="shared" si="261"/>
        <v>0</v>
      </c>
      <c r="GX108" s="6">
        <f t="shared" si="261"/>
        <v>0</v>
      </c>
      <c r="GY108" s="6">
        <f t="shared" si="261"/>
        <v>0</v>
      </c>
      <c r="GZ108" s="6">
        <f t="shared" si="261"/>
        <v>0</v>
      </c>
      <c r="HA108" s="6">
        <f t="shared" si="261"/>
        <v>0</v>
      </c>
      <c r="HC108" s="162">
        <f>SUM(HC56, -HC57)</f>
        <v>0.1215</v>
      </c>
      <c r="HD108" s="204">
        <f>SUM(HD56, -HD57)</f>
        <v>0.1162</v>
      </c>
      <c r="HE108" s="183">
        <f>SUM(HE56, -HE57)</f>
        <v>0.13250000000000001</v>
      </c>
      <c r="HF108" s="142">
        <f t="shared" ref="HF108:HL108" si="262">SUM(HF53, -HF55)</f>
        <v>9.6500000000000002E-2</v>
      </c>
      <c r="HG108" s="116">
        <f t="shared" si="262"/>
        <v>0.10729999999999999</v>
      </c>
      <c r="HH108" s="175">
        <f t="shared" si="262"/>
        <v>9.0200000000000002E-2</v>
      </c>
      <c r="HI108" s="142">
        <f t="shared" si="262"/>
        <v>0.12820000000000001</v>
      </c>
      <c r="HJ108" s="116">
        <f t="shared" si="262"/>
        <v>0.1273</v>
      </c>
      <c r="HK108" s="175">
        <f t="shared" si="262"/>
        <v>0.1042</v>
      </c>
      <c r="HL108" s="142">
        <f t="shared" si="262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16">
        <f>SUM(HX53, -HX55)</f>
        <v>0.11840000000000001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63">SUM(JM97, -JM104)</f>
        <v>0</v>
      </c>
      <c r="JN108" s="6">
        <f t="shared" si="263"/>
        <v>0</v>
      </c>
      <c r="JO108" s="6">
        <f t="shared" si="263"/>
        <v>0</v>
      </c>
      <c r="JP108" s="6">
        <f t="shared" si="263"/>
        <v>0</v>
      </c>
      <c r="JQ108" s="6">
        <f t="shared" si="263"/>
        <v>0</v>
      </c>
      <c r="JR108" s="6">
        <f t="shared" si="263"/>
        <v>0</v>
      </c>
      <c r="JS108" s="6">
        <f t="shared" si="263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73" t="s">
        <v>42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64" t="s">
        <v>48</v>
      </c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4">SUM(CX51, -CX53)</f>
        <v>7.51E-2</v>
      </c>
      <c r="CY110" s="175">
        <f t="shared" si="264"/>
        <v>6.6400000000000015E-2</v>
      </c>
      <c r="CZ110" s="144">
        <f t="shared" si="264"/>
        <v>5.7499999999999996E-2</v>
      </c>
      <c r="DA110" s="114">
        <f t="shared" si="264"/>
        <v>4.3099999999999986E-2</v>
      </c>
      <c r="DB110" s="172">
        <f t="shared" si="264"/>
        <v>5.4799999999999988E-2</v>
      </c>
      <c r="DC110" s="140">
        <f t="shared" si="264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5">SUM(EN54, -EN55)</f>
        <v>8.5300000000000001E-2</v>
      </c>
      <c r="EO110" s="116">
        <f t="shared" si="265"/>
        <v>9.2700000000000005E-2</v>
      </c>
      <c r="EP110" s="175">
        <f t="shared" si="265"/>
        <v>9.9199999999999997E-2</v>
      </c>
      <c r="EQ110" s="142">
        <f t="shared" si="265"/>
        <v>8.1199999999999994E-2</v>
      </c>
      <c r="ER110" s="116">
        <f t="shared" si="265"/>
        <v>6.25E-2</v>
      </c>
      <c r="ES110" s="175">
        <f t="shared" si="265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6">SUM(FO54, -FO55)</f>
        <v>9.4799999999999995E-2</v>
      </c>
      <c r="FP110" s="116">
        <f t="shared" si="266"/>
        <v>8.5999999999999993E-2</v>
      </c>
      <c r="FQ110" s="175">
        <f t="shared" si="266"/>
        <v>9.5299999999999996E-2</v>
      </c>
      <c r="FR110" s="142">
        <f t="shared" si="266"/>
        <v>0.12130000000000001</v>
      </c>
      <c r="FS110" s="116">
        <f t="shared" si="266"/>
        <v>9.8299999999999998E-2</v>
      </c>
      <c r="FT110" s="175">
        <f t="shared" si="266"/>
        <v>0.1055</v>
      </c>
      <c r="FU110" s="142">
        <f t="shared" si="266"/>
        <v>9.2599999999999988E-2</v>
      </c>
      <c r="FV110" s="116">
        <f t="shared" si="266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SUM(HE53, -HE55)</f>
        <v>0.129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16">
        <f>SUM(HX54, -HX56)</f>
        <v>7.4099999999999999E-2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19" t="s">
        <v>65</v>
      </c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-CY54)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7">SUM(FO52, -FO54)</f>
        <v>7.8E-2</v>
      </c>
      <c r="FP112" s="116">
        <f t="shared" si="267"/>
        <v>7.8199999999999992E-2</v>
      </c>
      <c r="FQ112" s="175">
        <f t="shared" si="267"/>
        <v>7.6599999999999988E-2</v>
      </c>
      <c r="FR112" s="142">
        <f t="shared" si="267"/>
        <v>6.7400000000000002E-2</v>
      </c>
      <c r="FS112" s="116">
        <f t="shared" si="267"/>
        <v>7.4700000000000003E-2</v>
      </c>
      <c r="FT112" s="175">
        <f t="shared" si="267"/>
        <v>6.4599999999999991E-2</v>
      </c>
      <c r="FU112" s="142">
        <f t="shared" si="267"/>
        <v>7.619999999999999E-2</v>
      </c>
      <c r="FV112" s="116">
        <f t="shared" si="267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68">SUM(GE54, -GE56)</f>
        <v>9.11E-2</v>
      </c>
      <c r="GF112" s="175">
        <f t="shared" si="268"/>
        <v>7.1899999999999992E-2</v>
      </c>
      <c r="GG112" s="220">
        <f t="shared" si="268"/>
        <v>7.22E-2</v>
      </c>
      <c r="GH112" s="15">
        <f t="shared" si="268"/>
        <v>6.1199999999999997E-2</v>
      </c>
      <c r="GI112" s="147">
        <f t="shared" si="268"/>
        <v>7.9300000000000009E-2</v>
      </c>
      <c r="GJ112" s="142">
        <f t="shared" si="268"/>
        <v>8.5199999999999998E-2</v>
      </c>
      <c r="GK112" s="116">
        <f t="shared" si="268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16">
        <f>SUM(HX52, -HX53)</f>
        <v>6.2900000000000011E-2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2" t="s">
        <v>68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64" t="s">
        <v>41</v>
      </c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69">SUM(BE55, -BE57)</f>
        <v>4.1400000000000006E-2</v>
      </c>
      <c r="BF114" s="140">
        <f t="shared" si="269"/>
        <v>3.209999999999999E-2</v>
      </c>
      <c r="BG114" s="112">
        <f t="shared" si="269"/>
        <v>3.8699999999999998E-2</v>
      </c>
      <c r="BH114" s="269">
        <f t="shared" si="269"/>
        <v>3.3799999999999997E-2</v>
      </c>
      <c r="BI114" s="242">
        <f t="shared" si="269"/>
        <v>3.5799999999999998E-2</v>
      </c>
      <c r="BJ114" s="243">
        <f t="shared" si="269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70">SUM(DF57, -DF58)</f>
        <v>3.1200000000000006E-2</v>
      </c>
      <c r="DG114" s="112">
        <f t="shared" si="270"/>
        <v>3.4299999999999997E-2</v>
      </c>
      <c r="DH114" s="172">
        <f t="shared" si="270"/>
        <v>2.9399999999999982E-2</v>
      </c>
      <c r="DI114" s="140">
        <f t="shared" si="270"/>
        <v>3.8200000000000012E-2</v>
      </c>
      <c r="DJ114" s="112">
        <f t="shared" si="270"/>
        <v>3.7900000000000017E-2</v>
      </c>
      <c r="DK114" s="172">
        <f t="shared" si="270"/>
        <v>4.4700000000000017E-2</v>
      </c>
      <c r="DL114" s="112">
        <f t="shared" si="270"/>
        <v>3.8000000000000006E-2</v>
      </c>
      <c r="DM114" s="112">
        <f t="shared" si="270"/>
        <v>3.4100000000000019E-2</v>
      </c>
      <c r="DN114" s="331">
        <f t="shared" si="270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71">SUM(FQ52, -FQ53)</f>
        <v>4.7199999999999992E-2</v>
      </c>
      <c r="FR114" s="140">
        <f t="shared" si="271"/>
        <v>6.1700000000000005E-2</v>
      </c>
      <c r="FS114" s="112">
        <f t="shared" si="271"/>
        <v>6.5000000000000016E-2</v>
      </c>
      <c r="FT114" s="172">
        <f t="shared" si="271"/>
        <v>5.5299999999999988E-2</v>
      </c>
      <c r="FU114" s="140">
        <f t="shared" si="271"/>
        <v>6.4299999999999982E-2</v>
      </c>
      <c r="FV114" s="112">
        <f t="shared" si="271"/>
        <v>4.9299999999999997E-2</v>
      </c>
      <c r="FW114" s="172">
        <f t="shared" si="271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72">SUM(GE54, -GE55)</f>
        <v>8.0500000000000002E-2</v>
      </c>
      <c r="GF114" s="175">
        <f t="shared" si="272"/>
        <v>6.2199999999999998E-2</v>
      </c>
      <c r="GG114" s="220">
        <f t="shared" si="272"/>
        <v>6.4699999999999994E-2</v>
      </c>
      <c r="GH114" s="15">
        <f t="shared" si="272"/>
        <v>5.9499999999999997E-2</v>
      </c>
      <c r="GI114" s="147">
        <f t="shared" si="272"/>
        <v>7.7800000000000008E-2</v>
      </c>
      <c r="GJ114" s="142">
        <f t="shared" si="272"/>
        <v>8.3300000000000013E-2</v>
      </c>
      <c r="GK114" s="116">
        <f t="shared" si="272"/>
        <v>8.0199999999999994E-2</v>
      </c>
      <c r="GL114" s="175">
        <f t="shared" si="272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SUM(HE54, -HE53)</f>
        <v>-3.1000000000000055E-3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42">
        <f>SUM(HU54, -HU55)</f>
        <v>5.74E-2</v>
      </c>
      <c r="HV114" s="116">
        <f>SUM(HV54, -HV55)</f>
        <v>5.04E-2</v>
      </c>
      <c r="HW114" s="175">
        <f>SUM(HW54, -HW55)</f>
        <v>4.9000000000000002E-2</v>
      </c>
      <c r="HX114" s="116">
        <f>SUM(HX54, -HX55)</f>
        <v>0.06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65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13" t="s">
        <v>68</v>
      </c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-CY53)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73">SUM(EC105, -EC112)</f>
        <v>0</v>
      </c>
      <c r="ED116" s="6">
        <f t="shared" si="273"/>
        <v>0</v>
      </c>
      <c r="EE116" s="6">
        <f t="shared" si="273"/>
        <v>0</v>
      </c>
      <c r="EF116" s="6">
        <f t="shared" si="273"/>
        <v>0</v>
      </c>
      <c r="EG116" s="6">
        <f t="shared" si="273"/>
        <v>0</v>
      </c>
      <c r="EH116" s="6">
        <f t="shared" si="273"/>
        <v>0</v>
      </c>
      <c r="EI116" s="6">
        <f t="shared" si="273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4">SUM(GV105, -GV112)</f>
        <v>0</v>
      </c>
      <c r="GW116" s="6">
        <f t="shared" si="274"/>
        <v>0</v>
      </c>
      <c r="GX116" s="6">
        <f t="shared" si="274"/>
        <v>0</v>
      </c>
      <c r="GY116" s="6">
        <f t="shared" si="274"/>
        <v>0</v>
      </c>
      <c r="GZ116" s="6">
        <f t="shared" si="274"/>
        <v>0</v>
      </c>
      <c r="HA116" s="6">
        <f t="shared" si="274"/>
        <v>0</v>
      </c>
      <c r="HC116" s="140">
        <f>SUM(HC53, -HC54)</f>
        <v>4.4500000000000012E-2</v>
      </c>
      <c r="HD116" s="116">
        <f>SUM(HD53, -HD54)</f>
        <v>4.3099999999999999E-2</v>
      </c>
      <c r="HE116" s="175">
        <f>SUM(HE52, -HE53)</f>
        <v>8.199999999999999E-3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12">
        <f>SUM(HX53, -HX54)</f>
        <v>5.8400000000000001E-2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5">SUM(JM105, -JM112)</f>
        <v>0</v>
      </c>
      <c r="JN116" s="6">
        <f t="shared" si="275"/>
        <v>0</v>
      </c>
      <c r="JO116" s="6">
        <f t="shared" si="275"/>
        <v>0</v>
      </c>
      <c r="JP116" s="6">
        <f t="shared" si="275"/>
        <v>0</v>
      </c>
      <c r="JQ116" s="6">
        <f t="shared" si="275"/>
        <v>0</v>
      </c>
      <c r="JR116" s="6">
        <f t="shared" si="275"/>
        <v>0</v>
      </c>
      <c r="JS116" s="6">
        <f t="shared" si="275"/>
        <v>0</v>
      </c>
    </row>
    <row r="117" spans="1:279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80" t="s">
        <v>57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15" t="s">
        <v>36</v>
      </c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2">
        <f>SUM(HE57, -HE58)</f>
        <v>3.78E-2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12">
        <f>SUM(HX55, -HX56)</f>
        <v>1.4100000000000001E-2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78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82" t="s">
        <v>64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17" t="s">
        <v>57</v>
      </c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6">SUM(AM56, -AM57)</f>
        <v>1.6199999999999992E-2</v>
      </c>
      <c r="AN120" s="242">
        <f t="shared" si="276"/>
        <v>1.1999999999999927E-3</v>
      </c>
      <c r="AO120" s="243">
        <f t="shared" si="276"/>
        <v>1.1200000000000002E-2</v>
      </c>
      <c r="AP120" s="269">
        <f t="shared" si="276"/>
        <v>5.3999999999999881E-3</v>
      </c>
      <c r="AQ120" s="242">
        <f t="shared" si="276"/>
        <v>8.3000000000000018E-3</v>
      </c>
      <c r="AR120" s="243">
        <f t="shared" si="276"/>
        <v>1.1000000000000038E-3</v>
      </c>
      <c r="AS120" s="269">
        <f t="shared" si="276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7">SUM(CR53, -CR54)</f>
        <v>6.6999999999999976E-3</v>
      </c>
      <c r="CS120" s="174">
        <f t="shared" si="277"/>
        <v>9.099999999999997E-3</v>
      </c>
      <c r="CT120" s="162">
        <f t="shared" si="277"/>
        <v>3.4000000000000002E-3</v>
      </c>
      <c r="CU120" s="204">
        <f t="shared" si="277"/>
        <v>1.0500000000000009E-2</v>
      </c>
      <c r="CV120" s="183">
        <f t="shared" si="277"/>
        <v>1.2800000000000006E-2</v>
      </c>
      <c r="CW120" s="162">
        <f t="shared" si="277"/>
        <v>7.4999999999999928E-3</v>
      </c>
      <c r="CX120" s="204">
        <f>SUM(CX53, -CX54)</f>
        <v>7.9000000000000042E-3</v>
      </c>
      <c r="CY120" s="183">
        <f>SUM(CY53, -CY54)</f>
        <v>-2.3999999999999994E-3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78">SUM(FC53, -FC54)</f>
        <v>3.6000000000000004E-2</v>
      </c>
      <c r="FD120" s="380">
        <f t="shared" si="278"/>
        <v>3.1399999999999997E-2</v>
      </c>
      <c r="FE120" s="431">
        <f t="shared" si="278"/>
        <v>2.3800000000000002E-2</v>
      </c>
      <c r="FF120" s="144">
        <f t="shared" si="278"/>
        <v>2.3400000000000004E-2</v>
      </c>
      <c r="FG120" s="114">
        <f t="shared" si="278"/>
        <v>1.8700000000000008E-2</v>
      </c>
      <c r="FH120" s="174">
        <f t="shared" si="278"/>
        <v>3.2399999999999998E-2</v>
      </c>
      <c r="FI120" s="144">
        <f t="shared" si="278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79">SUM(FY53, -FY54)</f>
        <v>1.77E-2</v>
      </c>
      <c r="FZ120" s="174">
        <f t="shared" si="279"/>
        <v>1.0800000000000004E-2</v>
      </c>
      <c r="GA120" s="144">
        <f t="shared" si="279"/>
        <v>1.9999999999999997E-2</v>
      </c>
      <c r="GB120" s="114">
        <f t="shared" si="279"/>
        <v>2.4199999999999999E-2</v>
      </c>
      <c r="GC120" s="174">
        <f t="shared" si="279"/>
        <v>2.6299999999999997E-2</v>
      </c>
      <c r="GD120" s="144">
        <f t="shared" si="279"/>
        <v>2.3899999999999998E-2</v>
      </c>
      <c r="GE120" s="204">
        <f>SUM(GE57, -GE58)</f>
        <v>6.8999999999999895E-3</v>
      </c>
      <c r="GF120" s="183">
        <f t="shared" ref="GF120:GK120" si="280">SUM(GF55, -GF56)</f>
        <v>9.7000000000000003E-3</v>
      </c>
      <c r="GG120" s="230">
        <f t="shared" si="280"/>
        <v>7.4999999999999997E-3</v>
      </c>
      <c r="GH120" s="215">
        <f t="shared" si="280"/>
        <v>1.7000000000000001E-3</v>
      </c>
      <c r="GI120" s="232">
        <f t="shared" si="280"/>
        <v>1.5000000000000013E-3</v>
      </c>
      <c r="GJ120" s="162">
        <f t="shared" si="280"/>
        <v>1.8999999999999989E-3</v>
      </c>
      <c r="GK120" s="204">
        <f t="shared" si="280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4">
        <f>SUM(HE54, -HE52)</f>
        <v>-1.1300000000000004E-2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12">
        <f>SUM(HX57, -HX58)</f>
        <v>1.2899999999999995E-2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5" t="s">
        <v>87</v>
      </c>
    </row>
    <row r="124" spans="1:279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31">
        <v>4.02E-2</v>
      </c>
      <c r="HJ124" s="15"/>
      <c r="HK124" s="15"/>
      <c r="HL124" s="31">
        <v>4.5699999999999998E-2</v>
      </c>
      <c r="HM124" s="31">
        <v>4.4400000000000002E-2</v>
      </c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22">
        <v>3.4099999999999998E-2</v>
      </c>
      <c r="HJ125" s="6" t="s">
        <v>62</v>
      </c>
      <c r="HK125" s="6"/>
      <c r="HL125" s="16">
        <v>3.9699999999999999E-2</v>
      </c>
      <c r="HM125" s="16">
        <v>4.1399999999999999E-2</v>
      </c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16">
        <v>2.5399999999999999E-2</v>
      </c>
      <c r="HK126" s="6"/>
      <c r="HL126" s="22">
        <v>3.2899999999999999E-2</v>
      </c>
      <c r="HM126" s="22">
        <v>2.7099999999999999E-2</v>
      </c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7">
        <v>2.5000000000000001E-2</v>
      </c>
      <c r="HJ127" s="6" t="s">
        <v>62</v>
      </c>
      <c r="HK127" s="6"/>
      <c r="HL127" s="41">
        <v>2.4400000000000002E-2</v>
      </c>
      <c r="HM127" s="41">
        <v>1.5800000000000002E-2</v>
      </c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41">
        <v>2E-3</v>
      </c>
      <c r="HJ128" t="s">
        <v>62</v>
      </c>
      <c r="HK128" s="6"/>
      <c r="HL128" s="7">
        <v>6.3E-3</v>
      </c>
      <c r="HM128" s="7">
        <v>5.1999999999999998E-3</v>
      </c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88">
        <v>-1.9400000000000001E-2</v>
      </c>
      <c r="HG129" s="88">
        <v>-3.1199999999999999E-2</v>
      </c>
      <c r="HH129" s="88">
        <v>-3.1E-2</v>
      </c>
      <c r="HI129" s="88">
        <v>-2.2700000000000001E-2</v>
      </c>
      <c r="HJ129" s="6"/>
      <c r="HK129" s="6"/>
      <c r="HL129" s="88">
        <v>-3.1600000000000003E-2</v>
      </c>
      <c r="HM129" s="48">
        <v>-2.2700000000000001E-2</v>
      </c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88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48">
        <v>-3.95E-2</v>
      </c>
      <c r="HJ130" s="6"/>
      <c r="HK130" s="6"/>
      <c r="HL130" s="48">
        <v>-4.4900000000000002E-2</v>
      </c>
      <c r="HM130" s="88">
        <v>-4.0599999999999997E-2</v>
      </c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35">
        <v>-6.4500000000000002E-2</v>
      </c>
      <c r="HJ131" s="10" t="s">
        <v>62</v>
      </c>
      <c r="HK131" s="6"/>
      <c r="HL131" s="35">
        <v>-7.2499999999999995E-2</v>
      </c>
      <c r="HM131" s="35">
        <v>-7.0599999999999996E-2</v>
      </c>
      <c r="HN131" s="10" t="s">
        <v>62</v>
      </c>
      <c r="HO131" s="10" t="s">
        <v>62</v>
      </c>
      <c r="HP131" s="10"/>
      <c r="HQ131" s="6" t="s">
        <v>62</v>
      </c>
      <c r="HR131" s="10"/>
      <c r="HS131" s="10" t="s">
        <v>62</v>
      </c>
      <c r="HT131" s="6" t="s">
        <v>62</v>
      </c>
      <c r="HU131" s="10" t="s">
        <v>62</v>
      </c>
      <c r="HV131" s="10" t="s">
        <v>62</v>
      </c>
      <c r="HW131" s="6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 t="s">
        <v>62</v>
      </c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74"/>
      <c r="HY133" s="72">
        <v>43565</v>
      </c>
      <c r="HZ133" s="73"/>
      <c r="IA133" s="71"/>
      <c r="IB133" s="72">
        <v>43566</v>
      </c>
      <c r="IC133" s="73"/>
      <c r="ID133" s="71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262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00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06">
        <v>6.3600000000000004E-2</v>
      </c>
      <c r="HY136" s="31"/>
      <c r="HZ136" s="31"/>
      <c r="IA136" s="31"/>
      <c r="IB136" s="31"/>
      <c r="IC136" s="31"/>
      <c r="ID136" s="31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05">
        <v>4.2000000000000003E-2</v>
      </c>
      <c r="HY137" s="16"/>
      <c r="HZ137" s="16"/>
      <c r="IA137" s="16"/>
      <c r="IB137" s="16"/>
      <c r="IC137" s="16"/>
      <c r="ID137" s="16"/>
      <c r="IE137" s="16"/>
      <c r="IF137" s="16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08">
        <v>3.4500000000000003E-2</v>
      </c>
      <c r="HY138" s="22"/>
      <c r="HZ138" s="22"/>
      <c r="IA138" s="22"/>
      <c r="IB138" s="22"/>
      <c r="IC138" s="22"/>
      <c r="ID138" s="22"/>
      <c r="IE138" s="22"/>
      <c r="IF138" s="22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02">
        <v>1.06E-2</v>
      </c>
      <c r="HY139" s="41"/>
      <c r="HZ139" s="41"/>
      <c r="IA139" s="41"/>
      <c r="IB139" s="41"/>
      <c r="IC139" s="41"/>
      <c r="ID139" s="41"/>
      <c r="IE139" s="41"/>
      <c r="IF139" s="41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03">
        <v>-1.9E-3</v>
      </c>
      <c r="HY140" s="7"/>
      <c r="HZ140" s="7"/>
      <c r="IA140" s="7"/>
      <c r="IB140" s="7"/>
      <c r="IC140" s="7"/>
      <c r="ID140" s="7"/>
      <c r="IE140" s="7"/>
      <c r="IF140" s="7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01">
        <v>-3.1600000000000003E-2</v>
      </c>
      <c r="HY141" s="48"/>
      <c r="HZ141" s="48"/>
      <c r="IA141" s="48"/>
      <c r="IB141" s="48"/>
      <c r="IC141" s="48"/>
      <c r="ID141" s="48"/>
      <c r="IE141" s="48"/>
      <c r="IF141" s="4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04">
        <v>-5.0500000000000003E-2</v>
      </c>
      <c r="HY142" s="88"/>
      <c r="HZ142" s="88"/>
      <c r="IA142" s="88"/>
      <c r="IB142" s="88"/>
      <c r="IC142" s="88"/>
      <c r="ID142" s="88"/>
      <c r="IE142" s="88"/>
      <c r="IF142" s="88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07">
        <v>-6.6699999999999995E-2</v>
      </c>
      <c r="HY143" s="35"/>
      <c r="HZ143" s="35"/>
      <c r="IA143" s="35"/>
      <c r="IB143" s="35"/>
      <c r="IC143" s="35"/>
      <c r="ID143" s="35"/>
      <c r="IE143" s="35"/>
      <c r="IF143" s="35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10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5">
        <v>1.9199999999999998E-2</v>
      </c>
      <c r="HY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8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368">
        <v>-9.9000000000000008E-3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t="s">
        <v>62</v>
      </c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3">
        <v>1.0584</v>
      </c>
      <c r="HY149" s="50"/>
      <c r="HZ149" s="187"/>
      <c r="IA149" s="50"/>
      <c r="IB149" s="50"/>
      <c r="IC149" s="187"/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19" t="s">
        <v>64</v>
      </c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81">SUM(BS136, -BS143)</f>
        <v>3.2199999999999999E-2</v>
      </c>
      <c r="BT151" s="116">
        <f t="shared" si="281"/>
        <v>4.6799999999999994E-2</v>
      </c>
      <c r="BU151" s="175">
        <f t="shared" si="281"/>
        <v>6.4299999999999996E-2</v>
      </c>
      <c r="BV151" s="142">
        <f t="shared" si="281"/>
        <v>8.9200000000000002E-2</v>
      </c>
      <c r="BW151" s="116">
        <f t="shared" si="281"/>
        <v>8.8700000000000001E-2</v>
      </c>
      <c r="BX151" s="175">
        <f t="shared" si="281"/>
        <v>8.77E-2</v>
      </c>
      <c r="BY151" s="220">
        <f t="shared" si="281"/>
        <v>8.2400000000000001E-2</v>
      </c>
      <c r="BZ151" s="15">
        <f t="shared" si="281"/>
        <v>9.1600000000000001E-2</v>
      </c>
      <c r="CA151" s="147">
        <f t="shared" si="281"/>
        <v>9.0400000000000008E-2</v>
      </c>
      <c r="CB151" s="142">
        <f t="shared" si="281"/>
        <v>0.15129999999999999</v>
      </c>
      <c r="CC151" s="116">
        <f t="shared" si="281"/>
        <v>0.15250000000000002</v>
      </c>
      <c r="CD151" s="175">
        <f t="shared" si="281"/>
        <v>0.184</v>
      </c>
      <c r="CE151" s="142">
        <f t="shared" si="281"/>
        <v>0.1986</v>
      </c>
      <c r="CF151" s="116">
        <f t="shared" si="281"/>
        <v>0.18729999999999999</v>
      </c>
      <c r="CG151" s="175">
        <f t="shared" si="281"/>
        <v>0.19839999999999999</v>
      </c>
      <c r="CH151" s="142">
        <f t="shared" si="281"/>
        <v>0.20330000000000001</v>
      </c>
      <c r="CI151" s="116">
        <f t="shared" si="281"/>
        <v>0.2079</v>
      </c>
      <c r="CJ151" s="175">
        <f t="shared" si="281"/>
        <v>0.20080000000000001</v>
      </c>
      <c r="CK151" s="142">
        <f t="shared" si="281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82">SUM(CN136, -CN143)</f>
        <v>0.214</v>
      </c>
      <c r="CO151" s="116">
        <f t="shared" si="282"/>
        <v>0.21229999999999999</v>
      </c>
      <c r="CP151" s="175">
        <f t="shared" si="282"/>
        <v>0.2079</v>
      </c>
      <c r="CQ151" s="142">
        <f t="shared" si="282"/>
        <v>0.1575</v>
      </c>
      <c r="CR151" s="116">
        <f t="shared" si="282"/>
        <v>0.1694</v>
      </c>
      <c r="CS151" s="175">
        <f t="shared" si="282"/>
        <v>0.1953</v>
      </c>
      <c r="CT151" s="140">
        <f t="shared" si="282"/>
        <v>0.17520000000000002</v>
      </c>
      <c r="CU151" s="116">
        <f t="shared" si="282"/>
        <v>0.1759</v>
      </c>
      <c r="CV151" s="175">
        <f t="shared" si="282"/>
        <v>0.1782</v>
      </c>
      <c r="CW151" s="142">
        <f t="shared" si="282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83">SUM(CZ136, -CZ143)</f>
        <v>0.14529999999999998</v>
      </c>
      <c r="DA151" s="112">
        <f t="shared" si="283"/>
        <v>0.14479999999999998</v>
      </c>
      <c r="DB151" s="175">
        <f t="shared" si="283"/>
        <v>0.14679999999999999</v>
      </c>
      <c r="DC151" s="142">
        <f t="shared" si="283"/>
        <v>0.1696</v>
      </c>
      <c r="DD151" s="116">
        <f t="shared" si="283"/>
        <v>0.17349999999999999</v>
      </c>
      <c r="DE151" s="172">
        <f t="shared" si="283"/>
        <v>0.1449</v>
      </c>
      <c r="DF151" s="140">
        <f t="shared" si="283"/>
        <v>0.16470000000000001</v>
      </c>
      <c r="DG151" s="112">
        <f t="shared" si="283"/>
        <v>0.15709999999999999</v>
      </c>
      <c r="DH151" s="172">
        <f t="shared" si="283"/>
        <v>0.16420000000000001</v>
      </c>
      <c r="DI151" s="142">
        <f t="shared" si="283"/>
        <v>0.16120000000000001</v>
      </c>
      <c r="DJ151" s="112">
        <f t="shared" si="283"/>
        <v>0.17860000000000001</v>
      </c>
      <c r="DK151" s="175">
        <f t="shared" si="283"/>
        <v>0.19020000000000001</v>
      </c>
      <c r="DL151" s="116">
        <f t="shared" si="283"/>
        <v>0.1643</v>
      </c>
      <c r="DM151" s="112">
        <f t="shared" si="283"/>
        <v>0.1678</v>
      </c>
      <c r="DN151" s="331">
        <f t="shared" si="283"/>
        <v>0.1502</v>
      </c>
      <c r="DO151" s="342">
        <f>SUM(DO136, -DO143,)</f>
        <v>0</v>
      </c>
      <c r="DP151" s="111">
        <f t="shared" ref="DP151:DZ151" si="284">SUM(DP136, -DP143)</f>
        <v>0.17080000000000001</v>
      </c>
      <c r="DQ151" s="171">
        <f t="shared" si="284"/>
        <v>0.19900000000000001</v>
      </c>
      <c r="DR151" s="149">
        <f t="shared" si="284"/>
        <v>0.2175</v>
      </c>
      <c r="DS151" s="111">
        <f t="shared" si="284"/>
        <v>0.25130000000000002</v>
      </c>
      <c r="DT151" s="171">
        <f t="shared" si="284"/>
        <v>0.25900000000000001</v>
      </c>
      <c r="DU151" s="149">
        <f t="shared" si="284"/>
        <v>0.25219999999999998</v>
      </c>
      <c r="DV151" s="111">
        <f t="shared" si="284"/>
        <v>0.30459999999999998</v>
      </c>
      <c r="DW151" s="171">
        <f t="shared" si="284"/>
        <v>0.32619999999999999</v>
      </c>
      <c r="DX151" s="111">
        <f t="shared" si="284"/>
        <v>0.29630000000000001</v>
      </c>
      <c r="DY151" s="111">
        <f t="shared" si="284"/>
        <v>0.30780000000000002</v>
      </c>
      <c r="DZ151" s="111">
        <f t="shared" si="284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5">SUM(EC136, -EC143)</f>
        <v>0</v>
      </c>
      <c r="ED151" s="6">
        <f t="shared" si="285"/>
        <v>0</v>
      </c>
      <c r="EE151" s="6">
        <f t="shared" si="285"/>
        <v>0</v>
      </c>
      <c r="EF151" s="6">
        <f t="shared" si="285"/>
        <v>0</v>
      </c>
      <c r="EG151" s="6">
        <f t="shared" si="285"/>
        <v>0</v>
      </c>
      <c r="EH151" s="6">
        <f t="shared" si="285"/>
        <v>0</v>
      </c>
      <c r="EI151" s="6">
        <f t="shared" si="285"/>
        <v>0</v>
      </c>
      <c r="EK151" s="142">
        <f t="shared" ref="EK151:EX151" si="286">SUM(EK136, -EK143)</f>
        <v>5.45E-2</v>
      </c>
      <c r="EL151" s="204">
        <f t="shared" si="286"/>
        <v>6.4100000000000004E-2</v>
      </c>
      <c r="EM151" s="175">
        <f t="shared" si="286"/>
        <v>7.7100000000000002E-2</v>
      </c>
      <c r="EN151" s="140">
        <f t="shared" si="286"/>
        <v>7.7899999999999997E-2</v>
      </c>
      <c r="EO151" s="116">
        <f t="shared" si="286"/>
        <v>8.8499999999999995E-2</v>
      </c>
      <c r="EP151" s="172">
        <f t="shared" si="286"/>
        <v>0.10680000000000001</v>
      </c>
      <c r="EQ151" s="142">
        <f t="shared" si="286"/>
        <v>0.1021</v>
      </c>
      <c r="ER151" s="116">
        <f t="shared" si="286"/>
        <v>0.10980000000000001</v>
      </c>
      <c r="ES151" s="175">
        <f t="shared" si="286"/>
        <v>0.114</v>
      </c>
      <c r="ET151" s="142">
        <f t="shared" si="286"/>
        <v>0.1217</v>
      </c>
      <c r="EU151" s="116">
        <f t="shared" si="286"/>
        <v>0.13589999999999999</v>
      </c>
      <c r="EV151" s="175">
        <f t="shared" si="286"/>
        <v>0.16689999999999999</v>
      </c>
      <c r="EW151" s="142">
        <f t="shared" si="286"/>
        <v>0.1653</v>
      </c>
      <c r="EX151" s="116">
        <f t="shared" si="286"/>
        <v>0.15570000000000001</v>
      </c>
      <c r="EY151" s="175">
        <f t="shared" ref="EY151:FQ151" si="287">SUM(EY136, -EY143)</f>
        <v>0.17480000000000001</v>
      </c>
      <c r="EZ151" s="142">
        <f t="shared" si="287"/>
        <v>0.19219999999999998</v>
      </c>
      <c r="FA151" s="116">
        <f t="shared" si="287"/>
        <v>0.18240000000000001</v>
      </c>
      <c r="FB151" s="172">
        <f t="shared" si="287"/>
        <v>0.16189999999999999</v>
      </c>
      <c r="FC151" s="140">
        <f t="shared" si="287"/>
        <v>0.1686</v>
      </c>
      <c r="FD151" s="112">
        <f t="shared" si="287"/>
        <v>0.1686</v>
      </c>
      <c r="FE151" s="172">
        <f t="shared" si="287"/>
        <v>0.18159999999999998</v>
      </c>
      <c r="FF151" s="140">
        <f t="shared" si="287"/>
        <v>0.19919999999999999</v>
      </c>
      <c r="FG151" s="112">
        <f t="shared" si="287"/>
        <v>0.20219999999999999</v>
      </c>
      <c r="FH151" s="172">
        <f t="shared" si="287"/>
        <v>0.1968</v>
      </c>
      <c r="FI151" s="140">
        <f t="shared" si="287"/>
        <v>0.1757</v>
      </c>
      <c r="FJ151" s="112">
        <f t="shared" si="287"/>
        <v>0.17130000000000001</v>
      </c>
      <c r="FK151" s="172">
        <f t="shared" si="287"/>
        <v>0.16020000000000001</v>
      </c>
      <c r="FL151" s="140">
        <f t="shared" si="287"/>
        <v>0.1429</v>
      </c>
      <c r="FM151" s="112">
        <f t="shared" si="287"/>
        <v>0.1331</v>
      </c>
      <c r="FN151" s="172">
        <f t="shared" si="287"/>
        <v>0.13850000000000001</v>
      </c>
      <c r="FO151" s="140">
        <f t="shared" si="287"/>
        <v>0.14879999999999999</v>
      </c>
      <c r="FP151" s="112">
        <f t="shared" si="287"/>
        <v>0.1552</v>
      </c>
      <c r="FQ151" s="172">
        <f t="shared" si="287"/>
        <v>0.1757</v>
      </c>
      <c r="FR151" s="140">
        <f t="shared" ref="FR151" si="288">SUM(FR136, -FR143)</f>
        <v>0.19019999999999998</v>
      </c>
      <c r="FS151" s="112">
        <f t="shared" ref="FS151" si="289">SUM(FS136, -FS143)</f>
        <v>0.19350000000000001</v>
      </c>
      <c r="FT151" s="172">
        <f t="shared" ref="FT151" si="290">SUM(FT136, -FT143)</f>
        <v>0.18380000000000002</v>
      </c>
      <c r="FU151" s="140">
        <f t="shared" ref="FU151" si="291">SUM(FU136, -FU143)</f>
        <v>0.1928</v>
      </c>
      <c r="FV151" s="112">
        <f t="shared" ref="FV151" si="292">SUM(FV136, -FV143)</f>
        <v>0.17780000000000001</v>
      </c>
      <c r="FW151" s="172">
        <f t="shared" ref="FW151:FX151" si="293">SUM(FW136, -FW143)</f>
        <v>0.17929999999999999</v>
      </c>
      <c r="FX151" s="140">
        <f t="shared" si="293"/>
        <v>0.16489999999999999</v>
      </c>
      <c r="FY151" s="112">
        <f t="shared" ref="FY151:FZ151" si="294">SUM(FY136, -FY143)</f>
        <v>0.18090000000000001</v>
      </c>
      <c r="FZ151" s="172">
        <f t="shared" si="294"/>
        <v>0.2011</v>
      </c>
      <c r="GA151" s="140">
        <f t="shared" ref="GA151" si="295">SUM(GA136, -GA143)</f>
        <v>0.24030000000000001</v>
      </c>
      <c r="GB151" s="112">
        <f t="shared" ref="GB151" si="296">SUM(GB136, -GB143)</f>
        <v>0.23809999999999998</v>
      </c>
      <c r="GC151" s="172">
        <f t="shared" ref="GC151" si="297">SUM(GC136, -GC143)</f>
        <v>0.2354</v>
      </c>
      <c r="GD151" s="140">
        <f t="shared" ref="GD151" si="298">SUM(GD136, -GD143)</f>
        <v>0.25359999999999999</v>
      </c>
      <c r="GE151" s="112">
        <f t="shared" ref="GE151" si="299">SUM(GE136, -GE143)</f>
        <v>0.2485</v>
      </c>
      <c r="GF151" s="172">
        <f t="shared" ref="GF151" si="300">SUM(GF136, -GF143)</f>
        <v>0.27190000000000003</v>
      </c>
      <c r="GG151" s="222">
        <f t="shared" ref="GG151" si="301">SUM(GG136, -GG143)</f>
        <v>0.27979999999999999</v>
      </c>
      <c r="GH151" s="89">
        <f t="shared" ref="GH151" si="302">SUM(GH136, -GH143)</f>
        <v>0.28260000000000002</v>
      </c>
      <c r="GI151" s="146">
        <f t="shared" ref="GI151" si="303">SUM(GI136, -GI143)</f>
        <v>0.29580000000000001</v>
      </c>
      <c r="GJ151" s="140">
        <f t="shared" ref="GJ151:GK151" si="304">SUM(GJ136, -GJ143)</f>
        <v>0.28200000000000003</v>
      </c>
      <c r="GK151" s="112">
        <f t="shared" si="304"/>
        <v>0.28659999999999997</v>
      </c>
      <c r="GL151" s="172">
        <f t="shared" ref="GL151" si="305">SUM(GL136, -GL143)</f>
        <v>0.28310000000000002</v>
      </c>
      <c r="GM151" s="142">
        <f t="shared" ref="GM151:GU151" si="306">SUM(GM136, -GM143)</f>
        <v>0.19240000000000002</v>
      </c>
      <c r="GN151" s="116">
        <f t="shared" si="306"/>
        <v>0.2142</v>
      </c>
      <c r="GO151" s="175">
        <f t="shared" si="306"/>
        <v>0.2016</v>
      </c>
      <c r="GP151" s="142">
        <f t="shared" si="306"/>
        <v>0.22689999999999999</v>
      </c>
      <c r="GQ151" s="116">
        <f t="shared" si="306"/>
        <v>0.22509999999999999</v>
      </c>
      <c r="GR151" s="175">
        <f t="shared" si="306"/>
        <v>0.2082</v>
      </c>
      <c r="GS151" s="116">
        <f t="shared" si="306"/>
        <v>0.2034</v>
      </c>
      <c r="GT151" s="116">
        <f t="shared" si="306"/>
        <v>0.18430000000000002</v>
      </c>
      <c r="GU151" s="116">
        <f t="shared" si="306"/>
        <v>0.1507</v>
      </c>
      <c r="GV151" s="6">
        <f t="shared" ref="GV151:HA151" si="307">SUM(GV136, -GV143)</f>
        <v>0</v>
      </c>
      <c r="GW151" s="6">
        <f t="shared" si="307"/>
        <v>0</v>
      </c>
      <c r="GX151" s="6">
        <f t="shared" si="307"/>
        <v>0</v>
      </c>
      <c r="GY151" s="6">
        <f t="shared" si="307"/>
        <v>0</v>
      </c>
      <c r="GZ151" s="6">
        <f t="shared" si="307"/>
        <v>0</v>
      </c>
      <c r="HA151" s="6">
        <f t="shared" si="307"/>
        <v>0</v>
      </c>
      <c r="HC151" s="140">
        <f t="shared" ref="HC151:HL151" si="308">SUM(HC136, -HC143)</f>
        <v>5.5800000000000002E-2</v>
      </c>
      <c r="HD151" s="111">
        <f t="shared" si="308"/>
        <v>5.3699999999999998E-2</v>
      </c>
      <c r="HE151" s="171">
        <f t="shared" si="308"/>
        <v>8.9900000000000008E-2</v>
      </c>
      <c r="HF151" s="149">
        <f t="shared" si="308"/>
        <v>5.7500000000000002E-2</v>
      </c>
      <c r="HG151" s="116">
        <f t="shared" si="308"/>
        <v>5.79E-2</v>
      </c>
      <c r="HH151" s="174">
        <f t="shared" si="308"/>
        <v>0.1273</v>
      </c>
      <c r="HI151" s="149">
        <f t="shared" si="308"/>
        <v>0.14380000000000001</v>
      </c>
      <c r="HJ151" s="111">
        <f t="shared" si="308"/>
        <v>0.13919999999999999</v>
      </c>
      <c r="HK151" s="171">
        <f t="shared" si="308"/>
        <v>0.13419999999999999</v>
      </c>
      <c r="HL151" s="149">
        <f t="shared" si="308"/>
        <v>0.14560000000000001</v>
      </c>
      <c r="HM151" s="111">
        <f t="shared" ref="HM151:HN151" si="309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42">
        <f>SUM(HU136, -HU143)</f>
        <v>0.1275</v>
      </c>
      <c r="HV151" s="116">
        <f>SUM(HV136, -HV143)</f>
        <v>0.13450000000000001</v>
      </c>
      <c r="HW151" s="175">
        <f>SUM(HW136, -HW143)</f>
        <v>0.11499999999999999</v>
      </c>
      <c r="HX151" s="116">
        <f>SUM(HX136, -HX143)</f>
        <v>0.1303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10">SUM(JM136, -JM143)</f>
        <v>0</v>
      </c>
      <c r="JN151" s="6">
        <f t="shared" si="310"/>
        <v>0</v>
      </c>
      <c r="JO151" s="6">
        <f t="shared" si="310"/>
        <v>0</v>
      </c>
      <c r="JP151" s="6">
        <f t="shared" si="310"/>
        <v>0</v>
      </c>
      <c r="JQ151" s="6">
        <f t="shared" si="310"/>
        <v>0</v>
      </c>
      <c r="JR151" s="6">
        <f t="shared" si="310"/>
        <v>0</v>
      </c>
      <c r="JS151" s="6">
        <f t="shared" si="310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19" t="s">
        <v>84</v>
      </c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11">SUM(BS137, -BS143)</f>
        <v>3.0700000000000002E-2</v>
      </c>
      <c r="BT153" s="116">
        <f t="shared" si="311"/>
        <v>0.04</v>
      </c>
      <c r="BU153" s="269">
        <f t="shared" si="311"/>
        <v>5.1200000000000002E-2</v>
      </c>
      <c r="BV153" s="140">
        <f t="shared" si="311"/>
        <v>7.3599999999999999E-2</v>
      </c>
      <c r="BW153" s="112">
        <f t="shared" si="311"/>
        <v>7.8399999999999997E-2</v>
      </c>
      <c r="BX153" s="172">
        <f t="shared" si="311"/>
        <v>7.8899999999999998E-2</v>
      </c>
      <c r="BY153" s="222">
        <f t="shared" si="311"/>
        <v>7.8299999999999995E-2</v>
      </c>
      <c r="BZ153" s="89">
        <f t="shared" si="311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12">SUM(CD136, -CD142)</f>
        <v>0.16889999999999999</v>
      </c>
      <c r="CE153" s="142">
        <f t="shared" si="312"/>
        <v>0.192</v>
      </c>
      <c r="CF153" s="116">
        <f t="shared" si="312"/>
        <v>0.17859999999999998</v>
      </c>
      <c r="CG153" s="175">
        <f t="shared" si="312"/>
        <v>0.18529999999999999</v>
      </c>
      <c r="CH153" s="142">
        <f t="shared" si="312"/>
        <v>0.18770000000000001</v>
      </c>
      <c r="CI153" s="116">
        <f t="shared" si="312"/>
        <v>0.20629999999999998</v>
      </c>
      <c r="CJ153" s="175">
        <f t="shared" si="312"/>
        <v>0.2006</v>
      </c>
      <c r="CK153" s="142">
        <f t="shared" si="312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13">SUM(CN136, -CN142)</f>
        <v>0.20479999999999998</v>
      </c>
      <c r="CO153" s="116">
        <f t="shared" si="313"/>
        <v>0.1968</v>
      </c>
      <c r="CP153" s="175">
        <f t="shared" si="313"/>
        <v>0.1893</v>
      </c>
      <c r="CQ153" s="140">
        <f t="shared" si="313"/>
        <v>0.1474</v>
      </c>
      <c r="CR153" s="112">
        <f t="shared" si="313"/>
        <v>0.15039999999999998</v>
      </c>
      <c r="CS153" s="172">
        <f t="shared" si="313"/>
        <v>0.1711</v>
      </c>
      <c r="CT153" s="142">
        <f t="shared" si="313"/>
        <v>0.15210000000000001</v>
      </c>
      <c r="CU153" s="112">
        <f t="shared" si="313"/>
        <v>0.1754</v>
      </c>
      <c r="CV153" s="175">
        <f t="shared" si="313"/>
        <v>0.16689999999999999</v>
      </c>
      <c r="CW153" s="142">
        <f t="shared" si="313"/>
        <v>0.1678</v>
      </c>
      <c r="CX153" s="116">
        <f>SUM(CX136, -CX142)</f>
        <v>0.1532</v>
      </c>
      <c r="CY153" s="172">
        <f t="shared" ref="CY153:DD153" si="314">SUM(CY136, -CY142)</f>
        <v>0.13570000000000002</v>
      </c>
      <c r="CZ153" s="142">
        <f t="shared" si="314"/>
        <v>0.12609999999999999</v>
      </c>
      <c r="DA153" s="116">
        <f t="shared" si="314"/>
        <v>0.1173</v>
      </c>
      <c r="DB153" s="172">
        <f t="shared" si="314"/>
        <v>0.14629999999999999</v>
      </c>
      <c r="DC153" s="140">
        <f t="shared" si="314"/>
        <v>0.15229999999999999</v>
      </c>
      <c r="DD153" s="112">
        <f t="shared" si="314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5">SUM(DR136, -DR142)</f>
        <v>0.16519999999999999</v>
      </c>
      <c r="DS153" s="112">
        <f t="shared" si="315"/>
        <v>0.20350000000000001</v>
      </c>
      <c r="DT153" s="172">
        <f t="shared" si="315"/>
        <v>0.1923</v>
      </c>
      <c r="DU153" s="140">
        <f t="shared" si="315"/>
        <v>0.2001</v>
      </c>
      <c r="DV153" s="112">
        <f t="shared" si="315"/>
        <v>0.2747</v>
      </c>
      <c r="DW153" s="172">
        <f t="shared" si="315"/>
        <v>0.27759999999999996</v>
      </c>
      <c r="DX153" s="112">
        <f t="shared" si="315"/>
        <v>0.26690000000000003</v>
      </c>
      <c r="DY153" s="112">
        <f t="shared" si="315"/>
        <v>0.26800000000000002</v>
      </c>
      <c r="DZ153" s="112">
        <f t="shared" si="315"/>
        <v>0.29530000000000001</v>
      </c>
      <c r="EA153" s="6">
        <f t="shared" si="315"/>
        <v>0</v>
      </c>
      <c r="EB153" s="6">
        <f t="shared" si="315"/>
        <v>0</v>
      </c>
      <c r="EC153" s="6">
        <f t="shared" si="315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6">SUM(EK137, -EK143)</f>
        <v>4.36E-2</v>
      </c>
      <c r="EL153" s="112">
        <f t="shared" si="316"/>
        <v>5.7700000000000001E-2</v>
      </c>
      <c r="EM153" s="175">
        <f t="shared" si="316"/>
        <v>7.2899999999999993E-2</v>
      </c>
      <c r="EN153" s="142">
        <f t="shared" si="316"/>
        <v>7.4400000000000008E-2</v>
      </c>
      <c r="EO153" s="112">
        <f t="shared" si="316"/>
        <v>8.5499999999999993E-2</v>
      </c>
      <c r="EP153" s="175">
        <f t="shared" si="316"/>
        <v>8.4000000000000005E-2</v>
      </c>
      <c r="EQ153" s="140">
        <f t="shared" si="316"/>
        <v>9.01E-2</v>
      </c>
      <c r="ER153" s="112">
        <f t="shared" si="316"/>
        <v>9.9900000000000003E-2</v>
      </c>
      <c r="ES153" s="172">
        <f t="shared" si="316"/>
        <v>0.112</v>
      </c>
      <c r="ET153" s="140">
        <f t="shared" si="316"/>
        <v>9.5000000000000001E-2</v>
      </c>
      <c r="EU153" s="112">
        <f t="shared" si="316"/>
        <v>0.1108</v>
      </c>
      <c r="EV153" s="175">
        <f t="shared" si="316"/>
        <v>0.13300000000000001</v>
      </c>
      <c r="EW153" s="140">
        <f t="shared" si="316"/>
        <v>0.14560000000000001</v>
      </c>
      <c r="EX153" s="112">
        <f t="shared" si="316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7">SUM(FP137, -FP143)</f>
        <v>0.1177</v>
      </c>
      <c r="FQ153" s="174">
        <f t="shared" si="317"/>
        <v>0.1452</v>
      </c>
      <c r="FR153" s="142">
        <f t="shared" si="317"/>
        <v>0.1351</v>
      </c>
      <c r="FS153" s="116">
        <f t="shared" si="317"/>
        <v>0.13109999999999999</v>
      </c>
      <c r="FT153" s="175">
        <f t="shared" si="317"/>
        <v>0.13150000000000001</v>
      </c>
      <c r="FU153" s="144">
        <f t="shared" si="317"/>
        <v>0.1341</v>
      </c>
      <c r="FV153" s="114">
        <f t="shared" si="317"/>
        <v>0.123</v>
      </c>
      <c r="FW153" s="174">
        <f t="shared" si="317"/>
        <v>0.12479999999999999</v>
      </c>
      <c r="FX153" s="142">
        <f t="shared" si="317"/>
        <v>0.12470000000000001</v>
      </c>
      <c r="FY153" s="116">
        <f t="shared" si="317"/>
        <v>0.13250000000000001</v>
      </c>
      <c r="FZ153" s="175">
        <f t="shared" si="317"/>
        <v>0.15620000000000001</v>
      </c>
      <c r="GA153" s="142">
        <f t="shared" si="317"/>
        <v>0.16120000000000001</v>
      </c>
      <c r="GB153" s="114">
        <f>SUM(GB136, -GB142)</f>
        <v>0.19259999999999999</v>
      </c>
      <c r="GC153" s="175">
        <f t="shared" ref="GC153:GO153" si="318">SUM(GC137, -GC143)</f>
        <v>0.18639999999999998</v>
      </c>
      <c r="GD153" s="142">
        <f t="shared" si="318"/>
        <v>0.18190000000000001</v>
      </c>
      <c r="GE153" s="116">
        <f t="shared" si="318"/>
        <v>0.20810000000000001</v>
      </c>
      <c r="GF153" s="175">
        <f t="shared" si="318"/>
        <v>0.25869999999999999</v>
      </c>
      <c r="GG153" s="220">
        <f t="shared" si="318"/>
        <v>0.255</v>
      </c>
      <c r="GH153" s="15">
        <f t="shared" si="318"/>
        <v>0.24359999999999998</v>
      </c>
      <c r="GI153" s="147">
        <f t="shared" si="318"/>
        <v>0.23549999999999999</v>
      </c>
      <c r="GJ153" s="142">
        <f t="shared" si="318"/>
        <v>0.2167</v>
      </c>
      <c r="GK153" s="116">
        <f t="shared" si="318"/>
        <v>0.1986</v>
      </c>
      <c r="GL153" s="175">
        <f t="shared" si="318"/>
        <v>0.2031</v>
      </c>
      <c r="GM153" s="142">
        <f t="shared" si="318"/>
        <v>0.18079999999999999</v>
      </c>
      <c r="GN153" s="116">
        <f t="shared" si="318"/>
        <v>0.19750000000000001</v>
      </c>
      <c r="GO153" s="175">
        <f t="shared" si="318"/>
        <v>0.18080000000000002</v>
      </c>
      <c r="GP153" s="140">
        <f t="shared" ref="GP153:GU153" si="319">SUM(GP137, -GP143)</f>
        <v>0.2034</v>
      </c>
      <c r="GQ153" s="112">
        <f t="shared" si="319"/>
        <v>0.18779999999999999</v>
      </c>
      <c r="GR153" s="175">
        <f t="shared" si="319"/>
        <v>0.19190000000000002</v>
      </c>
      <c r="GS153" s="116">
        <f t="shared" si="319"/>
        <v>0.1966</v>
      </c>
      <c r="GT153" s="116">
        <f t="shared" si="319"/>
        <v>0.18130000000000002</v>
      </c>
      <c r="GU153" s="112">
        <f t="shared" si="319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20">SUM(HD136, -HD142)</f>
        <v>5.0699999999999995E-2</v>
      </c>
      <c r="HE153" s="175">
        <f t="shared" si="320"/>
        <v>8.3900000000000002E-2</v>
      </c>
      <c r="HF153" s="142">
        <f t="shared" si="320"/>
        <v>5.5100000000000003E-2</v>
      </c>
      <c r="HG153" s="116">
        <f t="shared" si="320"/>
        <v>5.5E-2</v>
      </c>
      <c r="HH153" s="171">
        <f t="shared" si="320"/>
        <v>0.10779999999999999</v>
      </c>
      <c r="HI153" s="142">
        <f t="shared" si="320"/>
        <v>0.12290000000000001</v>
      </c>
      <c r="HJ153" s="116">
        <f t="shared" si="320"/>
        <v>0.1062</v>
      </c>
      <c r="HK153" s="174">
        <f t="shared" si="320"/>
        <v>0.1167</v>
      </c>
      <c r="HL153" s="142">
        <f t="shared" si="320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44">
        <f>SUM(HU137, -HU143)</f>
        <v>0.11399999999999999</v>
      </c>
      <c r="HV153" s="116">
        <f>SUM(HV137, -HV143)</f>
        <v>0.121</v>
      </c>
      <c r="HW153" s="175">
        <f>SUM(HW137, -HW143)</f>
        <v>0.11199999999999999</v>
      </c>
      <c r="HX153" s="112">
        <f>SUM(HX136, -HX142)</f>
        <v>0.11410000000000001</v>
      </c>
      <c r="HY153" s="6">
        <f>SUM(HY138, -HY143)</f>
        <v>0</v>
      </c>
      <c r="HZ153" s="6">
        <f>SUM(HZ136, -HZ141)</f>
        <v>0</v>
      </c>
      <c r="IA153" s="6">
        <f>SUM(IA136, -IA141)</f>
        <v>0</v>
      </c>
      <c r="IB153" s="6">
        <f>SUM(IB136, -IB141)</f>
        <v>0</v>
      </c>
      <c r="IC153" s="6">
        <f>SUM(IC136, -IC141)</f>
        <v>0</v>
      </c>
      <c r="ID153" s="6">
        <f>SUM(ID136, -ID141,)</f>
        <v>0</v>
      </c>
      <c r="IE153" s="6">
        <f>SUM(IE138, -IE143)</f>
        <v>0</v>
      </c>
      <c r="IF153" s="6">
        <f>SUM(IF136, -IF141)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18" t="s">
        <v>48</v>
      </c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21">SUM(CD137, -CD143)</f>
        <v>0.1298</v>
      </c>
      <c r="CE155" s="142">
        <f t="shared" si="321"/>
        <v>0.1429</v>
      </c>
      <c r="CF155" s="111">
        <f t="shared" si="321"/>
        <v>0.126</v>
      </c>
      <c r="CG155" s="171">
        <f t="shared" si="321"/>
        <v>0.12959999999999999</v>
      </c>
      <c r="CH155" s="140">
        <f t="shared" si="321"/>
        <v>0.1366</v>
      </c>
      <c r="CI155" s="116">
        <f t="shared" si="321"/>
        <v>0.14180000000000001</v>
      </c>
      <c r="CJ155" s="172">
        <f t="shared" si="321"/>
        <v>0.14780000000000001</v>
      </c>
      <c r="CK155" s="140">
        <f t="shared" si="321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22">SUM(CR136, -CR141)</f>
        <v>0.11309999999999999</v>
      </c>
      <c r="CS155" s="175">
        <f t="shared" si="322"/>
        <v>0.1384</v>
      </c>
      <c r="CT155" s="142">
        <f t="shared" si="322"/>
        <v>0.1246</v>
      </c>
      <c r="CU155" s="116">
        <f t="shared" si="322"/>
        <v>0.1623</v>
      </c>
      <c r="CV155" s="172">
        <f t="shared" si="322"/>
        <v>0.13750000000000001</v>
      </c>
      <c r="CW155" s="140">
        <f t="shared" si="322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23">SUM(DT136, -DT141)</f>
        <v>0.1739</v>
      </c>
      <c r="DU155" s="142">
        <f t="shared" si="323"/>
        <v>0.17580000000000001</v>
      </c>
      <c r="DV155" s="114">
        <f t="shared" si="323"/>
        <v>0.21129999999999999</v>
      </c>
      <c r="DW155" s="175">
        <f t="shared" si="323"/>
        <v>0.22099999999999997</v>
      </c>
      <c r="DX155" s="114">
        <f t="shared" si="323"/>
        <v>0.20910000000000001</v>
      </c>
      <c r="DY155" s="114">
        <f t="shared" si="323"/>
        <v>0.21890000000000001</v>
      </c>
      <c r="DZ155" s="114">
        <f t="shared" si="323"/>
        <v>0.2334</v>
      </c>
      <c r="EA155" s="6">
        <f t="shared" si="32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4">SUM(EK138, -EK143)</f>
        <v>3.4200000000000001E-2</v>
      </c>
      <c r="EL155" s="116">
        <f t="shared" si="324"/>
        <v>5.4199999999999998E-2</v>
      </c>
      <c r="EM155" s="175">
        <f t="shared" si="324"/>
        <v>6.9499999999999992E-2</v>
      </c>
      <c r="EN155" s="144">
        <f t="shared" si="324"/>
        <v>7.0900000000000005E-2</v>
      </c>
      <c r="EO155" s="116">
        <f t="shared" si="324"/>
        <v>8.3599999999999994E-2</v>
      </c>
      <c r="EP155" s="175">
        <f t="shared" si="324"/>
        <v>8.2400000000000001E-2</v>
      </c>
      <c r="EQ155" s="142">
        <f t="shared" si="324"/>
        <v>8.5699999999999998E-2</v>
      </c>
      <c r="ER155" s="116">
        <f t="shared" si="324"/>
        <v>8.8999999999999996E-2</v>
      </c>
      <c r="ES155" s="175">
        <f t="shared" si="324"/>
        <v>0.10600000000000001</v>
      </c>
      <c r="ET155" s="142">
        <f t="shared" si="324"/>
        <v>8.6499999999999994E-2</v>
      </c>
      <c r="EU155" s="116">
        <f t="shared" si="324"/>
        <v>9.8500000000000004E-2</v>
      </c>
      <c r="EV155" s="172">
        <f t="shared" si="324"/>
        <v>0.13159999999999999</v>
      </c>
      <c r="EW155" s="142">
        <f t="shared" si="324"/>
        <v>0.13169999999999998</v>
      </c>
      <c r="EX155" s="116">
        <f t="shared" si="324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5">SUM(FQ138, -FQ143)</f>
        <v>0.1137</v>
      </c>
      <c r="FR155" s="144">
        <f t="shared" si="325"/>
        <v>0.1313</v>
      </c>
      <c r="FS155" s="114">
        <f t="shared" si="325"/>
        <v>0.12870000000000001</v>
      </c>
      <c r="FT155" s="174">
        <f t="shared" si="325"/>
        <v>0.1217</v>
      </c>
      <c r="FU155" s="142">
        <f t="shared" si="325"/>
        <v>0.12890000000000001</v>
      </c>
      <c r="FV155" s="116">
        <f t="shared" si="325"/>
        <v>0.1139</v>
      </c>
      <c r="FW155" s="175">
        <f t="shared" si="325"/>
        <v>0.1202</v>
      </c>
      <c r="FX155" s="144">
        <f t="shared" si="325"/>
        <v>0.1245</v>
      </c>
      <c r="FY155" s="116">
        <f t="shared" si="325"/>
        <v>0.1231</v>
      </c>
      <c r="FZ155" s="175">
        <f t="shared" si="325"/>
        <v>0.14250000000000002</v>
      </c>
      <c r="GA155" s="142">
        <f t="shared" si="325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6">SUM(GD138, -GD143)</f>
        <v>0.1787</v>
      </c>
      <c r="GE155" s="116">
        <f t="shared" si="326"/>
        <v>0.1827</v>
      </c>
      <c r="GF155" s="175">
        <f t="shared" si="326"/>
        <v>0.21049999999999999</v>
      </c>
      <c r="GG155" s="220">
        <f t="shared" si="326"/>
        <v>0.1946</v>
      </c>
      <c r="GH155" s="15">
        <f t="shared" si="326"/>
        <v>0.20799999999999999</v>
      </c>
      <c r="GI155" s="147">
        <f t="shared" si="326"/>
        <v>0.20019999999999999</v>
      </c>
      <c r="GJ155" s="142">
        <f t="shared" si="326"/>
        <v>0.19259999999999999</v>
      </c>
      <c r="GK155" s="116">
        <f t="shared" si="326"/>
        <v>0.19549999999999998</v>
      </c>
      <c r="GL155" s="175">
        <f t="shared" si="326"/>
        <v>0.17659999999999998</v>
      </c>
      <c r="GM155" s="140">
        <f t="shared" si="326"/>
        <v>0.17449999999999999</v>
      </c>
      <c r="GN155" s="112">
        <f t="shared" si="326"/>
        <v>0.1822</v>
      </c>
      <c r="GO155" s="172">
        <f t="shared" si="326"/>
        <v>0.1706</v>
      </c>
      <c r="GP155" s="142">
        <f t="shared" ref="GP155:GU155" si="327">SUM(GP138, -GP143)</f>
        <v>0.18459999999999999</v>
      </c>
      <c r="GQ155" s="116">
        <f t="shared" si="327"/>
        <v>0.18209999999999998</v>
      </c>
      <c r="GR155" s="175">
        <f t="shared" si="327"/>
        <v>0.1837</v>
      </c>
      <c r="GS155" s="112">
        <f t="shared" si="327"/>
        <v>0.18919999999999998</v>
      </c>
      <c r="GT155" s="112">
        <f t="shared" si="327"/>
        <v>0.17980000000000002</v>
      </c>
      <c r="GU155" s="116">
        <f t="shared" si="327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28">SUM(HG136, -HG141)</f>
        <v>5.3599999999999995E-2</v>
      </c>
      <c r="HH155" s="175">
        <f t="shared" si="328"/>
        <v>0.1002</v>
      </c>
      <c r="HI155" s="144">
        <f t="shared" si="328"/>
        <v>0.1152</v>
      </c>
      <c r="HJ155" s="114">
        <f t="shared" si="328"/>
        <v>0.1007</v>
      </c>
      <c r="HK155" s="175">
        <f t="shared" si="328"/>
        <v>0.1154</v>
      </c>
      <c r="HL155" s="144">
        <f t="shared" si="328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42">
        <f>SUM(HU138, -HU143)</f>
        <v>0.1055</v>
      </c>
      <c r="HV155" s="114">
        <f>SUM(HV138, -HV143)</f>
        <v>0.1129</v>
      </c>
      <c r="HW155" s="174">
        <f>SUM(HW138, -HW143)</f>
        <v>9.7699999999999995E-2</v>
      </c>
      <c r="HX155" s="116">
        <f>SUM(HX137, -HX143)</f>
        <v>0.10869999999999999</v>
      </c>
      <c r="HY155" s="6">
        <f>SUM(HY136, -HY141)</f>
        <v>0</v>
      </c>
      <c r="HZ155" s="6">
        <f>SUM(HZ138, -HZ143)</f>
        <v>0</v>
      </c>
      <c r="IA155" s="6">
        <f>SUM(IA136, -IA142)</f>
        <v>0</v>
      </c>
      <c r="IB155" s="6">
        <f>SUM(IB138, -IB143)</f>
        <v>0</v>
      </c>
      <c r="IC155" s="6">
        <f>SUM(IC138, -IC143)</f>
        <v>0</v>
      </c>
      <c r="ID155" s="6">
        <f>SUM(ID138, -ID143)</f>
        <v>0</v>
      </c>
      <c r="IE155" s="6">
        <f>SUM(IE136, -IE141)</f>
        <v>0</v>
      </c>
      <c r="IF155" s="6">
        <f>SUM(IF138,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256" t="s">
        <v>54</v>
      </c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29">SUM(CS136, -CS140)</f>
        <v>0.1366</v>
      </c>
      <c r="CT157" s="144">
        <f t="shared" si="329"/>
        <v>0.11610000000000001</v>
      </c>
      <c r="CU157" s="114">
        <f t="shared" si="329"/>
        <v>0.1227</v>
      </c>
      <c r="CV157" s="175">
        <f t="shared" si="329"/>
        <v>0.10390000000000001</v>
      </c>
      <c r="CW157" s="142">
        <f t="shared" si="329"/>
        <v>0.1137</v>
      </c>
      <c r="CX157" s="112">
        <f t="shared" si="329"/>
        <v>0.10830000000000001</v>
      </c>
      <c r="CY157" s="174">
        <f t="shared" si="329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30">SUM(DT136, -DT140)</f>
        <v>0.15329999999999999</v>
      </c>
      <c r="DU157" s="144">
        <f t="shared" si="330"/>
        <v>0.15840000000000001</v>
      </c>
      <c r="DV157" s="116">
        <f t="shared" si="330"/>
        <v>0.20019999999999999</v>
      </c>
      <c r="DW157" s="174">
        <f t="shared" si="330"/>
        <v>0.21889999999999998</v>
      </c>
      <c r="DX157" s="114">
        <f t="shared" si="330"/>
        <v>0.17419999999999999</v>
      </c>
      <c r="DY157" s="114">
        <f t="shared" si="330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31">SUM(EC142, -EC153)</f>
        <v>0</v>
      </c>
      <c r="ED157" s="6">
        <f t="shared" si="331"/>
        <v>0</v>
      </c>
      <c r="EE157" s="6">
        <f t="shared" si="331"/>
        <v>0</v>
      </c>
      <c r="EF157" s="6">
        <f t="shared" si="331"/>
        <v>0</v>
      </c>
      <c r="EG157" s="6">
        <f t="shared" si="331"/>
        <v>0</v>
      </c>
      <c r="EH157" s="6">
        <f t="shared" si="331"/>
        <v>0</v>
      </c>
      <c r="EI157" s="6">
        <f t="shared" si="331"/>
        <v>0</v>
      </c>
      <c r="EK157" s="242">
        <f t="shared" ref="EK157:EX157" si="332">SUM(EK139, -EK143)</f>
        <v>3.3999999999999996E-2</v>
      </c>
      <c r="EL157" s="243">
        <f t="shared" si="332"/>
        <v>4.0599999999999997E-2</v>
      </c>
      <c r="EM157" s="172">
        <f t="shared" si="332"/>
        <v>6.6900000000000001E-2</v>
      </c>
      <c r="EN157" s="142">
        <f t="shared" si="332"/>
        <v>6.8200000000000011E-2</v>
      </c>
      <c r="EO157" s="116">
        <f t="shared" si="332"/>
        <v>6.6400000000000001E-2</v>
      </c>
      <c r="EP157" s="175">
        <f t="shared" si="332"/>
        <v>7.690000000000001E-2</v>
      </c>
      <c r="EQ157" s="142">
        <f t="shared" si="332"/>
        <v>8.4999999999999992E-2</v>
      </c>
      <c r="ER157" s="116">
        <f t="shared" si="332"/>
        <v>8.5699999999999998E-2</v>
      </c>
      <c r="ES157" s="174">
        <f t="shared" si="332"/>
        <v>7.6100000000000001E-2</v>
      </c>
      <c r="ET157" s="142">
        <f t="shared" si="332"/>
        <v>7.8099999999999989E-2</v>
      </c>
      <c r="EU157" s="116">
        <f t="shared" si="332"/>
        <v>9.3700000000000006E-2</v>
      </c>
      <c r="EV157" s="175">
        <f t="shared" si="332"/>
        <v>0.12759999999999999</v>
      </c>
      <c r="EW157" s="142">
        <f t="shared" si="332"/>
        <v>0.12789999999999999</v>
      </c>
      <c r="EX157" s="116">
        <f t="shared" si="332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33">SUM(FS139, -FS143)</f>
        <v>0.12040000000000001</v>
      </c>
      <c r="FT157" s="175">
        <f t="shared" si="333"/>
        <v>0.11360000000000001</v>
      </c>
      <c r="FU157" s="142">
        <f t="shared" si="333"/>
        <v>0.12390000000000001</v>
      </c>
      <c r="FV157" s="116">
        <f t="shared" si="333"/>
        <v>0.1096</v>
      </c>
      <c r="FW157" s="175">
        <f t="shared" si="333"/>
        <v>0.10829999999999999</v>
      </c>
      <c r="FX157" s="142">
        <f t="shared" si="333"/>
        <v>0.1103</v>
      </c>
      <c r="FY157" s="116">
        <f t="shared" si="333"/>
        <v>0.1153</v>
      </c>
      <c r="FZ157" s="175">
        <f t="shared" si="333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4">SUM(GD139, -GD143)</f>
        <v>0.16470000000000001</v>
      </c>
      <c r="GE157" s="116">
        <f t="shared" si="334"/>
        <v>0.16339999999999999</v>
      </c>
      <c r="GF157" s="175">
        <f t="shared" si="334"/>
        <v>0.1762</v>
      </c>
      <c r="GG157" s="220">
        <f t="shared" si="334"/>
        <v>0.17370000000000002</v>
      </c>
      <c r="GH157" s="15">
        <f t="shared" si="334"/>
        <v>0.18990000000000001</v>
      </c>
      <c r="GI157" s="147">
        <f t="shared" si="334"/>
        <v>0.18790000000000001</v>
      </c>
      <c r="GJ157" s="142">
        <f t="shared" si="334"/>
        <v>0.1905</v>
      </c>
      <c r="GK157" s="116">
        <f t="shared" si="334"/>
        <v>0.19059999999999999</v>
      </c>
      <c r="GL157" s="175">
        <f>SUM(GL136, -GL142)</f>
        <v>0.1741</v>
      </c>
      <c r="GM157" s="142">
        <f t="shared" ref="GM157:GU157" si="335">SUM(GM139, -GM143)</f>
        <v>0.16930000000000001</v>
      </c>
      <c r="GN157" s="116">
        <f t="shared" si="335"/>
        <v>0.17800000000000002</v>
      </c>
      <c r="GO157" s="175">
        <f t="shared" si="335"/>
        <v>0.1656</v>
      </c>
      <c r="GP157" s="142">
        <f t="shared" si="335"/>
        <v>0.17629999999999998</v>
      </c>
      <c r="GQ157" s="116">
        <f t="shared" si="335"/>
        <v>0.1777</v>
      </c>
      <c r="GR157" s="175">
        <f t="shared" si="335"/>
        <v>0.17420000000000002</v>
      </c>
      <c r="GS157" s="116">
        <f t="shared" si="335"/>
        <v>0.18469999999999998</v>
      </c>
      <c r="GT157" s="116">
        <f t="shared" si="335"/>
        <v>0.17580000000000001</v>
      </c>
      <c r="GU157" s="116">
        <f t="shared" si="335"/>
        <v>0.1419</v>
      </c>
      <c r="GV157" s="6">
        <f t="shared" ref="GV157:HA157" si="336">SUM(GV142, -GV153)</f>
        <v>0</v>
      </c>
      <c r="GW157" s="6">
        <f t="shared" si="336"/>
        <v>0</v>
      </c>
      <c r="GX157" s="6">
        <f t="shared" si="336"/>
        <v>0</v>
      </c>
      <c r="GY157" s="6">
        <f t="shared" si="336"/>
        <v>0</v>
      </c>
      <c r="GZ157" s="6">
        <f t="shared" si="336"/>
        <v>0</v>
      </c>
      <c r="HA157" s="6">
        <f t="shared" si="336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14">
        <f>SUM(HX138, -HX143)</f>
        <v>0.1012</v>
      </c>
      <c r="HY157" s="6">
        <f>SUM(HY141, -HY153)</f>
        <v>0</v>
      </c>
      <c r="HZ157" s="6">
        <f>SUM(HZ141, -HZ153)</f>
        <v>0</v>
      </c>
      <c r="IA157" s="6">
        <f>SUM(IA141, -IA153,)</f>
        <v>0</v>
      </c>
      <c r="IB157" s="6">
        <f>SUM(IB141, -IB153,)</f>
        <v>0</v>
      </c>
      <c r="IC157" s="6">
        <f>SUM(IC141, -IC153)</f>
        <v>0</v>
      </c>
      <c r="ID157" s="6">
        <f>SUM(ID141, -ID153)</f>
        <v>0</v>
      </c>
      <c r="IE157" s="6">
        <f>SUM(IE141, -IE153)</f>
        <v>0</v>
      </c>
      <c r="IF157" s="6">
        <f>SUM(IF141,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7">SUM(JM142, -JM153)</f>
        <v>0</v>
      </c>
      <c r="JN157" s="6">
        <f t="shared" si="337"/>
        <v>0</v>
      </c>
      <c r="JO157" s="6">
        <f t="shared" si="337"/>
        <v>0</v>
      </c>
      <c r="JP157" s="6">
        <f t="shared" si="337"/>
        <v>0</v>
      </c>
      <c r="JQ157" s="6">
        <f t="shared" si="337"/>
        <v>0</v>
      </c>
      <c r="JR157" s="6">
        <f t="shared" si="337"/>
        <v>0</v>
      </c>
      <c r="JS157" s="6">
        <f t="shared" si="337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19" t="s">
        <v>63</v>
      </c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38">SUM(EM140, -EM143)</f>
        <v>6.1199999999999997E-2</v>
      </c>
      <c r="EN159" s="142">
        <f t="shared" si="338"/>
        <v>6.59E-2</v>
      </c>
      <c r="EO159" s="116">
        <f t="shared" si="338"/>
        <v>6.0899999999999996E-2</v>
      </c>
      <c r="EP159" s="175">
        <f t="shared" si="338"/>
        <v>6.5100000000000005E-2</v>
      </c>
      <c r="EQ159" s="142">
        <f t="shared" si="338"/>
        <v>7.3899999999999993E-2</v>
      </c>
      <c r="ER159" s="116">
        <f t="shared" si="338"/>
        <v>8.3799999999999999E-2</v>
      </c>
      <c r="ES159" s="175">
        <f t="shared" si="338"/>
        <v>7.3900000000000007E-2</v>
      </c>
      <c r="ET159" s="142">
        <f t="shared" si="338"/>
        <v>6.54E-2</v>
      </c>
      <c r="EU159" s="116">
        <f t="shared" si="338"/>
        <v>8.0799999999999997E-2</v>
      </c>
      <c r="EV159" s="174">
        <f t="shared" si="338"/>
        <v>0.12440000000000001</v>
      </c>
      <c r="EW159" s="144">
        <f t="shared" si="338"/>
        <v>0.1201</v>
      </c>
      <c r="EX159" s="116">
        <f t="shared" si="338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39">SUM(FT140, -FT143)</f>
        <v>0.11080000000000001</v>
      </c>
      <c r="FU159" s="142">
        <f t="shared" si="339"/>
        <v>0.1106</v>
      </c>
      <c r="FV159" s="116">
        <f t="shared" si="339"/>
        <v>9.7700000000000009E-2</v>
      </c>
      <c r="FW159" s="175">
        <f t="shared" si="339"/>
        <v>0.10579999999999999</v>
      </c>
      <c r="FX159" s="142">
        <f t="shared" si="339"/>
        <v>0.1053</v>
      </c>
      <c r="FY159" s="116">
        <f t="shared" si="339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40">SUM(GE140, -GE143)</f>
        <v>0.15790000000000001</v>
      </c>
      <c r="GF159" s="175">
        <f t="shared" si="340"/>
        <v>0.1686</v>
      </c>
      <c r="GG159" s="220">
        <f t="shared" si="340"/>
        <v>0.16789999999999999</v>
      </c>
      <c r="GH159" s="15">
        <f t="shared" si="340"/>
        <v>0.1789</v>
      </c>
      <c r="GI159" s="147">
        <f t="shared" si="340"/>
        <v>0.15909999999999999</v>
      </c>
      <c r="GJ159" s="142">
        <f t="shared" si="340"/>
        <v>0.1532</v>
      </c>
      <c r="GK159" s="114">
        <f t="shared" si="340"/>
        <v>0.1633</v>
      </c>
      <c r="GL159" s="175">
        <f>SUM(GL139, -GL143)</f>
        <v>0.17030000000000001</v>
      </c>
      <c r="GM159" s="142">
        <f t="shared" ref="GM159:GU159" si="341">SUM(GM140, -GM143)</f>
        <v>0.15859999999999999</v>
      </c>
      <c r="GN159" s="114">
        <f t="shared" si="341"/>
        <v>0.17040000000000002</v>
      </c>
      <c r="GO159" s="175">
        <f t="shared" si="341"/>
        <v>0.1646</v>
      </c>
      <c r="GP159" s="142">
        <f t="shared" si="341"/>
        <v>0.16259999999999999</v>
      </c>
      <c r="GQ159" s="116">
        <f t="shared" si="341"/>
        <v>0.1772</v>
      </c>
      <c r="GR159" s="172">
        <f t="shared" si="341"/>
        <v>0.16450000000000001</v>
      </c>
      <c r="GS159" s="116">
        <f t="shared" si="341"/>
        <v>0.18</v>
      </c>
      <c r="GT159" s="116">
        <f t="shared" si="341"/>
        <v>0.16870000000000002</v>
      </c>
      <c r="GU159" s="116">
        <f t="shared" si="341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12">
        <f>SUM(HX136, -HX141)</f>
        <v>9.5200000000000007E-2</v>
      </c>
      <c r="HY159" s="6">
        <f>SUM(HY143, -HY153)</f>
        <v>0</v>
      </c>
      <c r="HZ159" s="6">
        <f>SUM(HZ141, -HZ152)</f>
        <v>0</v>
      </c>
      <c r="IA159" s="6">
        <f>SUM(IA141, -IA152)</f>
        <v>0</v>
      </c>
      <c r="IB159" s="6">
        <f>SUM(IB141, -IB152)</f>
        <v>0</v>
      </c>
      <c r="IC159" s="6">
        <f>SUM(IC141, -IC152)</f>
        <v>0</v>
      </c>
      <c r="ID159" s="6">
        <f>SUM(ID141, -ID152,)</f>
        <v>0</v>
      </c>
      <c r="IE159" s="6">
        <f>SUM(IE143, -IE153)</f>
        <v>0</v>
      </c>
      <c r="IF159" s="6">
        <f>SUM(IF141,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18" t="s">
        <v>45</v>
      </c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42">SUM(GM141, -GM143)</f>
        <v>0.14180000000000001</v>
      </c>
      <c r="GN161" s="116">
        <f t="shared" si="342"/>
        <v>0.16640000000000002</v>
      </c>
      <c r="GO161" s="174">
        <f t="shared" si="342"/>
        <v>0.15920000000000001</v>
      </c>
      <c r="GP161" s="144">
        <f t="shared" si="342"/>
        <v>0.16069999999999998</v>
      </c>
      <c r="GQ161" s="114">
        <f t="shared" si="342"/>
        <v>0.12999999999999998</v>
      </c>
      <c r="GR161" s="175">
        <f t="shared" si="342"/>
        <v>0.11870000000000001</v>
      </c>
      <c r="GS161" s="116">
        <f t="shared" si="342"/>
        <v>0.12499999999999999</v>
      </c>
      <c r="GT161" s="114">
        <f t="shared" si="342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204">
        <f>SUM(HX137, -HX142)</f>
        <v>9.2499999999999999E-2</v>
      </c>
      <c r="HY161" s="6">
        <f>SUM(HY141, -HY152)</f>
        <v>0</v>
      </c>
      <c r="HZ161" s="6">
        <f>SUM(HZ143, -HZ153)</f>
        <v>0</v>
      </c>
      <c r="IA161" s="6">
        <f>SUM(IA141,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SUM(IE141,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84" t="s">
        <v>51</v>
      </c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43">SUM(EC152, -EC159)</f>
        <v>0</v>
      </c>
      <c r="ED163" s="6">
        <f t="shared" si="343"/>
        <v>0</v>
      </c>
      <c r="EE163" s="6">
        <f t="shared" si="343"/>
        <v>0</v>
      </c>
      <c r="EF163" s="6">
        <f t="shared" si="343"/>
        <v>0</v>
      </c>
      <c r="EG163" s="6">
        <f t="shared" si="343"/>
        <v>0</v>
      </c>
      <c r="EH163" s="6">
        <f t="shared" si="343"/>
        <v>0</v>
      </c>
      <c r="EI163" s="6">
        <f t="shared" si="343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4">SUM(GV152, -GV159)</f>
        <v>0</v>
      </c>
      <c r="GW163" s="6">
        <f t="shared" si="344"/>
        <v>0</v>
      </c>
      <c r="GX163" s="6">
        <f t="shared" si="344"/>
        <v>0</v>
      </c>
      <c r="GY163" s="6">
        <f t="shared" si="344"/>
        <v>0</v>
      </c>
      <c r="GZ163" s="6">
        <f t="shared" si="344"/>
        <v>0</v>
      </c>
      <c r="HA163" s="6">
        <f t="shared" si="344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16">
        <f>SUM(HX138, -HX142)</f>
        <v>8.5000000000000006E-2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5">SUM(JM152, -JM159)</f>
        <v>0</v>
      </c>
      <c r="JN163" s="6">
        <f t="shared" si="345"/>
        <v>0</v>
      </c>
      <c r="JO163" s="6">
        <f t="shared" si="345"/>
        <v>0</v>
      </c>
      <c r="JP163" s="6">
        <f t="shared" si="345"/>
        <v>0</v>
      </c>
      <c r="JQ163" s="6">
        <f t="shared" si="345"/>
        <v>0</v>
      </c>
      <c r="JR163" s="6">
        <f t="shared" si="345"/>
        <v>0</v>
      </c>
      <c r="JS163" s="6">
        <f t="shared" si="345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13" t="s">
        <v>68</v>
      </c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12">
        <f>SUM(HX139, -HX143)</f>
        <v>7.7299999999999994E-2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18" t="s">
        <v>46</v>
      </c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3">
        <f>SUM(HX137, -HX141)</f>
        <v>7.3599999999999999E-2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84" t="s">
        <v>52</v>
      </c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6">SUM(EC158, -EC165)</f>
        <v>0</v>
      </c>
      <c r="ED169" s="6">
        <f t="shared" si="346"/>
        <v>0</v>
      </c>
      <c r="EE169" s="6">
        <f t="shared" si="346"/>
        <v>0</v>
      </c>
      <c r="EF169" s="6">
        <f t="shared" si="346"/>
        <v>0</v>
      </c>
      <c r="EG169" s="6">
        <f t="shared" si="346"/>
        <v>0</v>
      </c>
      <c r="EH169" s="6">
        <f t="shared" si="346"/>
        <v>0</v>
      </c>
      <c r="EI169" s="6">
        <f t="shared" si="346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7">SUM(FT136, -FT140)</f>
        <v>7.2999999999999995E-2</v>
      </c>
      <c r="FU169" s="142">
        <f t="shared" si="347"/>
        <v>8.2199999999999995E-2</v>
      </c>
      <c r="FV169" s="116">
        <f t="shared" si="347"/>
        <v>8.0099999999999991E-2</v>
      </c>
      <c r="FW169" s="175">
        <f t="shared" si="347"/>
        <v>7.3499999999999996E-2</v>
      </c>
      <c r="FX169" s="142">
        <f t="shared" si="347"/>
        <v>5.9600000000000007E-2</v>
      </c>
      <c r="FY169" s="111">
        <f t="shared" si="347"/>
        <v>7.4099999999999999E-2</v>
      </c>
      <c r="FZ169" s="183">
        <f t="shared" si="347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48">SUM(GV158, -GV165)</f>
        <v>0</v>
      </c>
      <c r="GW169" s="6">
        <f t="shared" si="348"/>
        <v>0</v>
      </c>
      <c r="GX169" s="6">
        <f t="shared" si="348"/>
        <v>0</v>
      </c>
      <c r="GY169" s="6">
        <f t="shared" si="348"/>
        <v>0</v>
      </c>
      <c r="GZ169" s="6">
        <f t="shared" si="348"/>
        <v>0</v>
      </c>
      <c r="HA169" s="6">
        <f t="shared" si="348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11">
        <f>SUM(HX138, -HX141)</f>
        <v>6.6100000000000006E-2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49">SUM(JM158, -JM165)</f>
        <v>0</v>
      </c>
      <c r="JN169" s="6">
        <f t="shared" si="349"/>
        <v>0</v>
      </c>
      <c r="JO169" s="6">
        <f t="shared" si="349"/>
        <v>0</v>
      </c>
      <c r="JP169" s="6">
        <f t="shared" si="349"/>
        <v>0</v>
      </c>
      <c r="JQ169" s="6">
        <f t="shared" si="349"/>
        <v>0</v>
      </c>
      <c r="JR169" s="6">
        <f t="shared" si="349"/>
        <v>0</v>
      </c>
      <c r="JS169" s="6">
        <f t="shared" si="349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19" t="s">
        <v>40</v>
      </c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50">SUM(FS136, -FS139)</f>
        <v>7.3099999999999998E-2</v>
      </c>
      <c r="FT171" s="175">
        <f t="shared" si="350"/>
        <v>7.0199999999999999E-2</v>
      </c>
      <c r="FU171" s="142">
        <f t="shared" si="350"/>
        <v>6.8899999999999989E-2</v>
      </c>
      <c r="FV171" s="116">
        <f t="shared" si="350"/>
        <v>6.8199999999999997E-2</v>
      </c>
      <c r="FW171" s="175">
        <f t="shared" si="350"/>
        <v>7.0999999999999994E-2</v>
      </c>
      <c r="FX171" s="142">
        <f t="shared" si="350"/>
        <v>5.4600000000000003E-2</v>
      </c>
      <c r="FY171" s="116">
        <f t="shared" si="350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16">
        <f>SUM(HX136, -HX140)</f>
        <v>6.5500000000000003E-2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15" t="s">
        <v>41</v>
      </c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16">
        <f>SUM(HX140, -HX143)</f>
        <v>6.4799999999999996E-2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13" t="s">
        <v>60</v>
      </c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51">SUM(EC164, -EC171)</f>
        <v>0</v>
      </c>
      <c r="ED175" s="6">
        <f t="shared" si="351"/>
        <v>0</v>
      </c>
      <c r="EE175" s="6">
        <f t="shared" si="351"/>
        <v>0</v>
      </c>
      <c r="EF175" s="6">
        <f t="shared" si="351"/>
        <v>0</v>
      </c>
      <c r="EG175" s="6">
        <f t="shared" si="351"/>
        <v>0</v>
      </c>
      <c r="EH175" s="6">
        <f t="shared" si="351"/>
        <v>0</v>
      </c>
      <c r="EI175" s="6">
        <f t="shared" si="351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52">SUM(GV164, -GV171)</f>
        <v>0</v>
      </c>
      <c r="GW175" s="6">
        <f t="shared" si="352"/>
        <v>0</v>
      </c>
      <c r="GX175" s="6">
        <f t="shared" si="352"/>
        <v>0</v>
      </c>
      <c r="GY175" s="6">
        <f t="shared" si="352"/>
        <v>0</v>
      </c>
      <c r="GZ175" s="6">
        <f t="shared" si="352"/>
        <v>0</v>
      </c>
      <c r="HA175" s="6">
        <f t="shared" si="352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16">
        <f>SUM(HX139, -HX142)</f>
        <v>6.1100000000000002E-2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53">SUM(JM164, -JM171)</f>
        <v>0</v>
      </c>
      <c r="JN175" s="6">
        <f t="shared" si="353"/>
        <v>0</v>
      </c>
      <c r="JO175" s="6">
        <f t="shared" si="353"/>
        <v>0</v>
      </c>
      <c r="JP175" s="6">
        <f t="shared" si="353"/>
        <v>0</v>
      </c>
      <c r="JQ175" s="6">
        <f t="shared" si="353"/>
        <v>0</v>
      </c>
      <c r="JR175" s="6">
        <f t="shared" si="353"/>
        <v>0</v>
      </c>
      <c r="JS175" s="6">
        <f t="shared" si="353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19" t="s">
        <v>65</v>
      </c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16">
        <f>SUM(HX136, -HX139)</f>
        <v>5.3000000000000005E-2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15" t="s">
        <v>38</v>
      </c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14">
        <f>SUM(HX140, -HX142)</f>
        <v>4.8600000000000004E-2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18" t="s">
        <v>36</v>
      </c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4">SUM(EC170, -EC177)</f>
        <v>0</v>
      </c>
      <c r="ED181" s="6">
        <f t="shared" si="354"/>
        <v>0</v>
      </c>
      <c r="EE181" s="6">
        <f t="shared" si="354"/>
        <v>0</v>
      </c>
      <c r="EF181" s="6">
        <f t="shared" si="354"/>
        <v>0</v>
      </c>
      <c r="EG181" s="6">
        <f t="shared" si="354"/>
        <v>0</v>
      </c>
      <c r="EH181" s="6">
        <f t="shared" si="354"/>
        <v>0</v>
      </c>
      <c r="EI181" s="6">
        <f t="shared" si="354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5">SUM(GV170, -GV177)</f>
        <v>0</v>
      </c>
      <c r="GW181" s="6">
        <f t="shared" si="355"/>
        <v>0</v>
      </c>
      <c r="GX181" s="6">
        <f t="shared" si="355"/>
        <v>0</v>
      </c>
      <c r="GY181" s="6">
        <f t="shared" si="355"/>
        <v>0</v>
      </c>
      <c r="GZ181" s="6">
        <f t="shared" si="355"/>
        <v>0</v>
      </c>
      <c r="HA181" s="6">
        <f t="shared" si="355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12">
        <f>SUM(HX137, -HX140)</f>
        <v>4.3900000000000002E-2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6">SUM(JM170, -JM177)</f>
        <v>0</v>
      </c>
      <c r="JN181" s="6">
        <f t="shared" si="356"/>
        <v>0</v>
      </c>
      <c r="JO181" s="6">
        <f t="shared" si="356"/>
        <v>0</v>
      </c>
      <c r="JP181" s="6">
        <f t="shared" si="356"/>
        <v>0</v>
      </c>
      <c r="JQ181" s="6">
        <f t="shared" si="356"/>
        <v>0</v>
      </c>
      <c r="JR181" s="6">
        <f t="shared" si="356"/>
        <v>0</v>
      </c>
      <c r="JS181" s="6">
        <f t="shared" si="356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13" t="s">
        <v>70</v>
      </c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7">SUM(CD136, -CD137)</f>
        <v>5.4199999999999998E-2</v>
      </c>
      <c r="CE183" s="140">
        <f t="shared" si="357"/>
        <v>5.57E-2</v>
      </c>
      <c r="CF183" s="114">
        <f t="shared" si="357"/>
        <v>6.1299999999999993E-2</v>
      </c>
      <c r="CG183" s="174">
        <f t="shared" si="357"/>
        <v>6.88E-2</v>
      </c>
      <c r="CH183" s="144">
        <f t="shared" si="357"/>
        <v>6.6700000000000009E-2</v>
      </c>
      <c r="CI183" s="112">
        <f t="shared" si="357"/>
        <v>6.6099999999999992E-2</v>
      </c>
      <c r="CJ183" s="174">
        <f t="shared" si="357"/>
        <v>5.2999999999999999E-2</v>
      </c>
      <c r="CK183" s="144">
        <f t="shared" si="357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16">
        <f>SUM(HX139, -HX141)</f>
        <v>4.2200000000000001E-2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84" t="s">
        <v>37</v>
      </c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58">SUM(CC137, -CC141)</f>
        <v>3.7400000000000003E-2</v>
      </c>
      <c r="CD185" s="175">
        <f t="shared" si="358"/>
        <v>3.95E-2</v>
      </c>
      <c r="CE185" s="142">
        <f t="shared" si="358"/>
        <v>3.9199999999999999E-2</v>
      </c>
      <c r="CF185" s="116">
        <f t="shared" si="358"/>
        <v>5.1799999999999999E-2</v>
      </c>
      <c r="CG185" s="175">
        <f t="shared" si="358"/>
        <v>4.3900000000000002E-2</v>
      </c>
      <c r="CH185" s="142">
        <f t="shared" si="358"/>
        <v>5.2000000000000005E-2</v>
      </c>
      <c r="CI185" s="116">
        <f t="shared" si="358"/>
        <v>4.9000000000000002E-2</v>
      </c>
      <c r="CJ185" s="175">
        <f t="shared" si="358"/>
        <v>3.6900000000000002E-2</v>
      </c>
      <c r="CK185" s="142">
        <f t="shared" si="358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16">
        <f>SUM(HX138, -HX140)</f>
        <v>3.6400000000000002E-2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10" t="s">
        <v>67</v>
      </c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59">SUM(EC176, -EC183)</f>
        <v>0</v>
      </c>
      <c r="ED187" s="6">
        <f t="shared" si="359"/>
        <v>0</v>
      </c>
      <c r="EE187" s="6">
        <f t="shared" si="359"/>
        <v>0</v>
      </c>
      <c r="EF187" s="6">
        <f t="shared" si="359"/>
        <v>0</v>
      </c>
      <c r="EG187" s="6">
        <f t="shared" si="359"/>
        <v>0</v>
      </c>
      <c r="EH187" s="6">
        <f t="shared" si="359"/>
        <v>0</v>
      </c>
      <c r="EI187" s="6">
        <f t="shared" si="359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60">SUM(GV176, -GV183)</f>
        <v>0</v>
      </c>
      <c r="GW187" s="6">
        <f t="shared" si="360"/>
        <v>0</v>
      </c>
      <c r="GX187" s="6">
        <f t="shared" si="360"/>
        <v>0</v>
      </c>
      <c r="GY187" s="6">
        <f t="shared" si="360"/>
        <v>0</v>
      </c>
      <c r="GZ187" s="6">
        <f t="shared" si="360"/>
        <v>0</v>
      </c>
      <c r="HA187" s="6">
        <f t="shared" si="360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204">
        <f>SUM(HX141, -HX143)</f>
        <v>3.5099999999999992E-2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61">SUM(JM176, -JM183)</f>
        <v>0</v>
      </c>
      <c r="JN187" s="6">
        <f t="shared" si="361"/>
        <v>0</v>
      </c>
      <c r="JO187" s="6">
        <f t="shared" si="361"/>
        <v>0</v>
      </c>
      <c r="JP187" s="6">
        <f t="shared" si="361"/>
        <v>0</v>
      </c>
      <c r="JQ187" s="6">
        <f t="shared" si="361"/>
        <v>0</v>
      </c>
      <c r="JR187" s="6">
        <f t="shared" si="361"/>
        <v>0</v>
      </c>
      <c r="JS187" s="6">
        <f t="shared" si="361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18" t="s">
        <v>49</v>
      </c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16">
        <f>SUM(HX137, -HX139)</f>
        <v>3.1400000000000004E-2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15" t="s">
        <v>39</v>
      </c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12">
        <f>SUM(HX140, -HX141)</f>
        <v>2.9700000000000004E-2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19" t="s">
        <v>53</v>
      </c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62">SUM(EC182, -EC189)</f>
        <v>0</v>
      </c>
      <c r="ED193" s="6">
        <f t="shared" si="362"/>
        <v>0</v>
      </c>
      <c r="EE193" s="6">
        <f t="shared" si="362"/>
        <v>0</v>
      </c>
      <c r="EF193" s="6">
        <f t="shared" si="362"/>
        <v>0</v>
      </c>
      <c r="EG193" s="6">
        <f t="shared" si="362"/>
        <v>0</v>
      </c>
      <c r="EH193" s="6">
        <f t="shared" si="362"/>
        <v>0</v>
      </c>
      <c r="EI193" s="6">
        <f t="shared" si="362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63">SUM(GV182, -GV189)</f>
        <v>0</v>
      </c>
      <c r="GW193" s="6">
        <f t="shared" si="363"/>
        <v>0</v>
      </c>
      <c r="GX193" s="6">
        <f t="shared" si="363"/>
        <v>0</v>
      </c>
      <c r="GY193" s="6">
        <f t="shared" si="363"/>
        <v>0</v>
      </c>
      <c r="GZ193" s="6">
        <f t="shared" si="363"/>
        <v>0</v>
      </c>
      <c r="HA193" s="6">
        <f t="shared" si="363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204">
        <f>SUM(HX136, -HX138)</f>
        <v>2.9100000000000001E-2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4">SUM(JM182, -JM189)</f>
        <v>0</v>
      </c>
      <c r="JN193" s="6">
        <f t="shared" si="364"/>
        <v>0</v>
      </c>
      <c r="JO193" s="6">
        <f t="shared" si="364"/>
        <v>0</v>
      </c>
      <c r="JP193" s="6">
        <f t="shared" si="364"/>
        <v>0</v>
      </c>
      <c r="JQ193" s="6">
        <f t="shared" si="364"/>
        <v>0</v>
      </c>
      <c r="JR193" s="6">
        <f t="shared" si="364"/>
        <v>0</v>
      </c>
      <c r="JS193" s="6">
        <f t="shared" si="364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84" t="s">
        <v>55</v>
      </c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14">
        <f>SUM(HX138, -HX139)</f>
        <v>2.3900000000000005E-2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19" t="s">
        <v>47</v>
      </c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16">
        <f>SUM(HX136, -HX137)</f>
        <v>2.1600000000000001E-2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10" t="s">
        <v>57</v>
      </c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12">
        <f>SUM(HX141, -HX142)</f>
        <v>1.89E-2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17" t="s">
        <v>59</v>
      </c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5">SUM(EC190, -EC197)</f>
        <v>0</v>
      </c>
      <c r="ED201" s="6">
        <f t="shared" si="365"/>
        <v>0</v>
      </c>
      <c r="EE201" s="6">
        <f t="shared" si="365"/>
        <v>0</v>
      </c>
      <c r="EF201" s="6">
        <f t="shared" si="365"/>
        <v>0</v>
      </c>
      <c r="EG201" s="6">
        <f t="shared" si="365"/>
        <v>0</v>
      </c>
      <c r="EH201" s="6">
        <f t="shared" si="365"/>
        <v>0</v>
      </c>
      <c r="EI201" s="6">
        <f t="shared" si="365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6">SUM(GV190, -GV197)</f>
        <v>0</v>
      </c>
      <c r="GW201" s="6">
        <f t="shared" si="366"/>
        <v>0</v>
      </c>
      <c r="GX201" s="6">
        <f t="shared" si="366"/>
        <v>0</v>
      </c>
      <c r="GY201" s="6">
        <f t="shared" si="366"/>
        <v>0</v>
      </c>
      <c r="GZ201" s="6">
        <f t="shared" si="366"/>
        <v>0</v>
      </c>
      <c r="HA201" s="6">
        <f t="shared" si="366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11">
        <f>SUM(HX142, -HX143)</f>
        <v>1.6199999999999992E-2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7">SUM(JM190, -JM197)</f>
        <v>0</v>
      </c>
      <c r="JN201" s="6">
        <f t="shared" si="367"/>
        <v>0</v>
      </c>
      <c r="JO201" s="6">
        <f t="shared" si="367"/>
        <v>0</v>
      </c>
      <c r="JP201" s="6">
        <f t="shared" si="367"/>
        <v>0</v>
      </c>
      <c r="JQ201" s="6">
        <f t="shared" si="367"/>
        <v>0</v>
      </c>
      <c r="JR201" s="6">
        <f t="shared" si="367"/>
        <v>0</v>
      </c>
      <c r="JS201" s="6">
        <f t="shared" si="367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13" t="s">
        <v>42</v>
      </c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16">
        <f>SUM(HX139, -HX140)</f>
        <v>1.2500000000000001E-2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18" t="s">
        <v>44</v>
      </c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16">
        <f>SUM(HX137, -HX138)</f>
        <v>7.4999999999999997E-3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86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</row>
    <row r="217" spans="2:86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t="s">
        <v>62</v>
      </c>
    </row>
    <row r="219" spans="2:86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</row>
    <row r="220" spans="2:86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</row>
    <row r="224" spans="2:86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</row>
    <row r="225" spans="21:71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</row>
    <row r="226" spans="21:71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</row>
    <row r="227" spans="21:71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</row>
    <row r="228" spans="21:71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</row>
    <row r="229" spans="21:71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</row>
    <row r="230" spans="21:71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</row>
  </sheetData>
  <customSheetViews>
    <customSheetView guid="{7FB8B549-326C-4BEC-8C8D-0E9173EDA60F}" scale="120" topLeftCell="HO48">
      <selection activeCell="HY46" sqref="HY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2019-04-10T07:19:04Z</dcterms:modified>
</cp:coreProperties>
</file>