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ISKonFX\6.0 Calculators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52511" calcMode="manual" calcOnSave="0"/>
</workbook>
</file>

<file path=xl/calcChain.xml><?xml version="1.0" encoding="utf-8"?>
<calcChain xmlns="http://schemas.openxmlformats.org/spreadsheetml/2006/main">
  <c r="C10" i="1" l="1"/>
  <c r="C6" i="1"/>
  <c r="C12" i="1" l="1"/>
  <c r="C13" i="1" s="1"/>
  <c r="E20" i="1" l="1"/>
  <c r="F20" i="1" s="1"/>
  <c r="E21" i="1"/>
  <c r="F21" i="1" s="1"/>
  <c r="C19" i="1"/>
  <c r="D19" i="1" s="1"/>
  <c r="E19" i="1"/>
  <c r="F19" i="1" s="1"/>
  <c r="F4" i="1"/>
  <c r="C21" i="1"/>
  <c r="D21" i="1" s="1"/>
  <c r="C14" i="1"/>
  <c r="C20" i="1"/>
  <c r="D20" i="1" s="1"/>
</calcChain>
</file>

<file path=xl/sharedStrings.xml><?xml version="1.0" encoding="utf-8"?>
<sst xmlns="http://schemas.openxmlformats.org/spreadsheetml/2006/main" count="23" uniqueCount="23">
  <si>
    <t>Required Margin Calculations and Workings</t>
  </si>
  <si>
    <t xml:space="preserve">Account Balance </t>
  </si>
  <si>
    <t>Risk Per Trade</t>
  </si>
  <si>
    <t>$ value per pip</t>
  </si>
  <si>
    <t>Represented as Std. Lots</t>
  </si>
  <si>
    <t>(1 Std. Lot = 100k Units)</t>
  </si>
  <si>
    <t>GBP.USD Rate</t>
  </si>
  <si>
    <t>Required Margin ($)</t>
  </si>
  <si>
    <t>Required Margin (%)</t>
  </si>
  <si>
    <t>Maxium Account Leverage</t>
  </si>
  <si>
    <t>Maximum Leverage Used</t>
  </si>
  <si>
    <t>Per Single Trade Open</t>
  </si>
  <si>
    <t>Total Commission Due</t>
  </si>
  <si>
    <t>Per Round Trade</t>
  </si>
  <si>
    <t>Commission as Pips</t>
  </si>
  <si>
    <t>Correct - Testing against FX Pro Margin Calc</t>
  </si>
  <si>
    <t>Commission per Side of Trade per Std. Lot</t>
  </si>
  <si>
    <t>100,000 Units</t>
  </si>
  <si>
    <t>ONLY CHANGE CELLS THAT ARE THIS COLOUR - INPUT CELLS</t>
  </si>
  <si>
    <t>Target Stop in Pips</t>
  </si>
  <si>
    <t>Target Spread in Pips</t>
  </si>
  <si>
    <r>
      <t xml:space="preserve">Rsik </t>
    </r>
    <r>
      <rPr>
        <i/>
        <sz val="11"/>
        <color theme="1"/>
        <rFont val="Calibri"/>
        <family val="2"/>
        <scheme val="minor"/>
      </rPr>
      <t>(Stop + Spread)</t>
    </r>
  </si>
  <si>
    <t>Units to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</si>
</sst>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0"/>
    <numFmt numFmtId="169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2" borderId="2" xfId="0" applyFill="1" applyBorder="1" applyProtection="1">
      <protection hidden="1"/>
    </xf>
    <xf numFmtId="164" fontId="0" fillId="2" borderId="2" xfId="0" applyNumberFormat="1" applyFill="1" applyBorder="1" applyProtection="1">
      <protection hidden="1"/>
    </xf>
    <xf numFmtId="167" fontId="0" fillId="2" borderId="2" xfId="1" applyNumberFormat="1" applyFont="1" applyFill="1" applyBorder="1" applyProtection="1">
      <protection hidden="1"/>
    </xf>
    <xf numFmtId="166" fontId="0" fillId="2" borderId="2" xfId="0" applyNumberForma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2" xfId="0" applyFill="1" applyBorder="1" applyProtection="1">
      <protection hidden="1"/>
    </xf>
    <xf numFmtId="169" fontId="0" fillId="2" borderId="2" xfId="2" applyNumberFormat="1" applyFont="1" applyFill="1" applyBorder="1" applyProtection="1">
      <protection hidden="1"/>
    </xf>
    <xf numFmtId="10" fontId="0" fillId="2" borderId="2" xfId="3" applyNumberFormat="1" applyFont="1" applyFill="1" applyBorder="1" applyProtection="1">
      <protection hidden="1"/>
    </xf>
    <xf numFmtId="169" fontId="0" fillId="2" borderId="2" xfId="0" applyNumberFormat="1" applyFill="1" applyBorder="1" applyProtection="1">
      <protection hidden="1"/>
    </xf>
    <xf numFmtId="0" fontId="0" fillId="5" borderId="0" xfId="0" applyFill="1" applyProtection="1">
      <protection hidden="1"/>
    </xf>
    <xf numFmtId="167" fontId="0" fillId="5" borderId="0" xfId="1" applyNumberFormat="1" applyFont="1" applyFill="1" applyAlignment="1" applyProtection="1">
      <alignment horizontal="right"/>
      <protection hidden="1"/>
    </xf>
    <xf numFmtId="164" fontId="0" fillId="5" borderId="0" xfId="0" applyNumberFormat="1" applyFill="1" applyProtection="1">
      <protection hidden="1"/>
    </xf>
    <xf numFmtId="0" fontId="3" fillId="5" borderId="0" xfId="0" applyFont="1" applyFill="1" applyProtection="1">
      <protection hidden="1"/>
    </xf>
    <xf numFmtId="0" fontId="3" fillId="5" borderId="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4" fillId="5" borderId="0" xfId="0" applyFont="1" applyFill="1" applyProtection="1">
      <protection hidden="1"/>
    </xf>
    <xf numFmtId="0" fontId="0" fillId="5" borderId="0" xfId="0" applyFill="1" applyBorder="1" applyAlignment="1" applyProtection="1">
      <protection hidden="1"/>
    </xf>
    <xf numFmtId="0" fontId="0" fillId="3" borderId="2" xfId="0" applyFill="1" applyBorder="1" applyProtection="1">
      <protection locked="0" hidden="1"/>
    </xf>
    <xf numFmtId="164" fontId="0" fillId="3" borderId="2" xfId="0" applyNumberFormat="1" applyFill="1" applyBorder="1" applyProtection="1">
      <protection locked="0" hidden="1"/>
    </xf>
    <xf numFmtId="10" fontId="0" fillId="3" borderId="2" xfId="0" applyNumberFormat="1" applyFill="1" applyBorder="1" applyProtection="1">
      <protection locked="0" hidden="1"/>
    </xf>
    <xf numFmtId="0" fontId="0" fillId="0" borderId="2" xfId="0" applyFill="1" applyBorder="1" applyAlignment="1" applyProtection="1">
      <alignment horizontal="right"/>
      <protection hidden="1"/>
    </xf>
    <xf numFmtId="168" fontId="0" fillId="0" borderId="2" xfId="0" applyNumberFormat="1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3" borderId="2" xfId="0" applyFill="1" applyBorder="1" applyAlignment="1" applyProtection="1">
      <alignment horizontal="center"/>
      <protection locked="0" hidden="1"/>
    </xf>
    <xf numFmtId="2" fontId="0" fillId="2" borderId="2" xfId="0" applyNumberFormat="1" applyFill="1" applyBorder="1" applyAlignment="1" applyProtection="1">
      <alignment horizontal="center"/>
      <protection hidden="1"/>
    </xf>
    <xf numFmtId="167" fontId="0" fillId="0" borderId="3" xfId="1" applyNumberFormat="1" applyFont="1" applyFill="1" applyBorder="1" applyAlignment="1" applyProtection="1">
      <alignment horizontal="right"/>
      <protection hidden="1"/>
    </xf>
    <xf numFmtId="164" fontId="0" fillId="6" borderId="2" xfId="0" applyNumberFormat="1" applyFill="1" applyBorder="1" applyProtection="1">
      <protection locked="0" hidden="1"/>
    </xf>
    <xf numFmtId="0" fontId="0" fillId="0" borderId="1" xfId="0" applyFill="1" applyBorder="1" applyAlignment="1" applyProtection="1">
      <alignment horizontal="center"/>
      <protection hidden="1"/>
    </xf>
    <xf numFmtId="0" fontId="5" fillId="6" borderId="7" xfId="0" applyFont="1" applyFill="1" applyBorder="1" applyAlignment="1" applyProtection="1">
      <alignment horizontal="center" vertical="center" wrapText="1"/>
      <protection hidden="1"/>
    </xf>
    <xf numFmtId="0" fontId="0" fillId="6" borderId="8" xfId="0" applyFill="1" applyBorder="1" applyAlignment="1" applyProtection="1">
      <alignment horizontal="center" vertical="center" wrapText="1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0" fillId="6" borderId="10" xfId="0" applyFill="1" applyBorder="1" applyAlignment="1" applyProtection="1">
      <alignment horizontal="center" vertical="center" wrapText="1"/>
      <protection hidden="1"/>
    </xf>
    <xf numFmtId="0" fontId="0" fillId="6" borderId="11" xfId="0" applyFill="1" applyBorder="1" applyAlignment="1" applyProtection="1">
      <alignment horizontal="center" vertical="center" wrapText="1"/>
      <protection hidden="1"/>
    </xf>
    <xf numFmtId="0" fontId="0" fillId="6" borderId="12" xfId="0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 vertical="center" wrapText="1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showGridLines="0" tabSelected="1" workbookViewId="0">
      <selection activeCell="C8" sqref="C8"/>
    </sheetView>
  </sheetViews>
  <sheetFormatPr defaultColWidth="0" defaultRowHeight="15" zeroHeight="1" x14ac:dyDescent="0.25"/>
  <cols>
    <col min="1" max="1" width="3.85546875" style="1" customWidth="1"/>
    <col min="2" max="2" width="24.5703125" style="1" customWidth="1"/>
    <col min="3" max="4" width="22" style="1" customWidth="1"/>
    <col min="5" max="5" width="24.85546875" style="1" customWidth="1"/>
    <col min="6" max="6" width="25.28515625" style="1" customWidth="1"/>
    <col min="7" max="7" width="4" style="1" customWidth="1"/>
    <col min="8" max="9" width="0" style="1" hidden="1" customWidth="1"/>
    <col min="10" max="16384" width="9.140625" style="1" hidden="1"/>
  </cols>
  <sheetData>
    <row r="1" spans="1:9" x14ac:dyDescent="0.25">
      <c r="A1" s="14"/>
      <c r="B1" s="14"/>
      <c r="C1" s="14"/>
      <c r="D1" s="14"/>
      <c r="E1" s="14"/>
      <c r="F1" s="14"/>
      <c r="G1" s="14"/>
    </row>
    <row r="2" spans="1:9" ht="18.75" x14ac:dyDescent="0.3">
      <c r="A2" s="14"/>
      <c r="B2" s="20" t="s">
        <v>0</v>
      </c>
      <c r="C2" s="20"/>
      <c r="D2" s="14"/>
      <c r="E2" s="14"/>
      <c r="F2" s="14"/>
      <c r="G2" s="14"/>
      <c r="H2" s="2"/>
    </row>
    <row r="3" spans="1:9" x14ac:dyDescent="0.25">
      <c r="A3" s="14"/>
      <c r="B3" s="14"/>
      <c r="C3" s="14"/>
      <c r="D3" s="14"/>
      <c r="E3" s="19" t="s">
        <v>9</v>
      </c>
      <c r="F3" s="28">
        <v>50</v>
      </c>
      <c r="G3" s="14"/>
    </row>
    <row r="4" spans="1:9" x14ac:dyDescent="0.25">
      <c r="A4" s="14"/>
      <c r="B4" s="27" t="s">
        <v>1</v>
      </c>
      <c r="C4" s="23">
        <v>1000</v>
      </c>
      <c r="D4" s="14"/>
      <c r="E4" s="19" t="s">
        <v>10</v>
      </c>
      <c r="F4" s="29">
        <f>C13/C4</f>
        <v>11.111111111111111</v>
      </c>
      <c r="G4" s="14"/>
    </row>
    <row r="5" spans="1:9" x14ac:dyDescent="0.25">
      <c r="A5" s="14"/>
      <c r="B5" s="27" t="s">
        <v>2</v>
      </c>
      <c r="C5" s="24">
        <v>0.03</v>
      </c>
      <c r="D5" s="14"/>
      <c r="E5" s="14"/>
      <c r="F5" s="14"/>
      <c r="G5" s="14"/>
    </row>
    <row r="6" spans="1:9" x14ac:dyDescent="0.25">
      <c r="A6" s="14"/>
      <c r="B6" s="14"/>
      <c r="C6" s="5">
        <f>C4*C5</f>
        <v>30</v>
      </c>
      <c r="D6" s="14"/>
      <c r="E6" s="32" t="s">
        <v>16</v>
      </c>
      <c r="F6" s="32"/>
      <c r="G6" s="21"/>
    </row>
    <row r="7" spans="1:9" x14ac:dyDescent="0.25">
      <c r="A7" s="14"/>
      <c r="B7" s="14"/>
      <c r="C7" s="14"/>
      <c r="D7" s="14"/>
      <c r="E7" s="30" t="s">
        <v>17</v>
      </c>
      <c r="F7" s="31">
        <v>45</v>
      </c>
      <c r="G7" s="14"/>
    </row>
    <row r="8" spans="1:9" ht="15.75" thickBot="1" x14ac:dyDescent="0.3">
      <c r="A8" s="14"/>
      <c r="B8" s="27" t="s">
        <v>19</v>
      </c>
      <c r="C8" s="22">
        <v>25</v>
      </c>
      <c r="D8" s="14"/>
      <c r="E8" s="15"/>
      <c r="F8" s="16"/>
      <c r="G8" s="14"/>
    </row>
    <row r="9" spans="1:9" x14ac:dyDescent="0.25">
      <c r="A9" s="14"/>
      <c r="B9" s="27" t="s">
        <v>20</v>
      </c>
      <c r="C9" s="22">
        <v>2</v>
      </c>
      <c r="D9" s="14"/>
      <c r="E9" s="33" t="s">
        <v>18</v>
      </c>
      <c r="F9" s="34"/>
      <c r="G9" s="14"/>
    </row>
    <row r="10" spans="1:9" x14ac:dyDescent="0.25">
      <c r="A10" s="14"/>
      <c r="B10" s="27" t="s">
        <v>21</v>
      </c>
      <c r="C10" s="4">
        <f>C8+C9</f>
        <v>27</v>
      </c>
      <c r="D10" s="14"/>
      <c r="E10" s="35"/>
      <c r="F10" s="36"/>
      <c r="G10" s="14"/>
    </row>
    <row r="11" spans="1:9" x14ac:dyDescent="0.25">
      <c r="A11" s="14"/>
      <c r="B11" s="14"/>
      <c r="C11" s="14"/>
      <c r="D11" s="14"/>
      <c r="E11" s="35"/>
      <c r="F11" s="36"/>
      <c r="G11" s="14"/>
    </row>
    <row r="12" spans="1:9" x14ac:dyDescent="0.25">
      <c r="A12" s="14"/>
      <c r="B12" s="27" t="s">
        <v>3</v>
      </c>
      <c r="C12" s="5">
        <f>C6/C10</f>
        <v>1.1111111111111112</v>
      </c>
      <c r="D12" s="14"/>
      <c r="E12" s="35"/>
      <c r="F12" s="36"/>
      <c r="G12" s="14"/>
    </row>
    <row r="13" spans="1:9" x14ac:dyDescent="0.25">
      <c r="A13" s="14"/>
      <c r="B13" s="27" t="s">
        <v>22</v>
      </c>
      <c r="C13" s="6">
        <f>C12*10000</f>
        <v>11111.111111111111</v>
      </c>
      <c r="D13" s="14"/>
      <c r="E13" s="35"/>
      <c r="F13" s="36"/>
      <c r="G13" s="14"/>
    </row>
    <row r="14" spans="1:9" x14ac:dyDescent="0.25">
      <c r="A14" s="14"/>
      <c r="B14" s="27" t="s">
        <v>4</v>
      </c>
      <c r="C14" s="7">
        <f>C13/100000</f>
        <v>0.11111111111111112</v>
      </c>
      <c r="D14" s="17" t="s">
        <v>5</v>
      </c>
      <c r="E14" s="35"/>
      <c r="F14" s="36"/>
      <c r="G14" s="14"/>
    </row>
    <row r="15" spans="1:9" ht="15.75" thickBot="1" x14ac:dyDescent="0.3">
      <c r="A15" s="14"/>
      <c r="B15" s="14"/>
      <c r="C15" s="14"/>
      <c r="D15" s="14"/>
      <c r="E15" s="37"/>
      <c r="F15" s="38"/>
      <c r="G15" s="14"/>
    </row>
    <row r="16" spans="1:9" x14ac:dyDescent="0.25">
      <c r="A16" s="14"/>
      <c r="B16" s="18"/>
      <c r="C16" s="18"/>
      <c r="D16" s="18"/>
      <c r="E16" s="18"/>
      <c r="F16" s="19"/>
      <c r="G16" s="19"/>
      <c r="H16" s="3"/>
      <c r="I16" s="3"/>
    </row>
    <row r="17" spans="1:7" x14ac:dyDescent="0.25">
      <c r="A17" s="14"/>
      <c r="B17" s="14"/>
      <c r="C17" s="39" t="s">
        <v>11</v>
      </c>
      <c r="D17" s="40"/>
      <c r="E17" s="39" t="s">
        <v>13</v>
      </c>
      <c r="F17" s="40"/>
      <c r="G17" s="14"/>
    </row>
    <row r="18" spans="1:7" x14ac:dyDescent="0.25">
      <c r="A18" s="14"/>
      <c r="B18" s="25" t="s">
        <v>6</v>
      </c>
      <c r="C18" s="8" t="s">
        <v>7</v>
      </c>
      <c r="D18" s="8" t="s">
        <v>8</v>
      </c>
      <c r="E18" s="9" t="s">
        <v>12</v>
      </c>
      <c r="F18" s="10" t="s">
        <v>14</v>
      </c>
      <c r="G18" s="14"/>
    </row>
    <row r="19" spans="1:7" x14ac:dyDescent="0.25">
      <c r="A19" s="14"/>
      <c r="B19" s="26">
        <v>1.2795000000000001</v>
      </c>
      <c r="C19" s="11">
        <f>(C13/F3)*B19</f>
        <v>284.33333333333337</v>
      </c>
      <c r="D19" s="12">
        <f>(C19/$C$4)</f>
        <v>0.28433333333333338</v>
      </c>
      <c r="E19" s="13">
        <f>((($F$7*2)/1000000)*$C$13)*B19</f>
        <v>1.2795000000000001</v>
      </c>
      <c r="F19" s="4">
        <f>E19/$C$12</f>
        <v>1.1515500000000001</v>
      </c>
      <c r="G19" s="14"/>
    </row>
    <row r="20" spans="1:7" x14ac:dyDescent="0.25">
      <c r="A20" s="14"/>
      <c r="B20" s="26">
        <v>1.5</v>
      </c>
      <c r="C20" s="11">
        <f>(C13/F3)*B20</f>
        <v>333.33333333333337</v>
      </c>
      <c r="D20" s="12">
        <f t="shared" ref="D20:D21" si="0">(C20/$C$4)</f>
        <v>0.33333333333333337</v>
      </c>
      <c r="E20" s="13">
        <f t="shared" ref="E20:E21" si="1">((($F$7*2)/1000000)*$C$13)*B20</f>
        <v>1.5</v>
      </c>
      <c r="F20" s="4">
        <f t="shared" ref="F20:F21" si="2">E20/$C$12</f>
        <v>1.3499999999999999</v>
      </c>
      <c r="G20" s="14"/>
    </row>
    <row r="21" spans="1:7" x14ac:dyDescent="0.25">
      <c r="A21" s="14"/>
      <c r="B21" s="26">
        <v>2</v>
      </c>
      <c r="C21" s="11">
        <f>(C13/F3)*B21</f>
        <v>444.44444444444446</v>
      </c>
      <c r="D21" s="12">
        <f t="shared" si="0"/>
        <v>0.44444444444444448</v>
      </c>
      <c r="E21" s="13">
        <f t="shared" si="1"/>
        <v>2</v>
      </c>
      <c r="F21" s="4">
        <f t="shared" si="2"/>
        <v>1.7999999999999998</v>
      </c>
      <c r="G21" s="14"/>
    </row>
    <row r="22" spans="1:7" x14ac:dyDescent="0.25">
      <c r="A22" s="14"/>
      <c r="B22" s="14"/>
      <c r="C22" s="14"/>
      <c r="D22" s="14"/>
      <c r="E22" s="14"/>
      <c r="F22" s="14"/>
      <c r="G22" s="14"/>
    </row>
    <row r="23" spans="1:7" ht="15" customHeight="1" x14ac:dyDescent="0.25">
      <c r="A23" s="14"/>
      <c r="B23" s="14"/>
      <c r="C23" s="41" t="s">
        <v>15</v>
      </c>
      <c r="D23" s="41"/>
      <c r="E23" s="41"/>
      <c r="F23" s="41"/>
      <c r="G23" s="14"/>
    </row>
    <row r="24" spans="1:7" x14ac:dyDescent="0.25">
      <c r="A24" s="14"/>
      <c r="B24" s="14"/>
      <c r="C24" s="41"/>
      <c r="D24" s="41"/>
      <c r="E24" s="41"/>
      <c r="F24" s="41"/>
      <c r="G24" s="14"/>
    </row>
    <row r="25" spans="1:7" x14ac:dyDescent="0.25"/>
  </sheetData>
  <sheetProtection algorithmName="SHA-512" hashValue="RkB+XmQ1XOdMucbC9/i7miisKap7mDg2lzVgXQkN7wAHGXo0BklsqXJ1FY+VAw6yhwNk8FIR92pT01+OFW184Q==" saltValue="JI10qP7o0cn+vlCeRSvcSQ==" spinCount="100000" sheet="1" objects="1" scenarios="1" selectLockedCells="1"/>
  <mergeCells count="5">
    <mergeCell ref="E6:F6"/>
    <mergeCell ref="E9:F15"/>
    <mergeCell ref="C17:D17"/>
    <mergeCell ref="E17:F17"/>
    <mergeCell ref="C23:F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 Chemical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Chemical</dc:creator>
  <cp:lastModifiedBy>Bell, James</cp:lastModifiedBy>
  <dcterms:created xsi:type="dcterms:W3CDTF">2014-06-18T12:32:25Z</dcterms:created>
  <dcterms:modified xsi:type="dcterms:W3CDTF">2017-09-07T15:40:05Z</dcterms:modified>
</cp:coreProperties>
</file>