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16" i="1" l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BO114" i="1" l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BG120" i="1" l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BE118" i="1" l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BQ88" i="1"/>
  <c r="CP88" i="1"/>
  <c r="BV72" i="1"/>
  <c r="BZ72" i="1"/>
  <c r="CD72" i="1"/>
  <c r="CT72" i="1"/>
  <c r="CX72" i="1"/>
  <c r="DB72" i="1"/>
  <c r="DR72" i="1"/>
  <c r="DV72" i="1"/>
  <c r="DZ72" i="1"/>
  <c r="EH7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BT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Q102" i="1"/>
  <c r="BZ102" i="1"/>
  <c r="CH102" i="1"/>
  <c r="CL102" i="1"/>
  <c r="CT102" i="1"/>
  <c r="DB102" i="1"/>
  <c r="DN102" i="1"/>
  <c r="DV102" i="1"/>
  <c r="ED102" i="1"/>
  <c r="BT112" i="1"/>
  <c r="CF112" i="1"/>
  <c r="CN112" i="1"/>
  <c r="CV112" i="1"/>
  <c r="CZ112" i="1"/>
  <c r="DH112" i="1"/>
  <c r="DP112" i="1"/>
  <c r="EB112" i="1"/>
  <c r="BT108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M118" i="1"/>
  <c r="DM116" i="1"/>
  <c r="DY118" i="1"/>
  <c r="DY116" i="1"/>
  <c r="EH118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CD114" i="1"/>
  <c r="DB44" i="1"/>
  <c r="DZ114" i="1"/>
  <c r="BZ114" i="1"/>
  <c r="CR114" i="1"/>
  <c r="BQ114" i="1"/>
  <c r="ED114" i="1"/>
  <c r="CZ114" i="1"/>
  <c r="EG114" i="1"/>
  <c r="DB114" i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DG102" i="1"/>
  <c r="DG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<sst xmlns="http://schemas.openxmlformats.org/spreadsheetml/2006/main" count="2486" uniqueCount="87">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</sst>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C0454C-5846-4056-BD2C-EDAD2EB1544F}" diskRevisions="1" revisionId="239" version="2" protected="1">
  <header guid="{476733E1-AA9D-47BC-A372-DED75ED55FEE}" dateTime="2019-01-30T17:18:04" maxSheetId="2" userName="Mike Wolski" r:id="rId1">
    <sheetIdMap count="1">
      <sheetId val="1"/>
    </sheetIdMap>
  </header>
  <header guid="{0ACB2766-20C0-4F80-9F8D-5FF98A83EE94}" dateTime="2019-01-31T03:17:24" maxSheetId="2" userName="Mike Wolski" r:id="rId2" minRId="1" maxRId="119">
    <sheetIdMap count="1">
      <sheetId val="1"/>
    </sheetIdMap>
  </header>
  <header guid="{11A2C89C-878C-4AB6-9E20-BA3788F42208}" dateTime="2019-01-31T08:14:50" maxSheetId="2" userName="Mike Wolski" r:id="rId3" minRId="120" maxRId="238">
    <sheetIdMap count="1">
      <sheetId val="1"/>
    </sheetIdMap>
  </header>
  <header guid="{46C0454C-5846-4056-BD2C-EDAD2EB1544F}" dateTime="2019-01-31T08:16:53" maxSheetId="2" userName="Mike Wolski" r:id="rId4" minRId="2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I2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I3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I4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I5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I6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I7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I8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I1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I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I12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I1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I14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I1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I17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I18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I1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I2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I21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I2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I24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I25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I2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I28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I29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I30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I3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I3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I35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BO51">
      <v>0.15190000000000001</v>
    </nc>
  </rcc>
  <rcc rId="30" sId="1" numFmtId="14">
    <nc r="BO52">
      <v>0.14360000000000001</v>
    </nc>
  </rcc>
  <rcc rId="31" sId="1" numFmtId="14">
    <nc r="BO53">
      <v>0.1416</v>
    </nc>
  </rcc>
  <rcc rId="32" sId="1" numFmtId="14">
    <nc r="BO54">
      <v>9.3700000000000006E-2</v>
    </nc>
  </rcc>
  <rcc rId="33" sId="1" numFmtId="14">
    <nc r="BO55">
      <v>-5.7700000000000001E-2</v>
    </nc>
  </rcc>
  <rcc rId="34" sId="1" numFmtId="14">
    <nc r="BO56">
      <v>-0.1268</v>
    </nc>
  </rcc>
  <rcc rId="35" sId="1" numFmtId="14">
    <nc r="BO57">
      <v>-0.1086</v>
    </nc>
  </rcc>
  <rcc rId="36" sId="1" numFmtId="14">
    <nc r="BO58">
      <v>-0.23769999999999999</v>
    </nc>
  </rcc>
  <rcc rId="37" sId="1">
    <nc r="BO59">
      <v>3.16</v>
    </nc>
  </rcc>
  <rfmt sheetId="1" sqref="BO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O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P60" t="inlineStr">
      <is>
        <t xml:space="preserve"> </t>
      </is>
    </nc>
  </rcc>
  <rcc rId="39" sId="1" numFmtId="14">
    <oc r="BO60" t="inlineStr">
      <is>
        <t xml:space="preserve"> </t>
      </is>
    </oc>
    <nc r="BO60">
      <v>9.4000000000000004E-3</v>
    </nc>
  </rcc>
  <rcc rId="40" sId="1" numFmtId="14">
    <nc r="BO61">
      <v>-1.9300000000000001E-2</v>
    </nc>
  </rcc>
  <rfmt sheetId="1" sqref="BO61">
    <dxf>
      <fill>
        <patternFill>
          <bgColor theme="2"/>
        </patternFill>
      </fill>
    </dxf>
  </rfmt>
  <rfmt sheetId="1" sqref="BO64" start="0" length="0">
    <dxf>
      <border outline="0">
        <right style="medium">
          <color indexed="64"/>
        </right>
        <top style="medium">
          <color indexed="64"/>
        </top>
      </border>
    </dxf>
  </rfmt>
  <rcc rId="41" sId="1" odxf="1" dxf="1">
    <nc r="BO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BO66">
      <f>SUM(BO52, -BO58)</f>
    </oc>
    <nc r="BO66">
      <f>SUM(BO51, -BO58)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BO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BO68">
      <f>SUM(BO52, -BO57,)</f>
    </oc>
    <nc r="BO68">
      <f>SUM(BO52, -BO58)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O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BO70">
      <f>SUM(BO51, -BO58)</f>
    </oc>
    <nc r="BO70">
      <f>SUM(BO53,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BO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BO72">
      <f>SUM(BO57, -BO68)</f>
    </oc>
    <nc r="BO72">
      <f>SUM(BO54, -BO58)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BO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BO74">
      <f>SUM(BO57, -BO67,)</f>
    </oc>
    <nc r="BO74">
      <f>SUM(BO51, -BO57)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BO7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BO76">
      <f>SUM(BO58, -BO68)</f>
    </oc>
    <nc r="BO76">
      <f>SUM(BO51,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BO7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BO78">
      <f>SUM(BO67, -BO74)</f>
    </oc>
    <nc r="BO78">
      <f>SUM(BO52, -BO57)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" sId="1" odxf="1" dxf="1">
    <nc r="BO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BO80">
      <f>SUM(BO67, -BO73,)</f>
    </oc>
    <nc r="BO80">
      <f>SUM(BO52,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BO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BO82">
      <f>SUM(BO68, -BO74)</f>
    </oc>
    <nc r="BO82">
      <f>SUM(BO53, -BO57)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BO8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BO84">
      <f>SUM(BO73, -BO80)</f>
    </oc>
    <nc r="BO84">
      <f>SUM(BO53,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O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BO86">
      <f>SUM(BO73, -BO79,)</f>
    </oc>
    <nc r="BO86">
      <f>SUM(BO51,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BO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BO88">
      <f>SUM(BO74, -BO80)</f>
    </oc>
    <nc r="BO88">
      <f>SUM(BO52,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BO8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6" sId="1" odxf="1" dxf="1">
    <oc r="BO90">
      <f>SUM(BO79, -BO86)</f>
    </oc>
    <nc r="BO90">
      <f>SUM(BO54, -BO57)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BO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BO92">
      <f>SUM(BO79, -BO85,)</f>
    </oc>
    <nc r="BO92">
      <f>SUM(BO54,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BO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BO94">
      <f>SUM(BO80, -BO86)</f>
    </oc>
    <nc r="BO94">
      <f>SUM(BO53,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BO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BO96">
      <f>SUM(BO85, -BO92)</f>
    </oc>
    <nc r="BO96">
      <f>SUM(BO55,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BO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O98">
      <f>SUM(BO85, -BO91,)</f>
    </oc>
    <nc r="BO98">
      <f>SUM(BO54,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O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6" sId="1" odxf="1" dxf="1">
    <oc r="BO100">
      <f>SUM(BO86, -BO92)</f>
    </oc>
    <nc r="BO100">
      <f>SUM(BO56, -BO58)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7" sId="1" odxf="1" dxf="1">
    <nc r="BO10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8" sId="1" odxf="1" dxf="1">
    <oc r="BO102">
      <f>SUM(BO91, -BO98)</f>
    </oc>
    <nc r="BO102">
      <f>SUM(BO57,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BO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BO104">
      <f>SUM(BO91, -BO97,)</f>
    </oc>
    <nc r="BO104">
      <f>SUM(BO51, -BO54)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BO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2" sId="1" odxf="1" dxf="1">
    <oc r="BO106">
      <f>SUM(BO92, -BO98)</f>
    </oc>
    <nc r="BO106">
      <f>SUM(BO52, -BO54)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BO10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4" sId="1" odxf="1" dxf="1">
    <oc r="BO108">
      <f>SUM(BO97, -BO104)</f>
    </oc>
    <nc r="BO108">
      <f>SUM(BO55, -BO57)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BO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6" sId="1" odxf="1" dxf="1">
    <oc r="BO110">
      <f>SUM(BO97, -BO103,)</f>
    </oc>
    <nc r="BO110">
      <f>SUM(BO55, -BO56)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BO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8" sId="1" odxf="1" dxf="1">
    <oc r="BO112">
      <f>SUM(BO98, -BO104)</f>
    </oc>
    <nc r="BO112">
      <f>SUM(BO53, -BO54)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O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BO114">
      <f>SUM(BO100, -BO106)</f>
    </oc>
    <nc r="BO114">
      <f>SUM(BO51, -BO53)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BO11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BO116">
      <f>SUM(BO105, -BO112)</f>
    </oc>
    <nc r="BO116">
      <f>SUM(BO51, -BO52)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3" sId="1" odxf="1" dxf="1">
    <nc r="BO11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4" sId="1" odxf="1" dxf="1">
    <oc r="BO118">
      <f>SUM(BO105, -BO111,)</f>
    </oc>
    <nc r="BO118">
      <f>SUM(BO52, -BO53)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BO11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BO114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96" sId="1">
    <nc r="BP62" t="inlineStr">
      <is>
        <t xml:space="preserve"> </t>
      </is>
    </nc>
  </rcc>
  <rm rId="97" sheetId="1" source="BO57:BQ57" destination="BP62:BR62" sourceSheetId="1">
    <rcc rId="0" sId="1">
      <nc r="BP62" t="inlineStr">
        <is>
          <t xml:space="preserve"> </t>
        </is>
      </nc>
    </rcc>
  </rm>
  <rm rId="98" sheetId="1" source="BO56:BQ56" destination="BO57:BQ57" sourceSheetId="1"/>
  <rm rId="99" sheetId="1" source="BP62:BR62" destination="BO56:BQ56" sourceSheetId="1"/>
  <rfmt sheetId="1" sqref="BO119">
    <dxf>
      <fill>
        <patternFill>
          <bgColor rgb="FF7030A0"/>
        </patternFill>
      </fill>
    </dxf>
  </rfmt>
  <rcc rId="100" sId="1">
    <oc r="BO120">
      <f>SUM(BO106, -BO112)</f>
    </oc>
    <nc r="BO120">
      <f>SUM(BO56, -BO57)</f>
    </nc>
  </rcc>
  <rm rId="101" sheetId="1" source="BO115:BO118" destination="BO123:BO126" sourceSheetId="1"/>
  <rm rId="102" sheetId="1" source="BO113:BO114" destination="BO121:BO122" sourceSheetId="1"/>
  <rm rId="103" sheetId="1" source="BO111:BO112" destination="BO117:BO118" sourceSheetId="1"/>
  <rm rId="104" sheetId="1" source="BO105:BO106" destination="BO115:BO116" sourceSheetId="1"/>
  <rm rId="105" sheetId="1" source="BO107:BO108" destination="BO113:BO114" sourceSheetId="1"/>
  <rm rId="106" sheetId="1" source="BO103:BO104" destination="BO111:BO112" sourceSheetId="1"/>
  <rm rId="107" sheetId="1" source="BO99:BO100" destination="BO107:BO108" sourceSheetId="1"/>
  <rm rId="108" sheetId="1" source="BO101:BO102" destination="BO105:BO106" sourceSheetId="1"/>
  <rm rId="109" sheetId="1" source="BO93:BO98" destination="BO99:BO104" sourceSheetId="1"/>
  <rm rId="110" sheetId="1" source="BO87:BO88" destination="BO97:BO98" sourceSheetId="1"/>
  <rm rId="111" sheetId="1" source="BO89:BO90" destination="BO95:BO96" sourceSheetId="1"/>
  <rm rId="112" sheetId="1" source="BO85:BO86" destination="BO93:BO94" sourceSheetId="1"/>
  <rm rId="113" sheetId="1" source="BO81:BO82" destination="BO89:BO90" sourceSheetId="1"/>
  <rm rId="114" sheetId="1" source="BO77:BO78" destination="BO87:BO88" sourceSheetId="1"/>
  <rm rId="115" sheetId="1" source="BO73:BO74" destination="BO85:BO86" sourceSheetId="1"/>
  <rm rId="116" sheetId="1" source="BO79:BO80" destination="BO81:BO82" sourceSheetId="1"/>
  <rm rId="117" sheetId="1" source="BO75:BO76" destination="BO79:BO80" sourceSheetId="1"/>
  <rm rId="118" sheetId="1" source="BO79:BO126" destination="BO73:BO120" sourceSheetId="1"/>
  <rcc rId="119" sId="1">
    <nc r="BO64">
      <v>0.75649999999999995</v>
    </nc>
  </rcc>
  <rfmt sheetId="1" sqref="BL48:BN48" start="0" length="0">
    <dxf>
      <border>
        <top style="medium">
          <color rgb="FFFFFF00"/>
        </top>
      </border>
    </dxf>
  </rfmt>
  <rfmt sheetId="1" sqref="BN48:BN120" start="0" length="0">
    <dxf>
      <border>
        <right style="medium">
          <color rgb="FFFFFF00"/>
        </right>
      </border>
    </dxf>
  </rfmt>
  <rfmt sheetId="1" sqref="BL120:BN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 numFmtId="14">
    <oc r="BI2">
      <v>2.7000000000000001E-3</v>
    </oc>
    <nc r="BI2">
      <v>1.2999999999999999E-3</v>
    </nc>
  </rcc>
  <rcc rId="121" sId="1" numFmtId="14">
    <oc r="BI3">
      <v>2.7000000000000001E-3</v>
    </oc>
    <nc r="BI3">
      <v>1E-3</v>
    </nc>
  </rcc>
  <rcc rId="122" sId="1" numFmtId="14">
    <oc r="BI4">
      <v>-1.6000000000000001E-3</v>
    </oc>
    <nc r="BI4">
      <v>-1.1999999999999999E-3</v>
    </nc>
  </rcc>
  <rcc rId="123" sId="1" numFmtId="14">
    <oc r="BI5">
      <v>-3.2000000000000002E-3</v>
    </oc>
    <nc r="BI5">
      <v>-3.8999999999999998E-3</v>
    </nc>
  </rcc>
  <rcc rId="124" sId="1" numFmtId="14">
    <oc r="BI6">
      <v>3.5999999999999999E-3</v>
    </oc>
    <nc r="BI6">
      <v>4.1000000000000003E-3</v>
    </nc>
  </rcc>
  <rcc rId="125" sId="1" numFmtId="14">
    <oc r="BI7">
      <v>3.5000000000000001E-3</v>
    </oc>
    <nc r="BI7">
      <v>3.7000000000000002E-3</v>
    </nc>
  </rcc>
  <rcc rId="126" sId="1" numFmtId="14">
    <oc r="BI8">
      <v>-2E-3</v>
    </oc>
    <nc r="BI8">
      <v>-5.0000000000000001E-4</v>
    </nc>
  </rcc>
  <rcc rId="127" sId="1" numFmtId="14">
    <oc r="BI10">
      <v>2.0000000000000001E-4</v>
    </oc>
    <nc r="BI10">
      <v>5.0000000000000001E-4</v>
    </nc>
  </rcc>
  <rcc rId="128" sId="1" numFmtId="14">
    <oc r="BI11">
      <v>1.2999999999999999E-3</v>
    </oc>
    <nc r="BI11">
      <v>2.0000000000000001E-4</v>
    </nc>
  </rcc>
  <rcc rId="129" sId="1" numFmtId="14">
    <oc r="BI12">
      <v>-5.0000000000000001E-4</v>
    </oc>
    <nc r="BI12">
      <v>-2.5000000000000001E-3</v>
    </nc>
  </rcc>
  <rcc rId="130" sId="1" numFmtId="14">
    <oc r="BI13">
      <v>-5.9999999999999995E-4</v>
    </oc>
    <nc r="BI13">
      <v>-2.5999999999999999E-3</v>
    </nc>
  </rcc>
  <rcc rId="131" sId="1" numFmtId="14">
    <oc r="BI14">
      <v>-1E-4</v>
    </oc>
    <nc r="BI14">
      <v>-1.6999999999999999E-3</v>
    </nc>
  </rcc>
  <rcc rId="132" sId="1" numFmtId="14">
    <oc r="BI17">
      <v>1.1000000000000001E-3</v>
    </oc>
    <nc r="BI17">
      <v>-2.9999999999999997E-4</v>
    </nc>
  </rcc>
  <rcc rId="133" sId="1" numFmtId="14">
    <oc r="BI18">
      <v>-5.0000000000000001E-4</v>
    </oc>
    <nc r="BI18">
      <v>-2.8999999999999998E-3</v>
    </nc>
  </rcc>
  <rcc rId="134" sId="1" numFmtId="14">
    <oc r="BI19">
      <v>-6.9999999999999999E-4</v>
    </oc>
    <nc r="BI19">
      <v>-3.0000000000000001E-3</v>
    </nc>
  </rcc>
  <rcc rId="135" sId="1" numFmtId="14">
    <oc r="BI20">
      <v>-2.0000000000000001E-4</v>
    </oc>
    <nc r="BI20">
      <v>-2.2000000000000001E-3</v>
    </nc>
  </rcc>
  <rcc rId="136" sId="1" numFmtId="14">
    <oc r="BI21">
      <v>6.9999999999999999E-4</v>
    </oc>
    <nc r="BI21">
      <v>4.0000000000000002E-4</v>
    </nc>
  </rcc>
  <rcc rId="137" sId="1" numFmtId="14">
    <oc r="BI23">
      <v>-1.1000000000000001E-3</v>
    </oc>
    <nc r="BI23">
      <v>-2.2000000000000001E-3</v>
    </nc>
  </rcc>
  <rcc rId="138" sId="1" numFmtId="14">
    <oc r="BI24">
      <v>1.9E-3</v>
    </oc>
    <nc r="BI24">
      <v>2.8999999999999998E-3</v>
    </nc>
  </rcc>
  <rcc rId="139" sId="1" numFmtId="14">
    <oc r="BI25">
      <v>1.5E-3</v>
    </oc>
    <nc r="BI25">
      <v>2.2000000000000001E-3</v>
    </nc>
  </rcc>
  <rcc rId="140" sId="1" numFmtId="14">
    <oc r="BI26">
      <v>6.9999999999999999E-4</v>
    </oc>
    <nc r="BI26">
      <v>-4.0000000000000002E-4</v>
    </nc>
  </rcc>
  <rcc rId="141" sId="1" numFmtId="14">
    <oc r="BI28">
      <v>4.0000000000000002E-4</v>
    </oc>
    <nc r="BI28">
      <v>2.0000000000000001E-4</v>
    </nc>
  </rcc>
  <rcc rId="142" sId="1" numFmtId="14">
    <oc r="BI29">
      <v>6.9999999999999999E-4</v>
    </oc>
    <nc r="BI29">
      <v>1E-3</v>
    </nc>
  </rcc>
  <rcc rId="143" sId="1" numFmtId="14">
    <oc r="BI30">
      <v>1.5E-3</v>
    </oc>
    <nc r="BI30">
      <v>3.5000000000000001E-3</v>
    </nc>
  </rcc>
  <rcc rId="144" sId="1" numFmtId="14">
    <oc r="BI32">
      <v>2.9999999999999997E-4</v>
    </oc>
    <nc r="BI32">
      <v>-1E-4</v>
    </nc>
  </rcc>
  <rcc rId="145" sId="1" numFmtId="14">
    <oc r="BI33">
      <v>1.1000000000000001E-3</v>
    </oc>
    <nc r="BI33">
      <v>2.8E-3</v>
    </nc>
  </rcc>
  <rcc rId="146" sId="1" numFmtId="14">
    <oc r="BI35">
      <v>-1.1000000000000001E-3</v>
    </oc>
    <nc r="BI35">
      <v>-3.2000000000000002E-3</v>
    </nc>
  </rcc>
  <rcc rId="147" sId="1" numFmtId="14">
    <nc r="BP51">
      <v>0.14380000000000001</v>
    </nc>
  </rcc>
  <rcc rId="148" sId="1" numFmtId="14">
    <nc r="BP52">
      <v>0.13320000000000001</v>
    </nc>
  </rcc>
  <rcc rId="149" sId="1" numFmtId="14">
    <nc r="BP53">
      <v>0.14949999999999999</v>
    </nc>
  </rcc>
  <rcc rId="150" sId="1" numFmtId="14">
    <nc r="BP54">
      <v>9.9199999999999997E-2</v>
    </nc>
  </rcc>
  <rcc rId="151" sId="1" numFmtId="14">
    <nc r="BP55">
      <v>-6.5500000000000003E-2</v>
    </nc>
  </rcc>
  <rcc rId="152" sId="1" numFmtId="14">
    <nc r="BP56">
      <v>-9.9699999999999997E-2</v>
    </nc>
  </rcc>
  <rcc rId="153" sId="1" numFmtId="14">
    <nc r="BP57">
      <v>-0.1232</v>
    </nc>
  </rcc>
  <rcc rId="154" sId="1" numFmtId="14">
    <nc r="BP58">
      <v>-0.23730000000000001</v>
    </nc>
  </rcc>
  <rcc rId="155" sId="1">
    <nc r="BP59">
      <v>-0.02</v>
    </nc>
  </rcc>
  <rfmt sheetId="1" sqref="BP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P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6" sId="1">
    <nc r="BQ60" t="inlineStr">
      <is>
        <t xml:space="preserve"> </t>
      </is>
    </nc>
  </rcc>
  <rcc rId="157" sId="1" numFmtId="14">
    <oc r="BP60" t="inlineStr">
      <is>
        <t xml:space="preserve"> </t>
      </is>
    </oc>
    <nc r="BP60">
      <v>8.8999999999999999E-3</v>
    </nc>
  </rcc>
  <rfmt sheetId="1" sqref="BP60">
    <dxf>
      <fill>
        <patternFill>
          <bgColor rgb="FF7030A0"/>
        </patternFill>
      </fill>
    </dxf>
  </rfmt>
  <rcc rId="158" sId="1" numFmtId="14">
    <nc r="BP61">
      <v>-8.0999999999999996E-3</v>
    </nc>
  </rcc>
  <rfmt sheetId="1" sqref="BP61">
    <dxf>
      <fill>
        <patternFill>
          <bgColor theme="5" tint="-0.249977111117893"/>
        </patternFill>
      </fill>
    </dxf>
  </rfmt>
  <rfmt sheetId="1" sqref="BP64" start="0" length="0">
    <dxf>
      <border outline="0">
        <right style="medium">
          <color indexed="64"/>
        </right>
        <top style="medium">
          <color indexed="64"/>
        </top>
      </border>
    </dxf>
  </rfmt>
  <rcc rId="159" sId="1" odxf="1" dxf="1">
    <nc r="BP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0" sId="1" odxf="1" dxf="1">
    <oc r="BP66">
      <f>SUM(BP52, -BP58)</f>
    </oc>
    <nc r="BP66">
      <f>SUM(BP51, -BP58)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BP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2" sId="1" odxf="1" dxf="1">
    <oc r="BP68">
      <f>SUM(BP51, -BP58)</f>
    </oc>
    <nc r="BP68">
      <f>SUM(BP52, -BP58)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BP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4" sId="1" odxf="1" dxf="1">
    <oc r="BP70">
      <f>SUM(BP52, -BP56)</f>
    </oc>
    <nc r="BP70">
      <f>SUM(BP53, -BP58)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BP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6" sId="1" odxf="1" dxf="1">
    <oc r="BP72">
      <f>SUM(BP56, -BP68)</f>
    </oc>
    <nc r="BP72">
      <f>SUM(BP54, -BP58)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BP7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BP74">
      <f>SUM(BP58, -BP68)</f>
    </oc>
    <nc r="BP74">
      <f>SUM(BP51, -BP57)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BP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BP76">
      <f>SUM(BP56, -BP67)</f>
    </oc>
    <nc r="BP76">
      <f>SUM(BP52, -BP57)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BP7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2" sId="1" odxf="1" dxf="1">
    <oc r="BP78">
      <f>SUM(BP67, -BP74)</f>
    </oc>
    <nc r="BP78">
      <f>SUM(BP53, -BP57)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BP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4" sId="1" odxf="1" dxf="1">
    <oc r="BP80">
      <f>SUM(BP68, -BP74)</f>
    </oc>
    <nc r="BP80">
      <f>SUM(BP51, -BP56)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BP81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6" sId="1" odxf="1" dxf="1">
    <oc r="BP82">
      <f>SUM(BP67, -BP73)</f>
    </oc>
    <nc r="BP82">
      <f>SUM(BP52, -BP56)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7" sId="1" odxf="1" dxf="1">
    <nc r="BP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8" sId="1" odxf="1" dxf="1">
    <oc r="BP84">
      <f>SUM(BP73, -BP80)</f>
    </oc>
    <nc r="BP84">
      <f>SUM(BP53, -BP56)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9" sId="1" odxf="1" dxf="1">
    <nc r="BP8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0" sId="1" odxf="1" dxf="1">
    <oc r="BP86">
      <f>SUM(BP74, -BP80)</f>
    </oc>
    <nc r="BP86">
      <f>SUM(BP54, -BP57)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BP8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2" sId="1" odxf="1" dxf="1">
    <oc r="BP88">
      <f>SUM(BP73, -BP79)</f>
    </oc>
    <nc r="BP88">
      <f>SUM(BP51, -BP55)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BP8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4" sId="1" odxf="1" dxf="1">
    <oc r="BP90">
      <f>SUM(BP79, -BP86)</f>
    </oc>
    <nc r="BP90">
      <f>SUM(BP54, -BP56)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BP9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6" sId="1" odxf="1" dxf="1">
    <oc r="BP92">
      <f>SUM(BP80, -BP86)</f>
    </oc>
    <nc r="BP92">
      <f>SUM(BP52, -BP55)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7" sId="1" odxf="1" dxf="1">
    <nc r="BP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8" sId="1" odxf="1" dxf="1">
    <oc r="BP94">
      <f>SUM(BP79, -BP85)</f>
    </oc>
    <nc r="BP94">
      <f>SUM(BP53, -BP55)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9" sId="1" odxf="1" dxf="1">
    <nc r="BP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90" sId="1" odxf="1" dxf="1">
    <oc r="BP96">
      <f>SUM(BP85, -BP92)</f>
    </oc>
    <nc r="BP96">
      <f>SUM(BP55, -BP58)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1" sId="1" odxf="1" dxf="1">
    <nc r="BP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92" sId="1" odxf="1" dxf="1">
    <oc r="BP98">
      <f>SUM(BP86, -BP92)</f>
    </oc>
    <nc r="BP98">
      <f>SUM(BP54, -BP55)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3" sId="1" odxf="1" dxf="1">
    <nc r="BP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4" sId="1" odxf="1" dxf="1">
    <oc r="BP100">
      <f>SUM(BP85, -BP91)</f>
    </oc>
    <nc r="BP100">
      <f>SUM(BP56, -BP58)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5" sId="1" odxf="1" dxf="1">
    <nc r="BP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96" sId="1" odxf="1" dxf="1">
    <oc r="BP102">
      <f>SUM(BP91, -BP98)</f>
    </oc>
    <nc r="BP102">
      <f>SUM(BP57, -BP58)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97" sId="1" odxf="1" dxf="1">
    <nc r="BP10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98" sId="1" odxf="1" dxf="1">
    <oc r="BP104">
      <f>SUM(BP92, -BP98)</f>
    </oc>
    <nc r="BP104">
      <f>SUM(BP55, -BP57)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9" sId="1" odxf="1" dxf="1">
    <nc r="BP10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0" sId="1" odxf="1" dxf="1">
    <oc r="BP106">
      <f>SUM(BP91, -BP97)</f>
    </oc>
    <nc r="BP106">
      <f>SUM(BP51, -BP54)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1" sId="1" odxf="1" dxf="1">
    <nc r="BP10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02" sId="1" odxf="1" dxf="1">
    <oc r="BP108">
      <f>SUM(BP97, -BP104)</f>
    </oc>
    <nc r="BP108">
      <f>SUM(BP55, -BP56)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03" sId="1" odxf="1" dxf="1">
    <nc r="BP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04" sId="1" odxf="1" dxf="1">
    <oc r="BP110">
      <f>SUM(BP98, -BP104)</f>
    </oc>
    <nc r="BP110">
      <f>SUM(BP52, -BP54)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5" sId="1" odxf="1" dxf="1">
    <nc r="BP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06" sId="1" odxf="1" dxf="1">
    <oc r="BP112">
      <f>SUM(BP97, -BP103)</f>
    </oc>
    <nc r="BP112">
      <f>SUM(BP53, -BP54)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7" sId="1" odxf="1" dxf="1">
    <nc r="BP11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8" sId="1" odxf="1" dxf="1">
    <oc r="BP114">
      <f>SUM(BP99, -BP105)</f>
    </oc>
    <nc r="BP114">
      <f>SUM(BP56, -BP57)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9" sId="1" odxf="1" dxf="1">
    <nc r="BP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BP120" start="0" length="0">
    <dxf>
      <border outline="0">
        <left/>
        <top/>
      </border>
    </dxf>
  </rfmt>
  <rcc rId="210" sId="1" odxf="1" dxf="1">
    <nc r="BP11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1" sId="1" odxf="1" dxf="1">
    <oc r="BP118">
      <f>SUM(BP106, -BP112)</f>
    </oc>
    <nc r="BP118">
      <f>SUM(BP51, -BP52)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12" sId="1" odxf="1" dxf="1">
    <nc r="BP11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BP116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213" sId="1">
    <nc r="BQ63" t="inlineStr">
      <is>
        <t xml:space="preserve"> </t>
      </is>
    </nc>
  </rcc>
  <rm rId="214" sheetId="1" source="BP53:BQ53" destination="BQ60:BR60" sourceSheetId="1">
    <rcc rId="0" sId="1">
      <nc r="BQ60" t="inlineStr">
        <is>
          <t xml:space="preserve"> </t>
        </is>
      </nc>
    </rcc>
  </rm>
  <rm rId="215" sheetId="1" source="BP51:BQ52" destination="BP52:BQ53" sourceSheetId="1"/>
  <rm rId="216" sheetId="1" source="BQ60:BR60" destination="BP51:BQ51" sourceSheetId="1"/>
  <rfmt sheetId="1" sqref="BP115">
    <dxf>
      <fill>
        <patternFill>
          <bgColor rgb="FFFF0000"/>
        </patternFill>
      </fill>
    </dxf>
  </rfmt>
  <rcc rId="217" sId="1">
    <oc r="BP116">
      <f>SUM(BP105, -BP112)</f>
    </oc>
    <nc r="BP116">
      <f>SUM(BP51, -BP52)</f>
    </nc>
  </rcc>
  <rfmt sheetId="1" sqref="BP119">
    <dxf>
      <fill>
        <patternFill>
          <bgColor rgb="FFFF0000"/>
        </patternFill>
      </fill>
    </dxf>
  </rfmt>
  <rcc rId="218" sId="1">
    <oc r="BP120">
      <f>SUM(BP105, -BP111)</f>
    </oc>
    <nc r="BP120">
      <f>SUM(BP51, -BP53)</f>
    </nc>
  </rcc>
  <rm rId="219" sheetId="1" source="BP115:BP116" destination="BP123:BP124" sourceSheetId="1"/>
  <rm rId="220" sheetId="1" source="BP117:BP118" destination="BP121:BP122" sourceSheetId="1"/>
  <rm rId="221" sheetId="1" source="BP113:BP114" destination="BP117:BP118" sourceSheetId="1"/>
  <rm rId="222" sheetId="1" source="BP107:BP110" destination="BP113:BP116" sourceSheetId="1"/>
  <rm rId="223" sheetId="1" source="BP111:BP112" destination="BP109:BP110" sourceSheetId="1"/>
  <rm rId="224" sheetId="1" source="BP105:BP106" destination="BP111:BP112" sourceSheetId="1"/>
  <rm rId="225" sheetId="1" source="BP103:BP104" destination="BP107:BP108" sourceSheetId="1"/>
  <rm rId="226" sheetId="1" source="BP95:BP102" destination="BP99:BP106" sourceSheetId="1"/>
  <rm rId="227" sheetId="1" source="BP89:BP92" destination="BP95:BP98" sourceSheetId="1"/>
  <rm rId="228" sheetId="1" source="BP93:BP94" destination="BP91:BP92" sourceSheetId="1"/>
  <rm rId="229" sheetId="1" source="BP87:BP88" destination="BP93:BP94" sourceSheetId="1"/>
  <rm rId="230" sheetId="1" source="BP85:BP86" destination="BP89:BP90" sourceSheetId="1"/>
  <rm rId="231" sheetId="1" source="BP81:BP82" destination="BP87:BP88" sourceSheetId="1"/>
  <rm rId="232" sheetId="1" source="BP79:BP80" destination="BP85:BP86" sourceSheetId="1"/>
  <rm rId="233" sheetId="1" source="BP73:BP76" destination="BP79:BP82" sourceSheetId="1"/>
  <rm rId="234" sheetId="1" source="BP71:BP72" destination="BP75:BP76" sourceSheetId="1"/>
  <rm rId="235" sheetId="1" source="BP67:BP68" destination="BP71:BP72" sourceSheetId="1"/>
  <rm rId="236" sheetId="1" source="BP71:BP72" destination="BP73:BP74" sourceSheetId="1"/>
  <rm rId="237" sheetId="1" source="BP65:BP66" destination="BP71:BP72" sourceSheetId="1"/>
  <rm rId="238" sheetId="1" source="BP69:BP124" destination="BP65:BP120" sourceSheetId="1"/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1">
    <nc r="BP64">
      <v>0.72250000000000003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BE48" zoomScale="115" zoomScaleNormal="115" workbookViewId="0">
      <selection activeCell="BP64" sqref="BP64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7">
        <v>4.0000000000000002E-4</v>
      </c>
      <c r="BH2" s="7">
        <v>4.3E-3</v>
      </c>
      <c r="BI2" s="280">
        <v>1.2999999999999999E-3</v>
      </c>
      <c r="BJ2" s="8">
        <f t="shared" ref="BJ2:BJ37" si="0">MIN(AE2:BI2)</f>
        <v>-1.0200000000000001E-2</v>
      </c>
      <c r="BK2" s="8">
        <f t="shared" ref="BK2:BK37" si="1">AVERAGE(AE2:BI2)</f>
        <v>1.3636363636363629E-4</v>
      </c>
      <c r="BL2" s="8">
        <f t="shared" ref="BL2:BL37" si="2">MAX(AE2:BI2)</f>
        <v>8.9999999999999993E-3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7">
        <v>-6.8999999999999999E-3</v>
      </c>
      <c r="BH3" s="7">
        <v>3.5000000000000001E-3</v>
      </c>
      <c r="BI3" s="280">
        <v>1E-3</v>
      </c>
      <c r="BJ3" s="8">
        <f t="shared" si="0"/>
        <v>-1.15E-2</v>
      </c>
      <c r="BK3" s="8">
        <f t="shared" si="1"/>
        <v>1.3818181818181818E-3</v>
      </c>
      <c r="BL3" s="8">
        <f t="shared" si="2"/>
        <v>1.0200000000000001E-2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7">
        <v>3.3E-3</v>
      </c>
      <c r="BH4" s="7">
        <v>-5.0000000000000001E-4</v>
      </c>
      <c r="BI4" s="280">
        <v>-1.1999999999999999E-3</v>
      </c>
      <c r="BJ4" s="8">
        <f t="shared" si="0"/>
        <v>-6.8999999999999999E-3</v>
      </c>
      <c r="BK4" s="8">
        <f t="shared" si="1"/>
        <v>6.9545454545454554E-4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7">
        <v>2.9999999999999997E-4</v>
      </c>
      <c r="BH5" s="7">
        <v>-3.2000000000000002E-3</v>
      </c>
      <c r="BI5" s="280">
        <v>-3.8999999999999998E-3</v>
      </c>
      <c r="BJ5" s="8">
        <f t="shared" si="0"/>
        <v>-1.11E-2</v>
      </c>
      <c r="BK5" s="8">
        <f t="shared" si="1"/>
        <v>-2.8636363636363646E-4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7">
        <v>-2.0999999999999999E-3</v>
      </c>
      <c r="BH6" s="7">
        <v>1.3299999999999999E-2</v>
      </c>
      <c r="BI6" s="280">
        <v>4.1000000000000003E-3</v>
      </c>
      <c r="BJ6" s="8">
        <f t="shared" si="0"/>
        <v>-9.2999999999999992E-3</v>
      </c>
      <c r="BK6" s="8">
        <f t="shared" si="1"/>
        <v>1.5409090909090908E-3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7">
        <v>-1E-4</v>
      </c>
      <c r="BH7" s="7">
        <v>9.7999999999999997E-3</v>
      </c>
      <c r="BI7" s="280">
        <v>3.7000000000000002E-3</v>
      </c>
      <c r="BJ7" s="8">
        <f t="shared" si="0"/>
        <v>-8.8999999999999999E-3</v>
      </c>
      <c r="BK7" s="8">
        <f t="shared" si="1"/>
        <v>1.5045454545454544E-3</v>
      </c>
      <c r="BL7" s="8">
        <f t="shared" si="2"/>
        <v>1.1299999999999999E-2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7">
        <v>1E-3</v>
      </c>
      <c r="BH8" s="7">
        <v>-8.6E-3</v>
      </c>
      <c r="BI8" s="280">
        <v>-5.0000000000000001E-4</v>
      </c>
      <c r="BJ8" s="8">
        <f t="shared" si="0"/>
        <v>-9.5999999999999992E-3</v>
      </c>
      <c r="BK8" s="8">
        <f t="shared" si="1"/>
        <v>-1.4454545454545451E-3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 t="shared" ref="AO9:BA9" si="7">SUM( -AO2, -AO3,AO4,AO5, -AO6, -AO7,AO8)</f>
        <v>-1.1900000000000001E-2</v>
      </c>
      <c r="AP9" s="14">
        <f t="shared" si="7"/>
        <v>0</v>
      </c>
      <c r="AQ9" s="14">
        <f t="shared" si="7"/>
        <v>0</v>
      </c>
      <c r="AR9" s="14">
        <f t="shared" si="7"/>
        <v>-3.3E-3</v>
      </c>
      <c r="AS9" s="14">
        <f t="shared" si="7"/>
        <v>1.7499999999999998E-2</v>
      </c>
      <c r="AT9" s="14">
        <f t="shared" si="7"/>
        <v>1.7499999999999998E-2</v>
      </c>
      <c r="AU9" s="14">
        <f t="shared" si="7"/>
        <v>-2.8000000000000004E-3</v>
      </c>
      <c r="AV9" s="14">
        <f t="shared" si="7"/>
        <v>2.2599999999999999E-2</v>
      </c>
      <c r="AW9" s="14">
        <f t="shared" si="7"/>
        <v>0</v>
      </c>
      <c r="AX9" s="14">
        <f t="shared" si="7"/>
        <v>0</v>
      </c>
      <c r="AY9" s="14">
        <f t="shared" si="7"/>
        <v>3.0999999999999999E-3</v>
      </c>
      <c r="AZ9" s="14">
        <f t="shared" si="7"/>
        <v>1.6000000000000007E-3</v>
      </c>
      <c r="BA9" s="14">
        <f t="shared" si="7"/>
        <v>-2.06E-2</v>
      </c>
      <c r="BB9" s="14">
        <f t="shared" ref="BB9:BI9" si="8">SUM( -BB2, -BB3,BB4,BB5, -BB6, -BB7,BB8)</f>
        <v>2.06E-2</v>
      </c>
      <c r="BC9" s="14">
        <f>SUM( -BC2, -BC3,BC4,BC5, -BC6, -BC7,BC8)</f>
        <v>-5.6799999999999996E-2</v>
      </c>
      <c r="BD9" s="14">
        <f t="shared" si="8"/>
        <v>0</v>
      </c>
      <c r="BE9" s="14">
        <f t="shared" si="8"/>
        <v>0</v>
      </c>
      <c r="BF9" s="14">
        <f t="shared" si="8"/>
        <v>3.7999999999999996E-3</v>
      </c>
      <c r="BG9" s="14">
        <f t="shared" si="8"/>
        <v>1.3299999999999999E-2</v>
      </c>
      <c r="BH9" s="14">
        <f t="shared" si="8"/>
        <v>-4.3200000000000002E-2</v>
      </c>
      <c r="BI9" s="14">
        <f t="shared" si="8"/>
        <v>-1.5699999999999999E-2</v>
      </c>
      <c r="BJ9" s="8">
        <f t="shared" si="0"/>
        <v>-5.6799999999999996E-2</v>
      </c>
      <c r="BK9" s="8">
        <f t="shared" si="1"/>
        <v>-3.9741935483870961E-3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7">
        <v>7.4999999999999997E-3</v>
      </c>
      <c r="BH10" s="7">
        <v>1E-3</v>
      </c>
      <c r="BI10" s="280">
        <v>5.0000000000000001E-4</v>
      </c>
      <c r="BJ10" s="17">
        <f t="shared" si="0"/>
        <v>-1.03E-2</v>
      </c>
      <c r="BK10" s="17">
        <f t="shared" si="1"/>
        <v>-9.4545454545454544E-4</v>
      </c>
      <c r="BL10" s="17">
        <f t="shared" si="2"/>
        <v>7.4999999999999997E-3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7">
        <v>3.5000000000000001E-3</v>
      </c>
      <c r="BH11" s="7">
        <v>4.0000000000000001E-3</v>
      </c>
      <c r="BI11" s="280">
        <v>2.0000000000000001E-4</v>
      </c>
      <c r="BJ11" s="17">
        <f t="shared" si="0"/>
        <v>-4.7000000000000002E-3</v>
      </c>
      <c r="BK11" s="17">
        <f t="shared" si="1"/>
        <v>1.0090909090909091E-3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7">
        <v>8.0000000000000004E-4</v>
      </c>
      <c r="BH12" s="7">
        <v>1.5E-3</v>
      </c>
      <c r="BI12" s="280">
        <v>-2.5000000000000001E-3</v>
      </c>
      <c r="BJ12" s="17">
        <f t="shared" si="0"/>
        <v>-1.7299999999999999E-2</v>
      </c>
      <c r="BK12" s="17">
        <f t="shared" si="1"/>
        <v>1.7741490095217346E-19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7">
        <v>2.5999999999999999E-3</v>
      </c>
      <c r="BH13" s="7">
        <v>-8.6E-3</v>
      </c>
      <c r="BI13" s="280">
        <v>-2.5999999999999999E-3</v>
      </c>
      <c r="BJ13" s="17">
        <f t="shared" si="0"/>
        <v>-1.5599999999999999E-2</v>
      </c>
      <c r="BK13" s="17">
        <f t="shared" si="1"/>
        <v>-1.0818181818181818E-3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7">
        <v>8.0000000000000004E-4</v>
      </c>
      <c r="BH14" s="7">
        <v>-4.7999999999999996E-3</v>
      </c>
      <c r="BI14" s="280">
        <v>-1.6999999999999999E-3</v>
      </c>
      <c r="BJ14" s="17">
        <f t="shared" si="0"/>
        <v>-1.11E-2</v>
      </c>
      <c r="BK14" s="17">
        <f t="shared" si="1"/>
        <v>-8.1363636363636371E-4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7">
        <v>1.4E-3</v>
      </c>
      <c r="BH15" s="7">
        <v>-4.3E-3</v>
      </c>
      <c r="BI15" s="280">
        <v>8.0000000000000004E-4</v>
      </c>
      <c r="BJ15" s="17">
        <f t="shared" si="0"/>
        <v>-1.37E-2</v>
      </c>
      <c r="BK15" s="17">
        <f t="shared" si="1"/>
        <v>-1.2818181818181817E-3</v>
      </c>
      <c r="BL15" s="17">
        <f t="shared" si="2"/>
        <v>4.8999999999999998E-3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2">SUM(AI2,AI10:AI15)</f>
        <v>0</v>
      </c>
      <c r="AJ16" s="21">
        <f t="shared" si="12"/>
        <v>0</v>
      </c>
      <c r="AK16" s="21">
        <f t="shared" si="12"/>
        <v>3.1E-2</v>
      </c>
      <c r="AL16" s="21">
        <f t="shared" si="12"/>
        <v>-8.3999999999999995E-3</v>
      </c>
      <c r="AM16" s="21">
        <f t="shared" si="12"/>
        <v>2.5500000000000002E-2</v>
      </c>
      <c r="AN16" s="21">
        <f t="shared" si="12"/>
        <v>-7.899999999999999E-3</v>
      </c>
      <c r="AO16" s="21">
        <f t="shared" si="12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3">SUM(AU2,AU10:AU15)</f>
        <v>-3.1000000000000012E-3</v>
      </c>
      <c r="AV16" s="21">
        <f t="shared" si="13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4">SUM(BB2,BB10:BB15)</f>
        <v>-3.1699999999999992E-2</v>
      </c>
      <c r="BC16" s="21">
        <f t="shared" si="14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1.6999999999999998E-2</v>
      </c>
      <c r="BH16" s="21">
        <f>SUM(BH2,BH10:BH15)</f>
        <v>-6.9000000000000008E-3</v>
      </c>
      <c r="BI16" s="21">
        <f>SUM(BI10,BI11,BI12,BI13,BI14,BI15,BI2)</f>
        <v>-3.9999999999999992E-3</v>
      </c>
      <c r="BJ16" s="17">
        <f t="shared" si="0"/>
        <v>-4.19E-2</v>
      </c>
      <c r="BK16" s="17">
        <f t="shared" si="1"/>
        <v>-2.1129032258064518E-3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7">
        <v>-3.5999999999999999E-3</v>
      </c>
      <c r="BH17" s="7">
        <v>3.3E-3</v>
      </c>
      <c r="BI17" s="280">
        <v>-2.9999999999999997E-4</v>
      </c>
      <c r="BJ17" s="23">
        <f t="shared" si="0"/>
        <v>-7.0000000000000001E-3</v>
      </c>
      <c r="BK17" s="23">
        <f t="shared" si="1"/>
        <v>2.0954545454545457E-3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7">
        <v>-6.4000000000000003E-3</v>
      </c>
      <c r="BH18" s="7">
        <v>4.0000000000000002E-4</v>
      </c>
      <c r="BI18" s="280">
        <v>-2.8999999999999998E-3</v>
      </c>
      <c r="BJ18" s="23">
        <f t="shared" si="0"/>
        <v>-1.7399999999999999E-2</v>
      </c>
      <c r="BK18" s="23">
        <f t="shared" si="1"/>
        <v>1.2318181818181814E-3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7">
        <v>-4.7000000000000002E-3</v>
      </c>
      <c r="BH19" s="7">
        <v>-9.4000000000000004E-3</v>
      </c>
      <c r="BI19" s="280">
        <v>-3.0000000000000001E-3</v>
      </c>
      <c r="BJ19" s="23">
        <f t="shared" si="0"/>
        <v>-9.4000000000000004E-3</v>
      </c>
      <c r="BK19" s="23">
        <f t="shared" si="1"/>
        <v>1.6818181818181816E-4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7">
        <v>-6.6E-3</v>
      </c>
      <c r="BH20" s="7">
        <v>-5.8999999999999999E-3</v>
      </c>
      <c r="BI20" s="280">
        <v>-2.2000000000000001E-3</v>
      </c>
      <c r="BJ20" s="23">
        <f t="shared" si="0"/>
        <v>-6.6E-3</v>
      </c>
      <c r="BK20" s="23">
        <f t="shared" si="1"/>
        <v>1.8636363636363642E-4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7">
        <v>-5.7999999999999996E-3</v>
      </c>
      <c r="BH21" s="7">
        <v>-5.1000000000000004E-3</v>
      </c>
      <c r="BI21" s="280">
        <v>4.0000000000000002E-4</v>
      </c>
      <c r="BJ21" s="23">
        <f t="shared" si="0"/>
        <v>-1.46E-2</v>
      </c>
      <c r="BK21" s="23">
        <f t="shared" si="1"/>
        <v>4.5454545454545364E-5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8">SUM(AI3, -AI10,AI17:AI21)</f>
        <v>0</v>
      </c>
      <c r="AJ22" s="26">
        <f t="shared" si="18"/>
        <v>0</v>
      </c>
      <c r="AK22" s="26">
        <f t="shared" si="18"/>
        <v>5.0999999999999995E-3</v>
      </c>
      <c r="AL22" s="26">
        <f t="shared" si="18"/>
        <v>-2.4400000000000002E-2</v>
      </c>
      <c r="AM22" s="26">
        <f t="shared" si="18"/>
        <v>6.0000000000000071E-4</v>
      </c>
      <c r="AN22" s="26">
        <f t="shared" si="18"/>
        <v>-4.1000000000000003E-3</v>
      </c>
      <c r="AO22" s="26">
        <f t="shared" si="18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19">SUM(AU3, -AU10,AU17:AU21)</f>
        <v>6.3699999999999993E-2</v>
      </c>
      <c r="AV22" s="26">
        <f t="shared" ref="AV22:BE22" si="20">SUM(AV3, -AV10,AV17:AV21)</f>
        <v>-4.53E-2</v>
      </c>
      <c r="AW22" s="26">
        <f t="shared" si="20"/>
        <v>0</v>
      </c>
      <c r="AX22" s="26">
        <f t="shared" si="20"/>
        <v>0</v>
      </c>
      <c r="AY22" s="26">
        <f t="shared" si="20"/>
        <v>1.5599999999999999E-2</v>
      </c>
      <c r="AZ22" s="26">
        <f t="shared" si="20"/>
        <v>4.3300000000000005E-2</v>
      </c>
      <c r="BA22" s="26">
        <f t="shared" si="20"/>
        <v>5.1900000000000002E-2</v>
      </c>
      <c r="BB22" s="26">
        <f t="shared" si="20"/>
        <v>1.6100000000000003E-2</v>
      </c>
      <c r="BC22" s="26">
        <f t="shared" si="20"/>
        <v>2.5200000000000004E-2</v>
      </c>
      <c r="BD22" s="26">
        <f t="shared" si="20"/>
        <v>0</v>
      </c>
      <c r="BE22" s="26">
        <f t="shared" si="20"/>
        <v>0</v>
      </c>
      <c r="BF22" s="26">
        <f>SUM(BF3, -BF10,BF17:BF21)</f>
        <v>-1.8100000000000002E-2</v>
      </c>
      <c r="BG22" s="26">
        <f>SUM(BG3, -BG10,BG17,BG18,BG19,BG20,BG21)</f>
        <v>-4.1499999999999995E-2</v>
      </c>
      <c r="BH22" s="26">
        <f>SUM(BH3, -BH10,BH17:BH21)</f>
        <v>-1.4200000000000001E-2</v>
      </c>
      <c r="BI22" s="26">
        <f>SUM(BI17,BI18,BI19,BI20,BI21, -BI10,BI3)</f>
        <v>-7.5000000000000006E-3</v>
      </c>
      <c r="BJ22" s="23">
        <f t="shared" si="0"/>
        <v>-5.2700000000000004E-2</v>
      </c>
      <c r="BK22" s="23">
        <f t="shared" si="1"/>
        <v>4.2967741935483863E-3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7">
        <v>-2.5000000000000001E-3</v>
      </c>
      <c r="BH23" s="7">
        <v>-2.2000000000000001E-3</v>
      </c>
      <c r="BI23" s="280">
        <v>-2.2000000000000001E-3</v>
      </c>
      <c r="BJ23" s="27">
        <f t="shared" si="0"/>
        <v>-1.49E-2</v>
      </c>
      <c r="BK23" s="27">
        <f t="shared" si="1"/>
        <v>-5.9090909090909116E-4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7">
        <v>1E-3</v>
      </c>
      <c r="BH24" s="7">
        <v>1.2800000000000001E-2</v>
      </c>
      <c r="BI24" s="280">
        <v>2.8999999999999998E-3</v>
      </c>
      <c r="BJ24" s="27">
        <f t="shared" si="0"/>
        <v>-5.4000000000000003E-3</v>
      </c>
      <c r="BK24" s="27">
        <f t="shared" si="1"/>
        <v>2.1727272727272728E-3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7">
        <v>3.0000000000000001E-3</v>
      </c>
      <c r="BH25" s="7">
        <v>8.9999999999999993E-3</v>
      </c>
      <c r="BI25" s="280">
        <v>2.2000000000000001E-3</v>
      </c>
      <c r="BJ25" s="27">
        <f t="shared" si="0"/>
        <v>-4.7999999999999996E-3</v>
      </c>
      <c r="BK25" s="27">
        <f t="shared" si="1"/>
        <v>1.9318181818181823E-3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7">
        <v>2.5000000000000001E-3</v>
      </c>
      <c r="BH26" s="7">
        <v>8.5000000000000006E-3</v>
      </c>
      <c r="BI26" s="280">
        <v>-4.0000000000000002E-4</v>
      </c>
      <c r="BJ26" s="27">
        <f t="shared" si="0"/>
        <v>-4.4000000000000003E-3</v>
      </c>
      <c r="BK26" s="27">
        <f t="shared" si="1"/>
        <v>2.2909090909090913E-3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4">SUM( -AI4, -AI11, -AI17,AI23, -AI24, -AI25, -AI26)</f>
        <v>0</v>
      </c>
      <c r="AJ27" s="30">
        <f t="shared" si="24"/>
        <v>0</v>
      </c>
      <c r="AK27" s="30">
        <f t="shared" si="24"/>
        <v>2.8800000000000003E-2</v>
      </c>
      <c r="AL27" s="30">
        <f t="shared" si="24"/>
        <v>0</v>
      </c>
      <c r="AM27" s="30">
        <f t="shared" si="24"/>
        <v>1.03E-2</v>
      </c>
      <c r="AN27" s="30">
        <f t="shared" si="24"/>
        <v>-6.2200000000000005E-2</v>
      </c>
      <c r="AO27" s="30">
        <f t="shared" si="24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5">SUM( -AU4, -AU11, -AU17,AU23, -AU24, -AU25, -AU26)</f>
        <v>-3.3200000000000007E-2</v>
      </c>
      <c r="AV27" s="30">
        <f t="shared" si="25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6">SUM( -BB4, -BB11, -BB17,BB23, -BB24, -BB25, -BB26)</f>
        <v>8.3999999999999995E-3</v>
      </c>
      <c r="BC27" s="30">
        <f t="shared" si="26"/>
        <v>-3.1600000000000003E-2</v>
      </c>
      <c r="BD27" s="30">
        <f t="shared" si="26"/>
        <v>0</v>
      </c>
      <c r="BE27" s="30">
        <f t="shared" si="26"/>
        <v>0</v>
      </c>
      <c r="BF27" s="30">
        <f t="shared" si="26"/>
        <v>1.5599999999999999E-2</v>
      </c>
      <c r="BG27" s="30">
        <f t="shared" si="26"/>
        <v>-1.2200000000000001E-2</v>
      </c>
      <c r="BH27" s="30">
        <f t="shared" si="26"/>
        <v>-3.9300000000000002E-2</v>
      </c>
      <c r="BI27" s="30">
        <f t="shared" si="26"/>
        <v>-5.5999999999999999E-3</v>
      </c>
      <c r="BJ27" s="27">
        <f t="shared" si="0"/>
        <v>-6.2200000000000005E-2</v>
      </c>
      <c r="BK27" s="27">
        <f t="shared" si="1"/>
        <v>-7.6548387096774199E-3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7">
        <v>-1.6000000000000001E-3</v>
      </c>
      <c r="BH28" s="7">
        <v>0.01</v>
      </c>
      <c r="BI28" s="280">
        <v>2.0000000000000001E-4</v>
      </c>
      <c r="BJ28" s="32">
        <f t="shared" si="0"/>
        <v>-1.21E-2</v>
      </c>
      <c r="BK28" s="32">
        <f t="shared" si="1"/>
        <v>1.4409090909090908E-3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7">
        <v>-1.6999999999999999E-3</v>
      </c>
      <c r="BH29" s="7">
        <v>3.8999999999999998E-3</v>
      </c>
      <c r="BI29" s="280">
        <v>1E-3</v>
      </c>
      <c r="BJ29" s="32">
        <f t="shared" si="0"/>
        <v>-6.1999999999999998E-3</v>
      </c>
      <c r="BK29" s="32">
        <f t="shared" si="1"/>
        <v>6.6363636363636375E-4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7">
        <v>-1.1999999999999999E-3</v>
      </c>
      <c r="BH30" s="7">
        <v>4.5999999999999999E-3</v>
      </c>
      <c r="BI30" s="280">
        <v>3.5000000000000001E-3</v>
      </c>
      <c r="BJ30" s="32">
        <f t="shared" si="0"/>
        <v>-1.2E-2</v>
      </c>
      <c r="BK30" s="32">
        <f t="shared" si="1"/>
        <v>6.3636363636363505E-5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30">SUM(AI6, -AI13, -AI19,AI24,AI28:AI30)</f>
        <v>0</v>
      </c>
      <c r="AJ31" s="35">
        <f t="shared" si="30"/>
        <v>0</v>
      </c>
      <c r="AK31" s="35">
        <f>SUM(AK6, -AK13, -AK19,AK24,AK28:AK30)</f>
        <v>6.6999999999999994E-3</v>
      </c>
      <c r="AL31" s="35">
        <f t="shared" si="30"/>
        <v>6.1999999999999989E-3</v>
      </c>
      <c r="AM31" s="35">
        <f t="shared" si="30"/>
        <v>-1.0800000000000001E-2</v>
      </c>
      <c r="AN31" s="35">
        <f t="shared" si="30"/>
        <v>3.8899999999999997E-2</v>
      </c>
      <c r="AO31" s="35">
        <f t="shared" si="3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1">SUM(AU6, -AU13, -AU19,AU24,AU28:AU30)</f>
        <v>2.6500000000000003E-2</v>
      </c>
      <c r="AV31" s="35">
        <f t="shared" si="3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2">SUM(BB6, -BB13, -BB19,BB24,BB28:BB30)</f>
        <v>-3.4800000000000005E-2</v>
      </c>
      <c r="BC31" s="35">
        <f t="shared" si="3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-3.4999999999999988E-3</v>
      </c>
      <c r="BH31" s="35">
        <f>SUM(BH6, -BH13, -BH19,BH24,BH28:BH30)</f>
        <v>6.2600000000000003E-2</v>
      </c>
      <c r="BI31" s="35">
        <f>SUM(BI6, -BI13, -BI19,BI24,BI28,BI29,BI30)</f>
        <v>1.7299999999999999E-2</v>
      </c>
      <c r="BJ31" s="32">
        <f t="shared" si="0"/>
        <v>-4.19E-2</v>
      </c>
      <c r="BK31" s="32">
        <f t="shared" si="1"/>
        <v>4.8225806451612898E-3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7">
        <v>2.0000000000000001E-4</v>
      </c>
      <c r="BH32" s="7">
        <v>6.4000000000000003E-3</v>
      </c>
      <c r="BI32" s="280">
        <v>-1E-4</v>
      </c>
      <c r="BJ32" s="36">
        <f t="shared" si="0"/>
        <v>-1.3599999999999999E-2</v>
      </c>
      <c r="BK32" s="36">
        <f t="shared" si="1"/>
        <v>1.2727272727272724E-3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7">
        <v>8.0000000000000004E-4</v>
      </c>
      <c r="BH33" s="7">
        <v>8.9999999999999998E-4</v>
      </c>
      <c r="BI33" s="280">
        <v>2.8E-3</v>
      </c>
      <c r="BJ33" s="36">
        <f t="shared" si="0"/>
        <v>-1.2500000000000001E-2</v>
      </c>
      <c r="BK33" s="36">
        <f t="shared" si="1"/>
        <v>-1.6363636363636369E-4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6">SUM(AI7, -AI14, -AI20,AI25, -AI29,AI32:AI33)</f>
        <v>0</v>
      </c>
      <c r="AJ34" s="39">
        <f t="shared" si="36"/>
        <v>0</v>
      </c>
      <c r="AK34" s="39">
        <f>SUM(AK7, -AK14, -AK20,AK25, -AK29,AK32:AK33)</f>
        <v>-6.4999999999999988E-3</v>
      </c>
      <c r="AL34" s="39">
        <f t="shared" si="36"/>
        <v>-2.1100000000000001E-2</v>
      </c>
      <c r="AM34" s="39">
        <f t="shared" si="36"/>
        <v>3.4500000000000003E-2</v>
      </c>
      <c r="AN34" s="39">
        <f>SUM(AN7, -AN14, -AN20,AN25, -AN29,AN32:AN33)</f>
        <v>1.24E-2</v>
      </c>
      <c r="AO34" s="39">
        <f t="shared" si="36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7">SUM(AU7, -AU14, -AU20,AU25, -AU29,AU32:AU33)</f>
        <v>-2.0300000000000002E-2</v>
      </c>
      <c r="AV34" s="39">
        <f t="shared" si="37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8">SUM(BB7, -BB14, -BB20,BB25, -BB29,BB32:BB33)</f>
        <v>-1.0600000000000002E-2</v>
      </c>
      <c r="BC34" s="39">
        <f t="shared" si="38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1.14E-2</v>
      </c>
      <c r="BH34" s="39">
        <f>SUM(BH7, -BH14, -BH20,BH25, -BH29,BH32:BH33)</f>
        <v>3.2899999999999999E-2</v>
      </c>
      <c r="BI34" s="39">
        <f>SUM(BI7, -BI14, -BI20,BI25, -BI29,BI32,BI33)</f>
        <v>1.1500000000000003E-2</v>
      </c>
      <c r="BJ34" s="36">
        <f t="shared" si="0"/>
        <v>-3.7599999999999995E-2</v>
      </c>
      <c r="BK34" s="36">
        <f t="shared" si="1"/>
        <v>3.2000000000000002E-3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7">
        <v>-4.0000000000000002E-4</v>
      </c>
      <c r="BH35" s="7">
        <v>5.5999999999999999E-3</v>
      </c>
      <c r="BI35" s="280">
        <v>-3.2000000000000002E-3</v>
      </c>
      <c r="BJ35" s="42">
        <f t="shared" si="0"/>
        <v>-6.7000000000000002E-3</v>
      </c>
      <c r="BK35" s="42">
        <f t="shared" si="1"/>
        <v>1.4636363636363634E-3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43">SUM( -AI8, -AI15, -AI21,AI26, -AI30, -AI33,AI35)</f>
        <v>0</v>
      </c>
      <c r="AJ36" s="45">
        <f t="shared" si="43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3"/>
        <v>3.6999999999999993E-3</v>
      </c>
      <c r="AO36" s="45">
        <f t="shared" ref="AO36:AT36" si="44">SUM( -AO8, -AO15, -AO21,AO26, -AO30, -AO33,AO35)</f>
        <v>-3.2800000000000003E-2</v>
      </c>
      <c r="AP36" s="45">
        <f t="shared" si="44"/>
        <v>0</v>
      </c>
      <c r="AQ36" s="45">
        <f t="shared" si="44"/>
        <v>0</v>
      </c>
      <c r="AR36" s="45">
        <f t="shared" si="44"/>
        <v>-9.4999999999999998E-3</v>
      </c>
      <c r="AS36" s="45">
        <f t="shared" si="44"/>
        <v>2.5500000000000002E-2</v>
      </c>
      <c r="AT36" s="45">
        <f t="shared" si="44"/>
        <v>2.06E-2</v>
      </c>
      <c r="AU36" s="45">
        <f t="shared" ref="AU36:AV36" si="45">SUM( -AU8, -AU15, -AU21,AU26, -AU30, -AU33,AU35)</f>
        <v>-1.6399999999999998E-2</v>
      </c>
      <c r="AV36" s="45">
        <f t="shared" si="45"/>
        <v>2.8700000000000003E-2</v>
      </c>
      <c r="AW36" s="45">
        <f t="shared" ref="AW36:BB36" si="46">SUM( -AW8, -AW15, -AW21,AW26, -AW30, -AW33,AW35)</f>
        <v>0</v>
      </c>
      <c r="AX36" s="45">
        <f t="shared" si="46"/>
        <v>0</v>
      </c>
      <c r="AY36" s="45">
        <f t="shared" si="46"/>
        <v>-1.61E-2</v>
      </c>
      <c r="AZ36" s="45">
        <f t="shared" si="46"/>
        <v>-3.4100000000000005E-2</v>
      </c>
      <c r="BA36" s="45">
        <f t="shared" si="46"/>
        <v>-1.5699999999999999E-2</v>
      </c>
      <c r="BB36" s="45">
        <f t="shared" si="46"/>
        <v>1.3600000000000001E-2</v>
      </c>
      <c r="BC36" s="45">
        <f t="shared" ref="BC36:BI36" si="47">SUM( -BC8, -BC15, -BC21,BC26, -BC30, -BC33,BC35)</f>
        <v>2.07E-2</v>
      </c>
      <c r="BD36" s="45">
        <f t="shared" si="47"/>
        <v>0</v>
      </c>
      <c r="BE36" s="45">
        <f t="shared" si="47"/>
        <v>0</v>
      </c>
      <c r="BF36" s="45">
        <f t="shared" si="47"/>
        <v>-2.0499999999999997E-2</v>
      </c>
      <c r="BG36" s="45">
        <f t="shared" si="47"/>
        <v>5.8999999999999981E-3</v>
      </c>
      <c r="BH36" s="45">
        <f t="shared" si="47"/>
        <v>2.6600000000000002E-2</v>
      </c>
      <c r="BI36" s="45">
        <f t="shared" si="47"/>
        <v>-1.06E-2</v>
      </c>
      <c r="BJ36" s="42">
        <f t="shared" si="0"/>
        <v>-3.4100000000000005E-2</v>
      </c>
      <c r="BK36" s="42">
        <f t="shared" si="1"/>
        <v>4.6387096774193554E-3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8">SUM( -BU8, -BU15, -BU21,BU26, -BU30, -BU33,BU35)</f>
        <v>0</v>
      </c>
      <c r="BV36" s="45">
        <f t="shared" si="48"/>
        <v>0</v>
      </c>
      <c r="BW36" s="45">
        <f t="shared" si="48"/>
        <v>0</v>
      </c>
      <c r="BX36" s="45">
        <f t="shared" si="48"/>
        <v>0</v>
      </c>
      <c r="BY36" s="45">
        <f t="shared" si="48"/>
        <v>0</v>
      </c>
      <c r="BZ36" s="45">
        <f t="shared" si="48"/>
        <v>0</v>
      </c>
      <c r="CA36" s="45">
        <f t="shared" si="48"/>
        <v>0</v>
      </c>
      <c r="CB36" s="45">
        <f t="shared" si="48"/>
        <v>0</v>
      </c>
      <c r="CC36" s="45">
        <f t="shared" si="48"/>
        <v>0</v>
      </c>
      <c r="CD36" s="45">
        <f t="shared" si="48"/>
        <v>0</v>
      </c>
      <c r="CE36" s="45">
        <f t="shared" si="48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9">SUM( -CK8, -CK15, -CK21,CK26, -CK30, -CK33,CK35)</f>
        <v>0</v>
      </c>
      <c r="CL36" s="45">
        <f t="shared" si="49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50">SUM( -CR8, -CR15, -CR21,CR26, -CR30, -CR33,CR35)</f>
        <v>0</v>
      </c>
      <c r="CS36" s="45">
        <f t="shared" si="50"/>
        <v>0</v>
      </c>
      <c r="CT36" s="45">
        <f t="shared" si="50"/>
        <v>0</v>
      </c>
      <c r="CU36" s="45">
        <f t="shared" si="50"/>
        <v>0</v>
      </c>
      <c r="CV36" s="45">
        <f t="shared" si="50"/>
        <v>0</v>
      </c>
      <c r="CW36" s="45">
        <f t="shared" si="50"/>
        <v>0</v>
      </c>
      <c r="CX36" s="45">
        <f t="shared" si="50"/>
        <v>0</v>
      </c>
      <c r="CY36" s="45">
        <f t="shared" si="50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51">SUM( -AI5, -AI12, -AI18, -AI23, -AI28, -AI32, -AI35)</f>
        <v>0</v>
      </c>
      <c r="AJ37" s="48">
        <f t="shared" si="51"/>
        <v>0</v>
      </c>
      <c r="AK37" s="48">
        <f t="shared" ref="AK37:AT37" si="52">SUM( -AK5, -AK12, -AK18, -AK23, -AK28, -AK32, -AK35)</f>
        <v>-5.2700000000000004E-2</v>
      </c>
      <c r="AL37" s="48">
        <f t="shared" si="52"/>
        <v>6.8999999999999999E-3</v>
      </c>
      <c r="AM37" s="48">
        <f t="shared" si="52"/>
        <v>-2.5000000000000005E-3</v>
      </c>
      <c r="AN37" s="48">
        <f t="shared" si="52"/>
        <v>-2.3000000000000008E-3</v>
      </c>
      <c r="AO37" s="48">
        <f t="shared" si="52"/>
        <v>-2.3E-2</v>
      </c>
      <c r="AP37" s="48">
        <f t="shared" si="52"/>
        <v>0</v>
      </c>
      <c r="AQ37" s="48">
        <f t="shared" si="52"/>
        <v>0</v>
      </c>
      <c r="AR37" s="48">
        <f t="shared" si="52"/>
        <v>1.9E-2</v>
      </c>
      <c r="AS37" s="48">
        <f t="shared" si="52"/>
        <v>-2.3300000000000001E-2</v>
      </c>
      <c r="AT37" s="48">
        <f t="shared" si="52"/>
        <v>-1.7599999999999998E-2</v>
      </c>
      <c r="AU37" s="48">
        <f t="shared" ref="AU37" si="53">SUM( -AU5, -AU12, -AU18, -AU23, -AU28, -AU32, -AU35)</f>
        <v>-1.4400000000000001E-2</v>
      </c>
      <c r="AV37" s="48">
        <f t="shared" ref="AV37:BA37" si="54">SUM( -AV5, -AV12, -AV18, -AV23, -AV28, -AV32, -AV35)</f>
        <v>-1.4200000000000001E-2</v>
      </c>
      <c r="AW37" s="48">
        <f t="shared" si="54"/>
        <v>0</v>
      </c>
      <c r="AX37" s="48">
        <f t="shared" si="54"/>
        <v>0</v>
      </c>
      <c r="AY37" s="48">
        <f t="shared" si="54"/>
        <v>8.8999999999999982E-3</v>
      </c>
      <c r="AZ37" s="48">
        <f t="shared" si="54"/>
        <v>2.23E-2</v>
      </c>
      <c r="BA37" s="48">
        <f t="shared" si="54"/>
        <v>-3.7600000000000001E-2</v>
      </c>
      <c r="BB37" s="48">
        <f t="shared" ref="BB37:BI37" si="55">SUM( -BB5, -BB12, -BB18, -BB23, -BB28, -BB32, -BB35)</f>
        <v>1.84E-2</v>
      </c>
      <c r="BC37" s="48">
        <f t="shared" si="55"/>
        <v>-4.8799999999999996E-2</v>
      </c>
      <c r="BD37" s="48">
        <f t="shared" si="55"/>
        <v>0</v>
      </c>
      <c r="BE37" s="48">
        <f t="shared" si="55"/>
        <v>0</v>
      </c>
      <c r="BF37" s="48">
        <f t="shared" si="55"/>
        <v>1.7399999999999999E-2</v>
      </c>
      <c r="BG37" s="48">
        <f t="shared" si="55"/>
        <v>9.5999999999999992E-3</v>
      </c>
      <c r="BH37" s="48">
        <f t="shared" si="55"/>
        <v>-1.8499999999999999E-2</v>
      </c>
      <c r="BI37" s="48">
        <f t="shared" si="55"/>
        <v>1.4599999999999998E-2</v>
      </c>
      <c r="BJ37" s="49">
        <f t="shared" si="0"/>
        <v>-9.6300000000000024E-2</v>
      </c>
      <c r="BK37" s="49">
        <f t="shared" si="1"/>
        <v>-3.2161290322580659E-3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6">SUM( -BV5, -BV12, -BV18, -BV23, -BV28, -BV32, -BV35)</f>
        <v>0</v>
      </c>
      <c r="BW37" s="48">
        <f t="shared" si="56"/>
        <v>0</v>
      </c>
      <c r="BX37" s="48">
        <f t="shared" si="56"/>
        <v>0</v>
      </c>
      <c r="BY37" s="48">
        <f t="shared" si="56"/>
        <v>0</v>
      </c>
      <c r="BZ37" s="48">
        <f t="shared" si="56"/>
        <v>0</v>
      </c>
      <c r="CA37" s="48">
        <f t="shared" si="56"/>
        <v>0</v>
      </c>
      <c r="CB37" s="48">
        <f t="shared" si="56"/>
        <v>0</v>
      </c>
      <c r="CC37" s="48">
        <f t="shared" si="56"/>
        <v>0</v>
      </c>
      <c r="CD37" s="48">
        <f>SUM( -CD5, -CD12, -CD18, -CD23, -CD28, -CD32, -CD35)</f>
        <v>0</v>
      </c>
      <c r="CE37" s="48">
        <f t="shared" ref="CE37" si="5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8">SUM( -CK5, -CK12, -CK18, -CK23, -CK28, -CK32, -CK35)</f>
        <v>0</v>
      </c>
      <c r="CL37" s="48">
        <f t="shared" si="5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9">SUM( -CR5, -CR12, -CR18, -CR23, -CR28, -CR32, -CR35)</f>
        <v>0</v>
      </c>
      <c r="CS37" s="48">
        <f t="shared" si="59"/>
        <v>0</v>
      </c>
      <c r="CT37" s="48">
        <f t="shared" si="59"/>
        <v>0</v>
      </c>
      <c r="CU37" s="48">
        <f t="shared" si="59"/>
        <v>0</v>
      </c>
      <c r="CV37" s="48">
        <f t="shared" si="59"/>
        <v>0</v>
      </c>
      <c r="CW37" s="48">
        <f t="shared" si="59"/>
        <v>0</v>
      </c>
      <c r="CX37" s="48">
        <f t="shared" si="59"/>
        <v>0</v>
      </c>
      <c r="CY37" s="48">
        <f t="shared" si="59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23">
        <v>0.15490000000000001</v>
      </c>
      <c r="BH39" s="42">
        <v>0.15440000000000001</v>
      </c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42">
        <v>0.1278</v>
      </c>
      <c r="BH40" s="23">
        <v>0.14069999999999999</v>
      </c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5.2451298701298706E-4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G41" s="32">
        <v>6.9599999999999995E-2</v>
      </c>
      <c r="BH41" s="32">
        <v>0.13220000000000001</v>
      </c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36">
        <v>5.4800000000000001E-2</v>
      </c>
      <c r="BH42" s="36">
        <v>8.77E-2</v>
      </c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s="17">
        <v>-5.4600000000000003E-2</v>
      </c>
      <c r="BH43" s="17">
        <v>-6.1499999999999999E-2</v>
      </c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8">
        <v>-6.4299999999999996E-2</v>
      </c>
      <c r="BH44" s="8">
        <v>-0.1075</v>
      </c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49">
        <v>-9.5799999999999996E-2</v>
      </c>
      <c r="BH45" s="49">
        <v>-0.1143</v>
      </c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94">
        <v>-0.19239999999999999</v>
      </c>
      <c r="BH46" s="94">
        <v>-0.23169999999999999</v>
      </c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250"/>
      <c r="BJ48" s="66">
        <v>43129</v>
      </c>
      <c r="BK48" s="252"/>
      <c r="BL48" s="250"/>
      <c r="BM48" s="66">
        <v>43130</v>
      </c>
      <c r="BN48" s="252"/>
      <c r="BO48" s="68"/>
      <c r="BP48" s="66">
        <v>43131</v>
      </c>
      <c r="BQ48" s="67"/>
      <c r="BR48" s="282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127" t="s">
        <v>78</v>
      </c>
      <c r="BJ49" s="57" t="s">
        <v>79</v>
      </c>
      <c r="BK49" s="128" t="s">
        <v>80</v>
      </c>
      <c r="BL49" s="127" t="s">
        <v>78</v>
      </c>
      <c r="BM49" s="57" t="s">
        <v>79</v>
      </c>
      <c r="BN49" s="128" t="s">
        <v>80</v>
      </c>
      <c r="BO49" s="268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29" t="s">
        <v>81</v>
      </c>
      <c r="BJ50" s="56" t="s">
        <v>82</v>
      </c>
      <c r="BK50" s="130" t="s">
        <v>83</v>
      </c>
      <c r="BL50" s="129" t="s">
        <v>81</v>
      </c>
      <c r="BM50" s="56" t="s">
        <v>82</v>
      </c>
      <c r="BN50" s="130" t="s">
        <v>83</v>
      </c>
      <c r="BO50" s="106" t="s">
        <v>81</v>
      </c>
      <c r="BP50" s="56" t="s">
        <v>82</v>
      </c>
      <c r="BQ50" s="56" t="s">
        <v>83</v>
      </c>
      <c r="BR50" s="281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36">
        <v>0.1822</v>
      </c>
      <c r="BJ51" s="23">
        <v>0.20480000000000001</v>
      </c>
      <c r="BK51" s="89">
        <v>0.15490000000000001</v>
      </c>
      <c r="BL51" s="136">
        <v>0.1547</v>
      </c>
      <c r="BM51" s="23">
        <v>0.16719999999999999</v>
      </c>
      <c r="BN51" s="92">
        <v>0.15440000000000001</v>
      </c>
      <c r="BO51" s="108">
        <v>0.15190000000000001</v>
      </c>
      <c r="BP51" s="32">
        <v>0.14949999999999999</v>
      </c>
      <c r="BQ51" s="32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31">
        <v>0.1178</v>
      </c>
      <c r="BJ52" s="42">
        <v>0.124</v>
      </c>
      <c r="BK52" s="92">
        <v>0.1278</v>
      </c>
      <c r="BL52" s="131">
        <v>0.12720000000000001</v>
      </c>
      <c r="BM52" s="42">
        <v>0.14430000000000001</v>
      </c>
      <c r="BN52" s="89">
        <v>0.14069999999999999</v>
      </c>
      <c r="BO52" s="114">
        <v>0.14360000000000001</v>
      </c>
      <c r="BP52" s="42">
        <v>0.14380000000000001</v>
      </c>
      <c r="BQ52" s="42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39">
        <v>6.5500000000000003E-2</v>
      </c>
      <c r="BJ53" s="32">
        <v>6.9599999999999995E-2</v>
      </c>
      <c r="BK53" s="93">
        <v>6.9599999999999995E-2</v>
      </c>
      <c r="BL53" s="137">
        <v>0.1062</v>
      </c>
      <c r="BM53" s="32">
        <v>0.1061</v>
      </c>
      <c r="BN53" s="93">
        <v>0.13220000000000001</v>
      </c>
      <c r="BO53" s="112">
        <v>0.1416</v>
      </c>
      <c r="BP53" s="23">
        <v>0.13320000000000001</v>
      </c>
      <c r="BQ53" s="23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37">
        <v>6.5000000000000002E-2</v>
      </c>
      <c r="BJ54" s="36">
        <v>6.0600000000000001E-2</v>
      </c>
      <c r="BK54" s="91">
        <v>5.4800000000000001E-2</v>
      </c>
      <c r="BL54" s="139">
        <v>6.2E-2</v>
      </c>
      <c r="BM54" s="36">
        <v>4.7100000000000003E-2</v>
      </c>
      <c r="BN54" s="91">
        <v>8.77E-2</v>
      </c>
      <c r="BO54" s="113">
        <v>9.3700000000000006E-2</v>
      </c>
      <c r="BP54" s="36">
        <v>9.9199999999999997E-2</v>
      </c>
      <c r="BQ54" s="36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33">
        <v>-6.5600000000000006E-2</v>
      </c>
      <c r="BJ55" s="17">
        <v>-6.9099999999999995E-2</v>
      </c>
      <c r="BK55" s="138">
        <v>-5.4600000000000003E-2</v>
      </c>
      <c r="BL55" s="133">
        <v>-0.06</v>
      </c>
      <c r="BM55" s="17">
        <v>-5.8599999999999999E-2</v>
      </c>
      <c r="BN55" s="138">
        <v>-6.1499999999999999E-2</v>
      </c>
      <c r="BO55" s="111">
        <v>-5.7700000000000001E-2</v>
      </c>
      <c r="BP55" s="17">
        <v>-6.5500000000000003E-2</v>
      </c>
      <c r="BQ55" s="17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35">
        <v>-7.9799999999999996E-2</v>
      </c>
      <c r="BJ56" s="8">
        <v>-7.7899999999999997E-2</v>
      </c>
      <c r="BK56" s="90">
        <v>-6.4299999999999996E-2</v>
      </c>
      <c r="BL56" s="135">
        <v>-7.3599999999999999E-2</v>
      </c>
      <c r="BM56" s="8">
        <v>-7.3200000000000001E-2</v>
      </c>
      <c r="BN56" s="90">
        <v>-0.1075</v>
      </c>
      <c r="BO56" s="107">
        <v>-0.1086</v>
      </c>
      <c r="BP56" s="49">
        <v>-9.9699999999999997E-2</v>
      </c>
      <c r="BQ56" s="49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32">
        <v>-0.1014</v>
      </c>
      <c r="BJ57" s="49">
        <v>-0.1172</v>
      </c>
      <c r="BK57" s="87">
        <v>-9.5799999999999996E-2</v>
      </c>
      <c r="BL57" s="132">
        <v>-0.10009999999999999</v>
      </c>
      <c r="BM57" s="49">
        <v>-0.1101</v>
      </c>
      <c r="BN57" s="87">
        <v>-0.1143</v>
      </c>
      <c r="BO57" s="109">
        <v>-0.1268</v>
      </c>
      <c r="BP57" s="8">
        <v>-0.1232</v>
      </c>
      <c r="BQ57" s="8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34">
        <v>-0.1837</v>
      </c>
      <c r="BJ58" s="94">
        <v>-0.1948</v>
      </c>
      <c r="BK58" s="88">
        <v>-0.19239999999999999</v>
      </c>
      <c r="BL58" s="134">
        <v>-0.21640000000000001</v>
      </c>
      <c r="BM58" s="94">
        <v>-0.2228</v>
      </c>
      <c r="BN58" s="88">
        <v>-0.23169999999999999</v>
      </c>
      <c r="BO58" s="110">
        <v>-0.23769999999999999</v>
      </c>
      <c r="BP58" s="94">
        <v>-0.23730000000000001</v>
      </c>
      <c r="BQ58" s="94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85">
        <v>-0.86</v>
      </c>
      <c r="BJ59" s="58">
        <v>5.73</v>
      </c>
      <c r="BK59" s="86">
        <v>-10.38</v>
      </c>
      <c r="BL59" s="85">
        <v>8.6</v>
      </c>
      <c r="BM59" s="58">
        <v>2.92</v>
      </c>
      <c r="BN59" s="86">
        <v>10.06</v>
      </c>
      <c r="BO59" s="115">
        <v>3.16</v>
      </c>
      <c r="BP59" s="58">
        <v>-0.02</v>
      </c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6">
        <v>2.2100000000000002E-2</v>
      </c>
      <c r="BJ60" s="269">
        <v>2.2599999999999999E-2</v>
      </c>
      <c r="BK60" s="205">
        <v>2.1399999999999999E-2</v>
      </c>
      <c r="BL60" s="214">
        <v>3.6600000000000001E-2</v>
      </c>
      <c r="BM60" s="213">
        <v>1.7100000000000001E-2</v>
      </c>
      <c r="BN60" s="224">
        <v>4.0599999999999997E-2</v>
      </c>
      <c r="BO60" s="245">
        <v>9.4000000000000004E-3</v>
      </c>
      <c r="BP60" s="217">
        <v>8.8999999999999999E-3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69">
        <v>-1.4200000000000001E-2</v>
      </c>
      <c r="BJ61" s="217">
        <v>-1.5800000000000002E-2</v>
      </c>
      <c r="BK61" s="212">
        <v>-4.99E-2</v>
      </c>
      <c r="BL61" s="241">
        <v>-2.4E-2</v>
      </c>
      <c r="BM61" s="216">
        <v>-1.49E-2</v>
      </c>
      <c r="BN61" s="222">
        <v>-3.4299999999999997E-2</v>
      </c>
      <c r="BO61" s="246">
        <v>-1.9300000000000001E-2</v>
      </c>
      <c r="BP61" s="213">
        <v>-8.0999999999999996E-3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s="140" t="s">
        <v>62</v>
      </c>
      <c r="BJ62" s="141"/>
      <c r="BK62" s="207">
        <v>1.7000000000000001E-2</v>
      </c>
      <c r="BL62" s="140" t="s">
        <v>62</v>
      </c>
      <c r="BM62" s="141"/>
      <c r="BN62" s="223">
        <v>6.2600000000000003E-2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s="140" t="s">
        <v>62</v>
      </c>
      <c r="BJ63" s="141"/>
      <c r="BK63" s="212">
        <v>-4.1500000000000002E-2</v>
      </c>
      <c r="BL63" s="140"/>
      <c r="BM63" s="141" t="s">
        <v>62</v>
      </c>
      <c r="BN63" s="222">
        <v>-4.3200000000000002E-2</v>
      </c>
      <c r="BO63" t="s">
        <v>62</v>
      </c>
      <c r="BQ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63">
        <v>1.3035000000000001</v>
      </c>
      <c r="BJ64" s="259">
        <v>1.3082</v>
      </c>
      <c r="BK64" s="264">
        <v>1.2997000000000001</v>
      </c>
      <c r="BL64" s="263">
        <v>1.3022</v>
      </c>
      <c r="BM64" s="259">
        <v>1.3063</v>
      </c>
      <c r="BN64" s="264">
        <v>0.75600000000000001</v>
      </c>
      <c r="BO64" s="259">
        <v>0.75649999999999995</v>
      </c>
      <c r="BP64" s="259">
        <v>0.72250000000000003</v>
      </c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66" t="s">
        <v>51</v>
      </c>
      <c r="BJ65" s="190" t="s">
        <v>51</v>
      </c>
      <c r="BK65" s="201" t="s">
        <v>51</v>
      </c>
      <c r="BL65" s="166" t="s">
        <v>51</v>
      </c>
      <c r="BM65" s="190" t="s">
        <v>51</v>
      </c>
      <c r="BN65" s="179" t="s">
        <v>60</v>
      </c>
      <c r="BO65" s="119" t="s">
        <v>60</v>
      </c>
      <c r="BP65" s="125" t="s">
        <v>84</v>
      </c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60">SUM(D51, -D58)</f>
        <v>4.8000000000000001E-2</v>
      </c>
      <c r="E66" s="96">
        <f t="shared" si="60"/>
        <v>9.3600000000000003E-2</v>
      </c>
      <c r="F66" s="147">
        <f t="shared" si="60"/>
        <v>0.1346</v>
      </c>
      <c r="G66" s="155">
        <f t="shared" si="60"/>
        <v>0.27629999999999999</v>
      </c>
      <c r="H66" s="117">
        <f t="shared" si="60"/>
        <v>0.24980000000000002</v>
      </c>
      <c r="I66" s="177">
        <f t="shared" si="60"/>
        <v>0.20469999999999999</v>
      </c>
      <c r="J66" s="155">
        <f t="shared" ref="J66" si="61">SUM(J51, -J58)</f>
        <v>0.17959999999999998</v>
      </c>
      <c r="K66" s="122">
        <f t="shared" ref="K66:T66" si="62">SUM(K51, -K58)</f>
        <v>0.16789999999999999</v>
      </c>
      <c r="L66" s="181">
        <f t="shared" si="62"/>
        <v>0.1983</v>
      </c>
      <c r="M66" s="148">
        <f t="shared" si="62"/>
        <v>0.19500000000000001</v>
      </c>
      <c r="N66" s="122">
        <f t="shared" si="62"/>
        <v>0.1706</v>
      </c>
      <c r="O66" s="181">
        <f t="shared" si="62"/>
        <v>0.19719999999999999</v>
      </c>
      <c r="P66" s="148">
        <f t="shared" si="62"/>
        <v>0.20700000000000002</v>
      </c>
      <c r="Q66" s="122">
        <f t="shared" si="62"/>
        <v>0.19890000000000002</v>
      </c>
      <c r="R66" s="180">
        <f t="shared" si="62"/>
        <v>0.2243</v>
      </c>
      <c r="S66" s="226">
        <f t="shared" si="62"/>
        <v>0.2389</v>
      </c>
      <c r="T66" s="16">
        <f t="shared" si="62"/>
        <v>0.22960000000000003</v>
      </c>
      <c r="U66" s="153">
        <f t="shared" ref="U66:BE66" si="63">SUM(U51, -U58)</f>
        <v>0.24459999999999998</v>
      </c>
      <c r="V66" s="226">
        <f t="shared" si="63"/>
        <v>0.22259999999999999</v>
      </c>
      <c r="W66" s="16">
        <f t="shared" si="63"/>
        <v>0.2369</v>
      </c>
      <c r="X66" s="153">
        <f t="shared" si="63"/>
        <v>0.25650000000000001</v>
      </c>
      <c r="Y66" s="148">
        <f t="shared" si="63"/>
        <v>0.2596</v>
      </c>
      <c r="Z66" s="122">
        <f t="shared" si="63"/>
        <v>0.26119999999999999</v>
      </c>
      <c r="AA66" s="181">
        <f t="shared" si="63"/>
        <v>0.23480000000000001</v>
      </c>
      <c r="AB66" s="148">
        <f t="shared" si="63"/>
        <v>0.21960000000000002</v>
      </c>
      <c r="AC66" s="122">
        <f t="shared" si="63"/>
        <v>0.21589999999999998</v>
      </c>
      <c r="AD66" s="181">
        <f t="shared" si="63"/>
        <v>0.20729999999999998</v>
      </c>
      <c r="AE66" s="226">
        <f t="shared" si="63"/>
        <v>0.22260000000000002</v>
      </c>
      <c r="AF66" s="16">
        <f t="shared" si="63"/>
        <v>0.25659999999999999</v>
      </c>
      <c r="AG66" s="153">
        <f t="shared" si="63"/>
        <v>0.2717</v>
      </c>
      <c r="AH66" s="148">
        <f t="shared" si="63"/>
        <v>0.29049999999999998</v>
      </c>
      <c r="AI66" s="122">
        <f t="shared" si="63"/>
        <v>0.28580000000000005</v>
      </c>
      <c r="AJ66" s="181">
        <f t="shared" si="63"/>
        <v>0.29849999999999999</v>
      </c>
      <c r="AK66" s="226">
        <f t="shared" si="63"/>
        <v>0.28539999999999999</v>
      </c>
      <c r="AL66" s="16">
        <f t="shared" si="63"/>
        <v>0.2913</v>
      </c>
      <c r="AM66" s="153">
        <f t="shared" si="63"/>
        <v>0.31530000000000002</v>
      </c>
      <c r="AN66" s="148">
        <f t="shared" si="63"/>
        <v>0.32210000000000005</v>
      </c>
      <c r="AO66" s="122">
        <f t="shared" si="63"/>
        <v>0.31619999999999998</v>
      </c>
      <c r="AP66" s="181">
        <f t="shared" si="63"/>
        <v>0.33329999999999999</v>
      </c>
      <c r="AQ66" s="148">
        <f t="shared" si="63"/>
        <v>0.32789999999999997</v>
      </c>
      <c r="AR66" s="122">
        <f t="shared" si="63"/>
        <v>0.33450000000000002</v>
      </c>
      <c r="AS66" s="181">
        <f t="shared" si="63"/>
        <v>0.32790000000000002</v>
      </c>
      <c r="AT66" s="226">
        <f t="shared" si="63"/>
        <v>0.30630000000000002</v>
      </c>
      <c r="AU66" s="16">
        <f t="shared" si="63"/>
        <v>0.31020000000000003</v>
      </c>
      <c r="AV66" s="153">
        <f t="shared" si="63"/>
        <v>0.29520000000000002</v>
      </c>
      <c r="AW66" s="148">
        <f t="shared" si="63"/>
        <v>0.3165</v>
      </c>
      <c r="AX66" s="122">
        <f t="shared" si="63"/>
        <v>0.3458</v>
      </c>
      <c r="AY66" s="181">
        <f t="shared" si="63"/>
        <v>0.3458</v>
      </c>
      <c r="AZ66" s="148">
        <f t="shared" si="63"/>
        <v>0.33510000000000001</v>
      </c>
      <c r="BA66" s="122">
        <f t="shared" si="63"/>
        <v>0.32340000000000002</v>
      </c>
      <c r="BB66" s="181">
        <f t="shared" si="63"/>
        <v>0.35350000000000004</v>
      </c>
      <c r="BC66" s="148">
        <f t="shared" si="63"/>
        <v>0.37840000000000001</v>
      </c>
      <c r="BD66" s="122">
        <f t="shared" si="63"/>
        <v>0.3841</v>
      </c>
      <c r="BE66" s="181">
        <f t="shared" si="63"/>
        <v>0.4103</v>
      </c>
      <c r="BF66" s="148">
        <f t="shared" ref="BF66" si="64">SUM(BF51, -BF58)</f>
        <v>0.38880000000000003</v>
      </c>
      <c r="BG66" s="122">
        <f t="shared" ref="BG66:BH66" si="65">SUM(BG51, -BG58)</f>
        <v>0.372</v>
      </c>
      <c r="BH66" s="181">
        <f t="shared" si="65"/>
        <v>0.37659999999999999</v>
      </c>
      <c r="BI66" s="148">
        <f t="shared" ref="BI66" si="66">SUM(BI51, -BI58)</f>
        <v>0.3659</v>
      </c>
      <c r="BJ66" s="122">
        <f t="shared" ref="BJ66" si="67">SUM(BJ51, -BJ58)</f>
        <v>0.39960000000000001</v>
      </c>
      <c r="BK66" s="181">
        <f t="shared" ref="BK66" si="68">SUM(BK51, -BK58)</f>
        <v>0.3473</v>
      </c>
      <c r="BL66" s="148">
        <f t="shared" ref="BL66" si="69">SUM(BL51, -BL58)</f>
        <v>0.37109999999999999</v>
      </c>
      <c r="BM66" s="122">
        <f t="shared" ref="BM66" si="70">SUM(BM51, -BM58)</f>
        <v>0.39</v>
      </c>
      <c r="BN66" s="181">
        <f>SUM(BN51, -BN58)</f>
        <v>0.3861</v>
      </c>
      <c r="BO66" s="122">
        <f>SUM(BO51, -BO58)</f>
        <v>0.3896</v>
      </c>
      <c r="BP66" s="118">
        <f>SUM(BP51, -BP58)</f>
        <v>0.38680000000000003</v>
      </c>
      <c r="BQ66" s="7">
        <f>SUM(BQ53,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71">SUM(EC51, -EC58)</f>
        <v>0</v>
      </c>
      <c r="ED66" s="7">
        <f t="shared" si="71"/>
        <v>0</v>
      </c>
      <c r="EE66" s="7">
        <f t="shared" si="71"/>
        <v>0</v>
      </c>
      <c r="EF66" s="7">
        <f t="shared" si="71"/>
        <v>0</v>
      </c>
      <c r="EG66" s="7">
        <f t="shared" si="71"/>
        <v>0</v>
      </c>
      <c r="EH66" s="7">
        <f t="shared" si="71"/>
        <v>0</v>
      </c>
      <c r="EI66" s="7">
        <f t="shared" si="71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44" t="s">
        <v>60</v>
      </c>
      <c r="BJ67" s="190" t="s">
        <v>52</v>
      </c>
      <c r="BK67" s="179" t="s">
        <v>60</v>
      </c>
      <c r="BL67" s="144" t="s">
        <v>60</v>
      </c>
      <c r="BM67" s="119" t="s">
        <v>60</v>
      </c>
      <c r="BN67" s="201" t="s">
        <v>51</v>
      </c>
      <c r="BO67" s="190" t="s">
        <v>51</v>
      </c>
      <c r="BP67" s="119" t="s">
        <v>60</v>
      </c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72">SUM(K51, -K57)</f>
        <v>0.16620000000000001</v>
      </c>
      <c r="L68" s="181">
        <f t="shared" si="72"/>
        <v>0.19230000000000003</v>
      </c>
      <c r="M68" s="148">
        <f t="shared" si="72"/>
        <v>0.17859999999999998</v>
      </c>
      <c r="N68" s="122">
        <f t="shared" si="72"/>
        <v>0.16650000000000001</v>
      </c>
      <c r="O68" s="181">
        <f t="shared" si="72"/>
        <v>0.18559999999999999</v>
      </c>
      <c r="P68" s="148">
        <f t="shared" si="72"/>
        <v>0.20569999999999999</v>
      </c>
      <c r="Q68" s="122">
        <f t="shared" si="72"/>
        <v>0.1983</v>
      </c>
      <c r="R68" s="181">
        <f t="shared" si="72"/>
        <v>0.21210000000000001</v>
      </c>
      <c r="S68" s="227">
        <f t="shared" si="72"/>
        <v>0.23520000000000002</v>
      </c>
      <c r="T68" s="16">
        <f t="shared" si="72"/>
        <v>0.22940000000000002</v>
      </c>
      <c r="U68" s="151">
        <f t="shared" ref="U68:Z68" si="73">SUM(U51, -U57)</f>
        <v>0.2127</v>
      </c>
      <c r="V68" s="227">
        <f t="shared" si="73"/>
        <v>0.2097</v>
      </c>
      <c r="W68" s="98">
        <f t="shared" si="73"/>
        <v>0.23599999999999999</v>
      </c>
      <c r="X68" s="153">
        <f t="shared" si="73"/>
        <v>0.2268</v>
      </c>
      <c r="Y68" s="148">
        <f t="shared" si="73"/>
        <v>0.2455</v>
      </c>
      <c r="Z68" s="122">
        <f t="shared" si="73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74">SUM(AK52, -AK58)</f>
        <v>0.23170000000000002</v>
      </c>
      <c r="AL68" s="95">
        <f t="shared" si="74"/>
        <v>0.2545</v>
      </c>
      <c r="AM68" s="152">
        <f t="shared" si="74"/>
        <v>0.29559999999999997</v>
      </c>
      <c r="AN68" s="146">
        <f t="shared" si="74"/>
        <v>0.29559999999999997</v>
      </c>
      <c r="AO68" s="118">
        <f t="shared" si="74"/>
        <v>0.30189999999999995</v>
      </c>
      <c r="AP68" s="178">
        <f t="shared" si="74"/>
        <v>0.27779999999999999</v>
      </c>
      <c r="AQ68" s="146">
        <f t="shared" si="74"/>
        <v>0.28659999999999997</v>
      </c>
      <c r="AR68" s="118">
        <f t="shared" si="74"/>
        <v>0.28660000000000002</v>
      </c>
      <c r="AS68" s="178">
        <f t="shared" si="74"/>
        <v>0.28949999999999998</v>
      </c>
      <c r="AT68" s="228">
        <f t="shared" si="74"/>
        <v>0.26090000000000002</v>
      </c>
      <c r="AU68" s="95">
        <f t="shared" si="74"/>
        <v>0.25990000000000002</v>
      </c>
      <c r="AV68" s="153">
        <f t="shared" si="74"/>
        <v>0.29270000000000002</v>
      </c>
      <c r="AW68" s="148">
        <f t="shared" si="74"/>
        <v>0.3024</v>
      </c>
      <c r="AX68" s="122">
        <f t="shared" si="74"/>
        <v>0.31730000000000003</v>
      </c>
      <c r="AY68" s="181">
        <f t="shared" si="74"/>
        <v>0.28070000000000001</v>
      </c>
      <c r="AZ68" s="148">
        <f t="shared" si="74"/>
        <v>0.26910000000000001</v>
      </c>
      <c r="BA68" s="122">
        <f t="shared" si="74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 t="shared" ref="BD68:BI68" si="75">SUM(BD52, -BD58)</f>
        <v>0.30430000000000001</v>
      </c>
      <c r="BE68" s="181">
        <f t="shared" si="75"/>
        <v>0.3382</v>
      </c>
      <c r="BF68" s="148">
        <f t="shared" si="75"/>
        <v>0.32930000000000004</v>
      </c>
      <c r="BG68" s="122">
        <f t="shared" si="75"/>
        <v>0.31999999999999995</v>
      </c>
      <c r="BH68" s="181">
        <f t="shared" si="75"/>
        <v>0.30209999999999998</v>
      </c>
      <c r="BI68" s="148">
        <f t="shared" si="75"/>
        <v>0.30149999999999999</v>
      </c>
      <c r="BJ68" s="117">
        <f>SUM(BJ51, -BJ57)</f>
        <v>0.32200000000000001</v>
      </c>
      <c r="BK68" s="181">
        <f>SUM(BK52, -BK58)</f>
        <v>0.32019999999999998</v>
      </c>
      <c r="BL68" s="148">
        <f>SUM(BL52, -BL58)</f>
        <v>0.34360000000000002</v>
      </c>
      <c r="BM68" s="122">
        <f>SUM(BM52, -BM58)</f>
        <v>0.36709999999999998</v>
      </c>
      <c r="BN68" s="181">
        <f>SUM(BN52, -BN58)</f>
        <v>0.37239999999999995</v>
      </c>
      <c r="BO68" s="122">
        <f>SUM(BO52, -BO58)</f>
        <v>0.38129999999999997</v>
      </c>
      <c r="BP68" s="122">
        <f>SUM(BP52, -BP58)</f>
        <v>0.38109999999999999</v>
      </c>
      <c r="BQ68" s="7">
        <f>SUM(BQ53, -BQ56)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66" t="s">
        <v>52</v>
      </c>
      <c r="BJ69" s="119" t="s">
        <v>60</v>
      </c>
      <c r="BK69" s="184" t="s">
        <v>84</v>
      </c>
      <c r="BL69" s="165" t="s">
        <v>84</v>
      </c>
      <c r="BM69" s="125" t="s">
        <v>84</v>
      </c>
      <c r="BN69" s="184" t="s">
        <v>84</v>
      </c>
      <c r="BO69" s="125" t="s">
        <v>84</v>
      </c>
      <c r="BP69" s="190" t="s">
        <v>51</v>
      </c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76">SUM(L51, -L56)</f>
        <v>0.16260000000000002</v>
      </c>
      <c r="M70" s="148">
        <f t="shared" si="76"/>
        <v>0.1641</v>
      </c>
      <c r="N70" s="122">
        <f t="shared" si="76"/>
        <v>0.16570000000000001</v>
      </c>
      <c r="O70" s="181">
        <f t="shared" si="76"/>
        <v>0.1774</v>
      </c>
      <c r="P70" s="148">
        <f t="shared" si="76"/>
        <v>0.20530000000000001</v>
      </c>
      <c r="Q70" s="122">
        <f t="shared" si="76"/>
        <v>0.19670000000000001</v>
      </c>
      <c r="R70" s="181">
        <f t="shared" si="76"/>
        <v>0.21190000000000001</v>
      </c>
      <c r="S70" s="226">
        <f t="shared" si="76"/>
        <v>0.23110000000000003</v>
      </c>
      <c r="T70" s="98">
        <f t="shared" si="76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77">SUM(AS53, -AS58)</f>
        <v>0.248</v>
      </c>
      <c r="AT70" s="226">
        <f t="shared" si="77"/>
        <v>0.23809999999999998</v>
      </c>
      <c r="AU70" s="16">
        <f t="shared" si="77"/>
        <v>0.25509999999999999</v>
      </c>
      <c r="AV70" s="152">
        <f t="shared" si="77"/>
        <v>0.249</v>
      </c>
      <c r="AW70" s="146">
        <f t="shared" si="77"/>
        <v>0.26829999999999998</v>
      </c>
      <c r="AX70" s="118">
        <f t="shared" si="77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 t="shared" ref="BD70:BI70" si="78">SUM(BD51, -BD57)</f>
        <v>0.30359999999999998</v>
      </c>
      <c r="BE70" s="177">
        <f t="shared" si="78"/>
        <v>0.33729999999999999</v>
      </c>
      <c r="BF70" s="155">
        <f t="shared" si="78"/>
        <v>0.31259999999999999</v>
      </c>
      <c r="BG70" s="117">
        <f t="shared" si="78"/>
        <v>0.3034</v>
      </c>
      <c r="BH70" s="177">
        <f t="shared" si="78"/>
        <v>0.30179999999999996</v>
      </c>
      <c r="BI70" s="155">
        <f t="shared" si="78"/>
        <v>0.28360000000000002</v>
      </c>
      <c r="BJ70" s="122">
        <f>SUM(BJ52, -BJ58)</f>
        <v>0.31879999999999997</v>
      </c>
      <c r="BK70" s="178">
        <f>SUM(BK53, -BK58)</f>
        <v>0.26200000000000001</v>
      </c>
      <c r="BL70" s="146">
        <f>SUM(BL53, -BL58)</f>
        <v>0.3226</v>
      </c>
      <c r="BM70" s="118">
        <f>SUM(BM53, -BM58)</f>
        <v>0.32889999999999997</v>
      </c>
      <c r="BN70" s="178">
        <f>SUM(BN53, -BN58)</f>
        <v>0.3639</v>
      </c>
      <c r="BO70" s="118">
        <f>SUM(BO53, -BO58)</f>
        <v>0.37929999999999997</v>
      </c>
      <c r="BP70" s="122">
        <f>SUM(BP53, -BP58)</f>
        <v>0.37050000000000005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66" t="s">
        <v>37</v>
      </c>
      <c r="BJ71" s="190" t="s">
        <v>37</v>
      </c>
      <c r="BK71" s="201" t="s">
        <v>52</v>
      </c>
      <c r="BL71" s="202" t="s">
        <v>59</v>
      </c>
      <c r="BM71" s="190" t="s">
        <v>52</v>
      </c>
      <c r="BN71" s="188" t="s">
        <v>59</v>
      </c>
      <c r="BO71" s="170" t="s">
        <v>59</v>
      </c>
      <c r="BP71" s="170" t="s">
        <v>59</v>
      </c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79">SUM(L51, -L55)</f>
        <v>0.15260000000000001</v>
      </c>
      <c r="M72" s="150">
        <f t="shared" si="79"/>
        <v>0.15459999999999999</v>
      </c>
      <c r="N72" s="120">
        <f t="shared" si="79"/>
        <v>0.15390000000000001</v>
      </c>
      <c r="O72" s="180">
        <f t="shared" si="79"/>
        <v>0.1736</v>
      </c>
      <c r="P72" s="150">
        <f t="shared" si="79"/>
        <v>0.18690000000000001</v>
      </c>
      <c r="Q72" s="120">
        <f t="shared" si="79"/>
        <v>0.19530000000000003</v>
      </c>
      <c r="R72" s="181">
        <f t="shared" si="79"/>
        <v>0.20900000000000002</v>
      </c>
      <c r="S72" s="226">
        <f t="shared" si="79"/>
        <v>0.21690000000000001</v>
      </c>
      <c r="T72" s="16">
        <f t="shared" si="79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80">SUM(AZ51, -AZ56)</f>
        <v>0.24559999999999998</v>
      </c>
      <c r="BA72" s="122">
        <f t="shared" si="80"/>
        <v>0.24430000000000002</v>
      </c>
      <c r="BB72" s="177">
        <f t="shared" si="80"/>
        <v>0.26329999999999998</v>
      </c>
      <c r="BC72" s="155">
        <f t="shared" si="80"/>
        <v>0.30299999999999999</v>
      </c>
      <c r="BD72" s="122">
        <f t="shared" si="80"/>
        <v>0.29220000000000002</v>
      </c>
      <c r="BE72" s="181">
        <f t="shared" si="80"/>
        <v>0.30659999999999998</v>
      </c>
      <c r="BF72" s="148">
        <f t="shared" ref="BF72" si="81">SUM(BF51, -BF56)</f>
        <v>0.28760000000000002</v>
      </c>
      <c r="BG72" s="122">
        <f t="shared" ref="BG72" si="82">SUM(BG51, -BG56)</f>
        <v>0.2656</v>
      </c>
      <c r="BH72" s="181">
        <f>SUM(BH51, -BH56)</f>
        <v>0.27400000000000002</v>
      </c>
      <c r="BI72" s="148">
        <f>SUM(BI51, -BI56)</f>
        <v>0.26200000000000001</v>
      </c>
      <c r="BJ72" s="122">
        <f>SUM(BJ51, -BJ56)</f>
        <v>0.28270000000000001</v>
      </c>
      <c r="BK72" s="177">
        <f>SUM(BK51, -BK57)</f>
        <v>0.25070000000000003</v>
      </c>
      <c r="BL72" s="155">
        <f>SUM(BL54, -BL58)</f>
        <v>0.27839999999999998</v>
      </c>
      <c r="BM72" s="117">
        <f>SUM(BM51, -BM57)</f>
        <v>0.27729999999999999</v>
      </c>
      <c r="BN72" s="177">
        <f>SUM(BN54, -BN58)</f>
        <v>0.31940000000000002</v>
      </c>
      <c r="BO72" s="117">
        <f>SUM(BO54, -BO58)</f>
        <v>0.33140000000000003</v>
      </c>
      <c r="BP72" s="117">
        <f>SUM(BP54, -BP58)</f>
        <v>0.33650000000000002</v>
      </c>
      <c r="BQ72" s="7">
        <f>SUM(BQ56,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83">SUM(EC57, -EC68)</f>
        <v>0</v>
      </c>
      <c r="ED72" s="7">
        <f t="shared" si="83"/>
        <v>0</v>
      </c>
      <c r="EE72" s="7">
        <f t="shared" si="83"/>
        <v>0</v>
      </c>
      <c r="EF72" s="7">
        <f t="shared" si="83"/>
        <v>0</v>
      </c>
      <c r="EG72" s="7">
        <f t="shared" si="83"/>
        <v>0</v>
      </c>
      <c r="EH72" s="7">
        <f t="shared" si="83"/>
        <v>0</v>
      </c>
      <c r="EI72" s="7">
        <f t="shared" si="83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202" t="s">
        <v>59</v>
      </c>
      <c r="BJ73" s="190" t="s">
        <v>44</v>
      </c>
      <c r="BK73" s="188" t="s">
        <v>59</v>
      </c>
      <c r="BL73" s="166" t="s">
        <v>52</v>
      </c>
      <c r="BM73" s="170" t="s">
        <v>59</v>
      </c>
      <c r="BN73" s="179" t="s">
        <v>70</v>
      </c>
      <c r="BO73" s="119" t="s">
        <v>42</v>
      </c>
      <c r="BP73" s="125" t="s">
        <v>40</v>
      </c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84">SUM(O51, -O54)</f>
        <v>0.1535</v>
      </c>
      <c r="P74" s="148">
        <f t="shared" si="84"/>
        <v>0.18510000000000001</v>
      </c>
      <c r="Q74" s="118">
        <f t="shared" si="84"/>
        <v>0.17920000000000003</v>
      </c>
      <c r="R74" s="178">
        <f t="shared" si="84"/>
        <v>0.1988</v>
      </c>
      <c r="S74" s="226">
        <f t="shared" si="84"/>
        <v>0.21400000000000002</v>
      </c>
      <c r="T74" s="16">
        <f t="shared" si="84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55">
        <f>SUM(BI53, -BI58)</f>
        <v>0.2492</v>
      </c>
      <c r="BJ74" s="122">
        <f>SUM(BJ51, -BJ55)</f>
        <v>0.27390000000000003</v>
      </c>
      <c r="BK74" s="177">
        <f>SUM(BK54, -BK58)</f>
        <v>0.24719999999999998</v>
      </c>
      <c r="BL74" s="155">
        <f>SUM(BL51, -BL57)</f>
        <v>0.25480000000000003</v>
      </c>
      <c r="BM74" s="117">
        <f>SUM(BM54, -BM58)</f>
        <v>0.26990000000000003</v>
      </c>
      <c r="BN74" s="181">
        <f>SUM(BN51, -BN57)</f>
        <v>0.26869999999999999</v>
      </c>
      <c r="BO74" s="122">
        <f>SUM(BO51, -BO57)</f>
        <v>0.2787</v>
      </c>
      <c r="BP74" s="122">
        <f>SUM(BP51, -BP57)</f>
        <v>0.2727</v>
      </c>
      <c r="BQ74" s="7">
        <f>SUM(BQ56,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65" t="s">
        <v>84</v>
      </c>
      <c r="BJ75" s="125" t="s">
        <v>84</v>
      </c>
      <c r="BK75" s="179" t="s">
        <v>70</v>
      </c>
      <c r="BL75" s="166" t="s">
        <v>37</v>
      </c>
      <c r="BM75" s="119" t="s">
        <v>70</v>
      </c>
      <c r="BN75" s="179" t="s">
        <v>42</v>
      </c>
      <c r="BO75" s="190" t="s">
        <v>37</v>
      </c>
      <c r="BP75" s="119" t="s">
        <v>42</v>
      </c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85">SUM(O51, -O53)</f>
        <v>0.15140000000000001</v>
      </c>
      <c r="P76" s="146">
        <f t="shared" si="85"/>
        <v>0.18140000000000001</v>
      </c>
      <c r="Q76" s="122">
        <f t="shared" si="85"/>
        <v>0.15870000000000001</v>
      </c>
      <c r="R76" s="181">
        <f t="shared" si="85"/>
        <v>0.17290000000000003</v>
      </c>
      <c r="S76" s="228">
        <f t="shared" si="85"/>
        <v>0.18450000000000003</v>
      </c>
      <c r="T76" s="95">
        <f t="shared" si="85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86">SUM(AA52, -AA56)</f>
        <v>0.18609999999999999</v>
      </c>
      <c r="AB76" s="148">
        <f t="shared" si="86"/>
        <v>0.15279999999999999</v>
      </c>
      <c r="AC76" s="122">
        <f t="shared" si="86"/>
        <v>0.1673</v>
      </c>
      <c r="AD76" s="181">
        <f t="shared" si="86"/>
        <v>0.16539999999999999</v>
      </c>
      <c r="AE76" s="226">
        <f t="shared" si="86"/>
        <v>0.18379999999999999</v>
      </c>
      <c r="AF76" s="16">
        <f t="shared" si="86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87">SUM(AJ52, -AJ57)</f>
        <v>0.184</v>
      </c>
      <c r="AK76" s="226">
        <f t="shared" si="87"/>
        <v>0.17449999999999999</v>
      </c>
      <c r="AL76" s="16">
        <f t="shared" si="87"/>
        <v>0.1774</v>
      </c>
      <c r="AM76" s="153">
        <f t="shared" si="87"/>
        <v>0.21359999999999998</v>
      </c>
      <c r="AN76" s="146">
        <f t="shared" si="87"/>
        <v>0.20939999999999998</v>
      </c>
      <c r="AO76" s="118">
        <f t="shared" si="87"/>
        <v>0.22120000000000001</v>
      </c>
      <c r="AP76" s="178">
        <f t="shared" si="87"/>
        <v>0.20449999999999999</v>
      </c>
      <c r="AQ76" s="146">
        <f t="shared" si="87"/>
        <v>0.20030000000000001</v>
      </c>
      <c r="AR76" s="118">
        <f t="shared" si="87"/>
        <v>0.18330000000000002</v>
      </c>
      <c r="AS76" s="178">
        <f t="shared" si="87"/>
        <v>0.1966</v>
      </c>
      <c r="AT76" s="226">
        <f t="shared" si="87"/>
        <v>0.16650000000000001</v>
      </c>
      <c r="AU76" s="16">
        <f t="shared" si="87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46">
        <f>SUM(BI54, -BI58)</f>
        <v>0.2487</v>
      </c>
      <c r="BJ76" s="118">
        <f>SUM(BJ53, -BJ58)</f>
        <v>0.26439999999999997</v>
      </c>
      <c r="BK76" s="181">
        <f>SUM(BK52, -BK57)</f>
        <v>0.22359999999999999</v>
      </c>
      <c r="BL76" s="148">
        <f>SUM(BL51, -BL56)</f>
        <v>0.2283</v>
      </c>
      <c r="BM76" s="122">
        <f>SUM(BM52, -BM57)</f>
        <v>0.25440000000000002</v>
      </c>
      <c r="BN76" s="181">
        <f>SUM(BN51, -BN56)</f>
        <v>0.26190000000000002</v>
      </c>
      <c r="BO76" s="122">
        <f>SUM(BO52, -BO57)</f>
        <v>0.27039999999999997</v>
      </c>
      <c r="BP76" s="122">
        <f>SUM(BP52, -BP57)</f>
        <v>0.26700000000000002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66" t="s">
        <v>44</v>
      </c>
      <c r="BJ77" s="170" t="s">
        <v>59</v>
      </c>
      <c r="BK77" s="201" t="s">
        <v>37</v>
      </c>
      <c r="BL77" s="144" t="s">
        <v>70</v>
      </c>
      <c r="BM77" s="190" t="s">
        <v>37</v>
      </c>
      <c r="BN77" s="201" t="s">
        <v>52</v>
      </c>
      <c r="BO77" s="125" t="s">
        <v>40</v>
      </c>
      <c r="BP77" s="190" t="s">
        <v>37</v>
      </c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48">
        <f>SUM(BI51, -BI55)</f>
        <v>0.24780000000000002</v>
      </c>
      <c r="BJ78" s="117">
        <f>SUM(BJ54, -BJ58)</f>
        <v>0.25540000000000002</v>
      </c>
      <c r="BK78" s="181">
        <f>SUM(BK51, -BK56)</f>
        <v>0.21920000000000001</v>
      </c>
      <c r="BL78" s="148">
        <f>SUM(BL52, -BL57)</f>
        <v>0.2273</v>
      </c>
      <c r="BM78" s="122">
        <f>SUM(BM51, -BM56)</f>
        <v>0.2404</v>
      </c>
      <c r="BN78" s="177">
        <f>SUM(BN52, -BN57)</f>
        <v>0.255</v>
      </c>
      <c r="BO78" s="122">
        <f>SUM(BO53, -BO57)</f>
        <v>0.26839999999999997</v>
      </c>
      <c r="BP78" s="122">
        <f>SUM(BP53, -BP57)</f>
        <v>0.25640000000000002</v>
      </c>
      <c r="BQ78" s="7">
        <f t="shared" ref="BP78:BQ78" si="88">SUM(BQ67, -BQ74)</f>
        <v>0</v>
      </c>
      <c r="BS78" s="7">
        <f>SUM(BS67, -BS74,)</f>
        <v>0</v>
      </c>
      <c r="BT78" s="7">
        <f>SUM(BT67, -BT74,)</f>
        <v>0</v>
      </c>
      <c r="BU78" s="7">
        <f t="shared" ref="BU78:BX78" si="89">SUM(BU67, -BU74)</f>
        <v>0</v>
      </c>
      <c r="BV78" s="7">
        <f t="shared" si="89"/>
        <v>0</v>
      </c>
      <c r="BW78" s="7">
        <f t="shared" si="89"/>
        <v>0</v>
      </c>
      <c r="BX78" s="7">
        <f t="shared" si="89"/>
        <v>0</v>
      </c>
      <c r="BY78" s="7">
        <f>SUM(BY67, -BY74,)</f>
        <v>0</v>
      </c>
      <c r="BZ78" s="7">
        <f>SUM(BZ67, -BZ74,)</f>
        <v>0</v>
      </c>
      <c r="CA78" s="7">
        <f t="shared" ref="CA78:CD78" si="90">SUM(CA67, -CA74)</f>
        <v>0</v>
      </c>
      <c r="CB78" s="7">
        <f t="shared" si="90"/>
        <v>0</v>
      </c>
      <c r="CC78" s="7">
        <f t="shared" si="90"/>
        <v>0</v>
      </c>
      <c r="CD78" s="7">
        <f t="shared" si="90"/>
        <v>0</v>
      </c>
      <c r="CE78" s="7">
        <f>SUM(CE67, -CE74,)</f>
        <v>0</v>
      </c>
      <c r="CF78" s="7">
        <f>SUM(CF67, -CF74,)</f>
        <v>0</v>
      </c>
      <c r="CG78" s="7">
        <f t="shared" ref="CG78:CJ78" si="91">SUM(CG67, -CG74)</f>
        <v>0</v>
      </c>
      <c r="CH78" s="7">
        <f t="shared" si="91"/>
        <v>0</v>
      </c>
      <c r="CI78" s="7">
        <f t="shared" si="91"/>
        <v>0</v>
      </c>
      <c r="CJ78" s="7">
        <f t="shared" si="91"/>
        <v>0</v>
      </c>
      <c r="CK78" s="7">
        <f>SUM(CK67, -CK74,)</f>
        <v>0</v>
      </c>
      <c r="CL78" s="7">
        <f>SUM(CL67, -CL74,)</f>
        <v>0</v>
      </c>
      <c r="CM78" s="7">
        <f t="shared" ref="CM78:CP78" si="92">SUM(CM67, -CM74)</f>
        <v>0</v>
      </c>
      <c r="CN78" s="7">
        <f t="shared" si="92"/>
        <v>0</v>
      </c>
      <c r="CO78" s="7">
        <f t="shared" si="92"/>
        <v>0</v>
      </c>
      <c r="CP78" s="7">
        <f t="shared" si="92"/>
        <v>0</v>
      </c>
      <c r="CQ78" s="7">
        <f>SUM(CQ67, -CQ74,)</f>
        <v>0</v>
      </c>
      <c r="CR78" s="7">
        <f>SUM(CR67, -CR74,)</f>
        <v>0</v>
      </c>
      <c r="CS78" s="7">
        <f t="shared" ref="CS78:CV78" si="93">SUM(CS67, -CS74)</f>
        <v>0</v>
      </c>
      <c r="CT78" s="7">
        <f t="shared" si="93"/>
        <v>0</v>
      </c>
      <c r="CU78" s="7">
        <f t="shared" si="93"/>
        <v>0</v>
      </c>
      <c r="CV78" s="7">
        <f t="shared" si="93"/>
        <v>0</v>
      </c>
      <c r="CW78" s="7">
        <f>SUM(CW67, -CW74,)</f>
        <v>0</v>
      </c>
      <c r="CX78" s="7">
        <f>SUM(CX67, -CX74,)</f>
        <v>0</v>
      </c>
      <c r="CY78" s="7">
        <f t="shared" ref="CY78:DB78" si="94">SUM(CY67, -CY74)</f>
        <v>0</v>
      </c>
      <c r="CZ78" s="7">
        <f t="shared" si="94"/>
        <v>0</v>
      </c>
      <c r="DA78" s="7">
        <f t="shared" si="94"/>
        <v>0</v>
      </c>
      <c r="DB78" s="7">
        <f t="shared" si="94"/>
        <v>0</v>
      </c>
      <c r="DC78" s="7">
        <f>SUM(DC67, -DC74,)</f>
        <v>0</v>
      </c>
      <c r="DD78" s="7">
        <f>SUM(DD67, -DD74,)</f>
        <v>0</v>
      </c>
      <c r="DE78" s="7">
        <f t="shared" ref="DE78:DH78" si="95">SUM(DE67, -DE74)</f>
        <v>0</v>
      </c>
      <c r="DF78" s="7">
        <f t="shared" si="95"/>
        <v>0</v>
      </c>
      <c r="DG78" s="7">
        <f t="shared" si="95"/>
        <v>0</v>
      </c>
      <c r="DH78" s="7">
        <f t="shared" si="95"/>
        <v>0</v>
      </c>
      <c r="DI78" s="7">
        <f>SUM(DI67, -DI74,)</f>
        <v>0</v>
      </c>
      <c r="DJ78" s="7">
        <f>SUM(DJ67, -DJ74,)</f>
        <v>0</v>
      </c>
      <c r="DK78" s="7">
        <f t="shared" ref="DK78:DN78" si="96">SUM(DK67, -DK74)</f>
        <v>0</v>
      </c>
      <c r="DL78" s="7">
        <f t="shared" si="96"/>
        <v>0</v>
      </c>
      <c r="DM78" s="7">
        <f t="shared" si="96"/>
        <v>0</v>
      </c>
      <c r="DN78" s="7">
        <f t="shared" si="96"/>
        <v>0</v>
      </c>
      <c r="DO78" s="7">
        <f>SUM(DO67, -DO74,)</f>
        <v>0</v>
      </c>
      <c r="DP78" s="7">
        <f>SUM(DP67, -DP74,)</f>
        <v>0</v>
      </c>
      <c r="DQ78" s="7">
        <f t="shared" ref="DQ78:DT78" si="97">SUM(DQ67, -DQ74)</f>
        <v>0</v>
      </c>
      <c r="DR78" s="7">
        <f t="shared" si="97"/>
        <v>0</v>
      </c>
      <c r="DS78" s="7">
        <f t="shared" si="97"/>
        <v>0</v>
      </c>
      <c r="DT78" s="7">
        <f t="shared" si="97"/>
        <v>0</v>
      </c>
      <c r="DU78" s="7">
        <f>SUM(DU67, -DU74,)</f>
        <v>0</v>
      </c>
      <c r="DV78" s="7">
        <f>SUM(DV67, -DV74,)</f>
        <v>0</v>
      </c>
      <c r="DW78" s="7">
        <f t="shared" ref="DW78:DZ78" si="98">SUM(DW67, -DW74)</f>
        <v>0</v>
      </c>
      <c r="DX78" s="7">
        <f t="shared" si="98"/>
        <v>0</v>
      </c>
      <c r="DY78" s="7">
        <f t="shared" si="98"/>
        <v>0</v>
      </c>
      <c r="DZ78" s="7">
        <f t="shared" si="98"/>
        <v>0</v>
      </c>
      <c r="EA78" s="7">
        <f>SUM(EA67, -EA74,)</f>
        <v>0</v>
      </c>
      <c r="EB78" s="7">
        <f>SUM(EB67, -EB74,)</f>
        <v>0</v>
      </c>
      <c r="EC78" s="7">
        <f t="shared" ref="EC78:EI78" si="99">SUM(EC67, -EC74)</f>
        <v>0</v>
      </c>
      <c r="ED78" s="7">
        <f t="shared" si="99"/>
        <v>0</v>
      </c>
      <c r="EE78" s="7">
        <f t="shared" si="99"/>
        <v>0</v>
      </c>
      <c r="EF78" s="7">
        <f t="shared" si="99"/>
        <v>0</v>
      </c>
      <c r="EG78" s="7">
        <f t="shared" si="99"/>
        <v>0</v>
      </c>
      <c r="EH78" s="7">
        <f t="shared" si="99"/>
        <v>0</v>
      </c>
      <c r="EI78" s="7">
        <f t="shared" si="99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44" t="s">
        <v>70</v>
      </c>
      <c r="BJ79" s="119" t="s">
        <v>70</v>
      </c>
      <c r="BK79" s="201" t="s">
        <v>44</v>
      </c>
      <c r="BL79" s="166" t="s">
        <v>44</v>
      </c>
      <c r="BM79" s="190" t="s">
        <v>44</v>
      </c>
      <c r="BN79" s="201" t="s">
        <v>37</v>
      </c>
      <c r="BO79" s="119" t="s">
        <v>70</v>
      </c>
      <c r="BP79" s="125" t="s">
        <v>63</v>
      </c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48">
        <f>SUM(BI52, -BI57)</f>
        <v>0.21920000000000001</v>
      </c>
      <c r="BJ80" s="122">
        <f>SUM(BJ52, -BJ57)</f>
        <v>0.2412</v>
      </c>
      <c r="BK80" s="181">
        <f>SUM(BK51, -BK55)</f>
        <v>0.20950000000000002</v>
      </c>
      <c r="BL80" s="148">
        <f>SUM(BL51, -BL55)</f>
        <v>0.2147</v>
      </c>
      <c r="BM80" s="122">
        <f>SUM(BM51, -BM55)</f>
        <v>0.2258</v>
      </c>
      <c r="BN80" s="181">
        <f>SUM(BN52, -BN56)</f>
        <v>0.24819999999999998</v>
      </c>
      <c r="BO80" s="122">
        <f>SUM(BO51, -BO56)</f>
        <v>0.26050000000000001</v>
      </c>
      <c r="BP80" s="118">
        <f>SUM(BP51, -BP56)</f>
        <v>0.24919999999999998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44" t="s">
        <v>42</v>
      </c>
      <c r="BJ81" s="119" t="s">
        <v>42</v>
      </c>
      <c r="BK81" s="179" t="s">
        <v>42</v>
      </c>
      <c r="BL81" s="165" t="s">
        <v>63</v>
      </c>
      <c r="BM81" s="119" t="s">
        <v>42</v>
      </c>
      <c r="BN81" s="184" t="s">
        <v>63</v>
      </c>
      <c r="BO81" s="190" t="s">
        <v>52</v>
      </c>
      <c r="BP81" s="119" t="s">
        <v>70</v>
      </c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100">SUM(Q52, -Q56)</f>
        <v>0.107</v>
      </c>
      <c r="R82" s="178">
        <f t="shared" si="100"/>
        <v>0.11929999999999999</v>
      </c>
      <c r="S82" s="228">
        <f t="shared" si="100"/>
        <v>0.1293</v>
      </c>
      <c r="T82" s="95">
        <f t="shared" si="100"/>
        <v>0.13999999999999999</v>
      </c>
      <c r="U82" s="152">
        <f t="shared" si="100"/>
        <v>9.820000000000001E-2</v>
      </c>
      <c r="V82" s="228">
        <f t="shared" si="100"/>
        <v>0.1032</v>
      </c>
      <c r="W82" s="95">
        <f t="shared" si="100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 t="shared" ref="BE82:BK82" si="101">SUM(BE52, -BE56)</f>
        <v>0.23449999999999999</v>
      </c>
      <c r="BF82" s="148">
        <f t="shared" si="101"/>
        <v>0.22810000000000002</v>
      </c>
      <c r="BG82" s="122">
        <f t="shared" si="101"/>
        <v>0.21359999999999998</v>
      </c>
      <c r="BH82" s="181">
        <f t="shared" si="101"/>
        <v>0.19950000000000001</v>
      </c>
      <c r="BI82" s="148">
        <f t="shared" si="101"/>
        <v>0.1976</v>
      </c>
      <c r="BJ82" s="122">
        <f t="shared" si="101"/>
        <v>0.2019</v>
      </c>
      <c r="BK82" s="181">
        <f t="shared" si="101"/>
        <v>0.19209999999999999</v>
      </c>
      <c r="BL82" s="146">
        <f>SUM(BL53, -BL57)</f>
        <v>0.20629999999999998</v>
      </c>
      <c r="BM82" s="122">
        <f>SUM(BM52, -BM56)</f>
        <v>0.21750000000000003</v>
      </c>
      <c r="BN82" s="178">
        <f>SUM(BN53, -BN57)</f>
        <v>0.2465</v>
      </c>
      <c r="BO82" s="117">
        <f>SUM(BO52, -BO56)</f>
        <v>0.25219999999999998</v>
      </c>
      <c r="BP82" s="122">
        <f>SUM(BP52, -BP56)</f>
        <v>0.24349999999999999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44" t="s">
        <v>49</v>
      </c>
      <c r="BJ83" s="119" t="s">
        <v>49</v>
      </c>
      <c r="BK83" s="179" t="s">
        <v>49</v>
      </c>
      <c r="BL83" s="144" t="s">
        <v>42</v>
      </c>
      <c r="BM83" s="125" t="s">
        <v>63</v>
      </c>
      <c r="BN83" s="184" t="s">
        <v>40</v>
      </c>
      <c r="BO83" s="125" t="s">
        <v>63</v>
      </c>
      <c r="BP83" s="190" t="s">
        <v>52</v>
      </c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 t="shared" ref="BE84:BK84" si="102">SUM(BE52, -BE55)</f>
        <v>0.2238</v>
      </c>
      <c r="BF84" s="148">
        <f t="shared" si="102"/>
        <v>0.22100000000000003</v>
      </c>
      <c r="BG84" s="122">
        <f t="shared" si="102"/>
        <v>0.2127</v>
      </c>
      <c r="BH84" s="181">
        <f t="shared" si="102"/>
        <v>0.19350000000000001</v>
      </c>
      <c r="BI84" s="148">
        <f t="shared" si="102"/>
        <v>0.18340000000000001</v>
      </c>
      <c r="BJ84" s="122">
        <f t="shared" si="102"/>
        <v>0.19309999999999999</v>
      </c>
      <c r="BK84" s="181">
        <f t="shared" si="102"/>
        <v>0.18240000000000001</v>
      </c>
      <c r="BL84" s="148">
        <f>SUM(BL52, -BL56)</f>
        <v>0.20080000000000001</v>
      </c>
      <c r="BM84" s="118">
        <f>SUM(BM53, -BM57)</f>
        <v>0.2162</v>
      </c>
      <c r="BN84" s="181">
        <f>SUM(BN53, -BN56)</f>
        <v>0.23970000000000002</v>
      </c>
      <c r="BO84" s="118">
        <f>SUM(BO53, -BO56)</f>
        <v>0.25019999999999998</v>
      </c>
      <c r="BP84" s="117">
        <f>SUM(BP53, -BP56)</f>
        <v>0.2329</v>
      </c>
      <c r="BQ84" s="7">
        <f t="shared" ref="BP84:BQ84" si="103">SUM(BQ73, -BQ80)</f>
        <v>0</v>
      </c>
      <c r="BS84" s="7">
        <f>SUM(BS73, -BS80,)</f>
        <v>0</v>
      </c>
      <c r="BT84" s="7">
        <f>SUM(BT73, -BT80,)</f>
        <v>0</v>
      </c>
      <c r="BU84" s="7">
        <f t="shared" ref="BU84:BX84" si="104">SUM(BU73, -BU80)</f>
        <v>0</v>
      </c>
      <c r="BV84" s="7">
        <f t="shared" si="104"/>
        <v>0</v>
      </c>
      <c r="BW84" s="7">
        <f t="shared" si="104"/>
        <v>0</v>
      </c>
      <c r="BX84" s="7">
        <f t="shared" si="104"/>
        <v>0</v>
      </c>
      <c r="BY84" s="7">
        <f>SUM(BY73, -BY80,)</f>
        <v>0</v>
      </c>
      <c r="BZ84" s="7">
        <f>SUM(BZ73, -BZ80,)</f>
        <v>0</v>
      </c>
      <c r="CA84" s="7">
        <f t="shared" ref="CA84:CD84" si="105">SUM(CA73, -CA80)</f>
        <v>0</v>
      </c>
      <c r="CB84" s="7">
        <f t="shared" si="105"/>
        <v>0</v>
      </c>
      <c r="CC84" s="7">
        <f t="shared" si="105"/>
        <v>0</v>
      </c>
      <c r="CD84" s="7">
        <f t="shared" si="105"/>
        <v>0</v>
      </c>
      <c r="CE84" s="7">
        <f>SUM(CE73, -CE80,)</f>
        <v>0</v>
      </c>
      <c r="CF84" s="7">
        <f>SUM(CF73, -CF80,)</f>
        <v>0</v>
      </c>
      <c r="CG84" s="7">
        <f t="shared" ref="CG84:CJ84" si="106">SUM(CG73, -CG80)</f>
        <v>0</v>
      </c>
      <c r="CH84" s="7">
        <f t="shared" si="106"/>
        <v>0</v>
      </c>
      <c r="CI84" s="7">
        <f t="shared" si="106"/>
        <v>0</v>
      </c>
      <c r="CJ84" s="7">
        <f t="shared" si="106"/>
        <v>0</v>
      </c>
      <c r="CK84" s="7">
        <f>SUM(CK73, -CK80,)</f>
        <v>0</v>
      </c>
      <c r="CL84" s="7">
        <f>SUM(CL73, -CL80,)</f>
        <v>0</v>
      </c>
      <c r="CM84" s="7">
        <f t="shared" ref="CM84:CP84" si="107">SUM(CM73, -CM80)</f>
        <v>0</v>
      </c>
      <c r="CN84" s="7">
        <f t="shared" si="107"/>
        <v>0</v>
      </c>
      <c r="CO84" s="7">
        <f t="shared" si="107"/>
        <v>0</v>
      </c>
      <c r="CP84" s="7">
        <f t="shared" si="107"/>
        <v>0</v>
      </c>
      <c r="CQ84" s="7">
        <f>SUM(CQ73, -CQ80,)</f>
        <v>0</v>
      </c>
      <c r="CR84" s="7">
        <f>SUM(CR73, -CR80,)</f>
        <v>0</v>
      </c>
      <c r="CS84" s="7">
        <f t="shared" ref="CS84:CV84" si="108">SUM(CS73, -CS80)</f>
        <v>0</v>
      </c>
      <c r="CT84" s="7">
        <f t="shared" si="108"/>
        <v>0</v>
      </c>
      <c r="CU84" s="7">
        <f t="shared" si="108"/>
        <v>0</v>
      </c>
      <c r="CV84" s="7">
        <f t="shared" si="108"/>
        <v>0</v>
      </c>
      <c r="CW84" s="7">
        <f>SUM(CW73, -CW80,)</f>
        <v>0</v>
      </c>
      <c r="CX84" s="7">
        <f>SUM(CX73, -CX80,)</f>
        <v>0</v>
      </c>
      <c r="CY84" s="7">
        <f t="shared" ref="CY84:DB84" si="109">SUM(CY73, -CY80)</f>
        <v>0</v>
      </c>
      <c r="CZ84" s="7">
        <f t="shared" si="109"/>
        <v>0</v>
      </c>
      <c r="DA84" s="7">
        <f t="shared" si="109"/>
        <v>0</v>
      </c>
      <c r="DB84" s="7">
        <f t="shared" si="109"/>
        <v>0</v>
      </c>
      <c r="DC84" s="7">
        <f>SUM(DC73, -DC80,)</f>
        <v>0</v>
      </c>
      <c r="DD84" s="7">
        <f>SUM(DD73, -DD80,)</f>
        <v>0</v>
      </c>
      <c r="DE84" s="7">
        <f t="shared" ref="DE84:DH84" si="110">SUM(DE73, -DE80)</f>
        <v>0</v>
      </c>
      <c r="DF84" s="7">
        <f t="shared" si="110"/>
        <v>0</v>
      </c>
      <c r="DG84" s="7">
        <f t="shared" si="110"/>
        <v>0</v>
      </c>
      <c r="DH84" s="7">
        <f t="shared" si="110"/>
        <v>0</v>
      </c>
      <c r="DI84" s="7">
        <f>SUM(DI73, -DI80,)</f>
        <v>0</v>
      </c>
      <c r="DJ84" s="7">
        <f>SUM(DJ73, -DJ80,)</f>
        <v>0</v>
      </c>
      <c r="DK84" s="7">
        <f t="shared" ref="DK84:DN84" si="111">SUM(DK73, -DK80)</f>
        <v>0</v>
      </c>
      <c r="DL84" s="7">
        <f t="shared" si="111"/>
        <v>0</v>
      </c>
      <c r="DM84" s="7">
        <f t="shared" si="111"/>
        <v>0</v>
      </c>
      <c r="DN84" s="7">
        <f t="shared" si="111"/>
        <v>0</v>
      </c>
      <c r="DO84" s="7">
        <f>SUM(DO73, -DO80,)</f>
        <v>0</v>
      </c>
      <c r="DP84" s="7">
        <f>SUM(DP73, -DP80,)</f>
        <v>0</v>
      </c>
      <c r="DQ84" s="7">
        <f t="shared" ref="DQ84:DT84" si="112">SUM(DQ73, -DQ80)</f>
        <v>0</v>
      </c>
      <c r="DR84" s="7">
        <f t="shared" si="112"/>
        <v>0</v>
      </c>
      <c r="DS84" s="7">
        <f t="shared" si="112"/>
        <v>0</v>
      </c>
      <c r="DT84" s="7">
        <f t="shared" si="112"/>
        <v>0</v>
      </c>
      <c r="DU84" s="7">
        <f>SUM(DU73, -DU80,)</f>
        <v>0</v>
      </c>
      <c r="DV84" s="7">
        <f>SUM(DV73, -DV80,)</f>
        <v>0</v>
      </c>
      <c r="DW84" s="7">
        <f t="shared" ref="DW84:DZ84" si="113">SUM(DW73, -DW80)</f>
        <v>0</v>
      </c>
      <c r="DX84" s="7">
        <f t="shared" si="113"/>
        <v>0</v>
      </c>
      <c r="DY84" s="7">
        <f t="shared" si="113"/>
        <v>0</v>
      </c>
      <c r="DZ84" s="7">
        <f t="shared" si="113"/>
        <v>0</v>
      </c>
      <c r="EA84" s="7">
        <f>SUM(EA73, -EA80,)</f>
        <v>0</v>
      </c>
      <c r="EB84" s="7">
        <f>SUM(EB73, -EB80,)</f>
        <v>0</v>
      </c>
      <c r="EC84" s="7">
        <f t="shared" ref="EC84:EI84" si="114">SUM(EC73, -EC80)</f>
        <v>0</v>
      </c>
      <c r="ED84" s="7">
        <f t="shared" si="114"/>
        <v>0</v>
      </c>
      <c r="EE84" s="7">
        <f t="shared" si="114"/>
        <v>0</v>
      </c>
      <c r="EF84" s="7">
        <f t="shared" si="114"/>
        <v>0</v>
      </c>
      <c r="EG84" s="7">
        <f t="shared" si="114"/>
        <v>0</v>
      </c>
      <c r="EH84" s="7">
        <f t="shared" si="114"/>
        <v>0</v>
      </c>
      <c r="EI84" s="7">
        <f t="shared" si="114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202" t="s">
        <v>67</v>
      </c>
      <c r="BJ85" s="125" t="s">
        <v>63</v>
      </c>
      <c r="BK85" s="184" t="s">
        <v>63</v>
      </c>
      <c r="BL85" s="144" t="s">
        <v>49</v>
      </c>
      <c r="BM85" s="119" t="s">
        <v>49</v>
      </c>
      <c r="BN85" s="179" t="s">
        <v>49</v>
      </c>
      <c r="BO85" s="170" t="s">
        <v>41</v>
      </c>
      <c r="BP85" s="170" t="s">
        <v>41</v>
      </c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 t="shared" ref="BD86:BK86" si="115">SUM(BD53, -BD57)</f>
        <v>0.15740000000000001</v>
      </c>
      <c r="BE86" s="178">
        <f t="shared" si="115"/>
        <v>0.2077</v>
      </c>
      <c r="BF86" s="146">
        <f t="shared" si="115"/>
        <v>0.20429999999999998</v>
      </c>
      <c r="BG86" s="118">
        <f t="shared" si="115"/>
        <v>0.19500000000000001</v>
      </c>
      <c r="BH86" s="178">
        <f t="shared" si="115"/>
        <v>0.17849999999999999</v>
      </c>
      <c r="BI86" s="168">
        <f t="shared" si="115"/>
        <v>0.16689999999999999</v>
      </c>
      <c r="BJ86" s="118">
        <f t="shared" si="115"/>
        <v>0.18679999999999999</v>
      </c>
      <c r="BK86" s="178">
        <f t="shared" si="115"/>
        <v>0.16539999999999999</v>
      </c>
      <c r="BL86" s="148">
        <f>SUM(BL52, -BL55)</f>
        <v>0.18720000000000001</v>
      </c>
      <c r="BM86" s="122">
        <f>SUM(BM52, -BM55)</f>
        <v>0.20290000000000002</v>
      </c>
      <c r="BN86" s="181">
        <f>SUM(BN51, -BN55)</f>
        <v>0.21590000000000001</v>
      </c>
      <c r="BO86" s="122">
        <f>SUM(BO54, -BO57)</f>
        <v>0.2205</v>
      </c>
      <c r="BP86" s="122">
        <f>SUM(BP54, -BP57)</f>
        <v>0.22239999999999999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65" t="s">
        <v>63</v>
      </c>
      <c r="BJ87" s="170" t="s">
        <v>67</v>
      </c>
      <c r="BK87" s="188" t="s">
        <v>67</v>
      </c>
      <c r="BL87" s="165" t="s">
        <v>40</v>
      </c>
      <c r="BM87" s="125" t="s">
        <v>40</v>
      </c>
      <c r="BN87" s="201" t="s">
        <v>44</v>
      </c>
      <c r="BO87" s="119" t="s">
        <v>49</v>
      </c>
      <c r="BP87" s="125" t="s">
        <v>47</v>
      </c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46">
        <f>SUM(BI54, -BI57)</f>
        <v>0.16639999999999999</v>
      </c>
      <c r="BJ88" s="210">
        <f>SUM(BJ54, -BJ57)</f>
        <v>0.17780000000000001</v>
      </c>
      <c r="BK88" s="189">
        <f>SUM(BK54, -BK57)</f>
        <v>0.15060000000000001</v>
      </c>
      <c r="BL88" s="148">
        <f>SUM(BL53, -BL56)</f>
        <v>0.17980000000000002</v>
      </c>
      <c r="BM88" s="122">
        <f>SUM(BM53, -BM56)</f>
        <v>0.17930000000000001</v>
      </c>
      <c r="BN88" s="181">
        <f>SUM(BN52, -BN55)</f>
        <v>0.20219999999999999</v>
      </c>
      <c r="BO88" s="122">
        <f>SUM(BO51, -BO55)</f>
        <v>0.20960000000000001</v>
      </c>
      <c r="BP88" s="122">
        <f>SUM(BP51, -BP55)</f>
        <v>0.215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202" t="s">
        <v>41</v>
      </c>
      <c r="BJ89" s="125" t="s">
        <v>40</v>
      </c>
      <c r="BK89" s="185" t="s">
        <v>45</v>
      </c>
      <c r="BL89" s="165" t="s">
        <v>47</v>
      </c>
      <c r="BM89" s="125" t="s">
        <v>47</v>
      </c>
      <c r="BN89" s="188" t="s">
        <v>67</v>
      </c>
      <c r="BO89" s="170" t="s">
        <v>67</v>
      </c>
      <c r="BP89" s="119" t="s">
        <v>49</v>
      </c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48">
        <f>SUM(BI53, -BI56)</f>
        <v>0.14529999999999998</v>
      </c>
      <c r="BJ90" s="122">
        <f>SUM(BJ53, -BJ56)</f>
        <v>0.14749999999999999</v>
      </c>
      <c r="BK90" s="189">
        <f>SUM(BK55, -BK58)</f>
        <v>0.13779999999999998</v>
      </c>
      <c r="BL90" s="148">
        <f>SUM(BL53, -BL55)</f>
        <v>0.16620000000000001</v>
      </c>
      <c r="BM90" s="122">
        <f>SUM(BM53, -BM55)</f>
        <v>0.16470000000000001</v>
      </c>
      <c r="BN90" s="189">
        <f>SUM(BN54, -BN57)</f>
        <v>0.20200000000000001</v>
      </c>
      <c r="BO90" s="210">
        <f>SUM(BO54, -BO56)</f>
        <v>0.20230000000000001</v>
      </c>
      <c r="BP90" s="122">
        <f>SUM(BP52, -BP55)</f>
        <v>0.20930000000000001</v>
      </c>
      <c r="BQ90" s="7">
        <f t="shared" ref="BP90:BQ90" si="116">SUM(BQ79, -BQ86)</f>
        <v>0</v>
      </c>
      <c r="BS90" s="7">
        <f>SUM(BS79, -BS86,)</f>
        <v>0</v>
      </c>
      <c r="BT90" s="7">
        <f>SUM(BT79, -BT86,)</f>
        <v>0</v>
      </c>
      <c r="BU90" s="7">
        <f t="shared" ref="BU90:BX90" si="117">SUM(BU79, -BU86)</f>
        <v>0</v>
      </c>
      <c r="BV90" s="7">
        <f t="shared" si="117"/>
        <v>0</v>
      </c>
      <c r="BW90" s="7">
        <f t="shared" si="117"/>
        <v>0</v>
      </c>
      <c r="BX90" s="7">
        <f t="shared" si="117"/>
        <v>0</v>
      </c>
      <c r="BY90" s="7">
        <f>SUM(BY79, -BY86,)</f>
        <v>0</v>
      </c>
      <c r="BZ90" s="7">
        <f>SUM(BZ79, -BZ86,)</f>
        <v>0</v>
      </c>
      <c r="CA90" s="7">
        <f t="shared" ref="CA90:CD90" si="118">SUM(CA79, -CA86)</f>
        <v>0</v>
      </c>
      <c r="CB90" s="7">
        <f t="shared" si="118"/>
        <v>0</v>
      </c>
      <c r="CC90" s="7">
        <f t="shared" si="118"/>
        <v>0</v>
      </c>
      <c r="CD90" s="7">
        <f t="shared" si="118"/>
        <v>0</v>
      </c>
      <c r="CE90" s="7">
        <f>SUM(CE79, -CE86,)</f>
        <v>0</v>
      </c>
      <c r="CF90" s="7">
        <f>SUM(CF79, -CF86,)</f>
        <v>0</v>
      </c>
      <c r="CG90" s="7">
        <f t="shared" ref="CG90:CJ90" si="119">SUM(CG79, -CG86)</f>
        <v>0</v>
      </c>
      <c r="CH90" s="7">
        <f t="shared" si="119"/>
        <v>0</v>
      </c>
      <c r="CI90" s="7">
        <f t="shared" si="119"/>
        <v>0</v>
      </c>
      <c r="CJ90" s="7">
        <f t="shared" si="119"/>
        <v>0</v>
      </c>
      <c r="CK90" s="7">
        <f>SUM(CK79, -CK86,)</f>
        <v>0</v>
      </c>
      <c r="CL90" s="7">
        <f>SUM(CL79, -CL86,)</f>
        <v>0</v>
      </c>
      <c r="CM90" s="7">
        <f t="shared" ref="CM90:CP90" si="120">SUM(CM79, -CM86)</f>
        <v>0</v>
      </c>
      <c r="CN90" s="7">
        <f t="shared" si="120"/>
        <v>0</v>
      </c>
      <c r="CO90" s="7">
        <f t="shared" si="120"/>
        <v>0</v>
      </c>
      <c r="CP90" s="7">
        <f t="shared" si="120"/>
        <v>0</v>
      </c>
      <c r="CQ90" s="7">
        <f>SUM(CQ79, -CQ86,)</f>
        <v>0</v>
      </c>
      <c r="CR90" s="7">
        <f>SUM(CR79, -CR86,)</f>
        <v>0</v>
      </c>
      <c r="CS90" s="7">
        <f t="shared" ref="CS90:CV90" si="121">SUM(CS79, -CS86)</f>
        <v>0</v>
      </c>
      <c r="CT90" s="7">
        <f t="shared" si="121"/>
        <v>0</v>
      </c>
      <c r="CU90" s="7">
        <f t="shared" si="121"/>
        <v>0</v>
      </c>
      <c r="CV90" s="7">
        <f t="shared" si="121"/>
        <v>0</v>
      </c>
      <c r="CW90" s="7">
        <f>SUM(CW79, -CW86,)</f>
        <v>0</v>
      </c>
      <c r="CX90" s="7">
        <f>SUM(CX79, -CX86,)</f>
        <v>0</v>
      </c>
      <c r="CY90" s="7">
        <f t="shared" ref="CY90:DB90" si="122">SUM(CY79, -CY86)</f>
        <v>0</v>
      </c>
      <c r="CZ90" s="7">
        <f t="shared" si="122"/>
        <v>0</v>
      </c>
      <c r="DA90" s="7">
        <f t="shared" si="122"/>
        <v>0</v>
      </c>
      <c r="DB90" s="7">
        <f t="shared" si="122"/>
        <v>0</v>
      </c>
      <c r="DC90" s="7">
        <f>SUM(DC79, -DC86,)</f>
        <v>0</v>
      </c>
      <c r="DD90" s="7">
        <f>SUM(DD79, -DD86,)</f>
        <v>0</v>
      </c>
      <c r="DE90" s="7">
        <f t="shared" ref="DE90:DH90" si="123">SUM(DE79, -DE86)</f>
        <v>0</v>
      </c>
      <c r="DF90" s="7">
        <f t="shared" si="123"/>
        <v>0</v>
      </c>
      <c r="DG90" s="7">
        <f t="shared" si="123"/>
        <v>0</v>
      </c>
      <c r="DH90" s="7">
        <f t="shared" si="123"/>
        <v>0</v>
      </c>
      <c r="DI90" s="7">
        <f>SUM(DI79, -DI86,)</f>
        <v>0</v>
      </c>
      <c r="DJ90" s="7">
        <f>SUM(DJ79, -DJ86,)</f>
        <v>0</v>
      </c>
      <c r="DK90" s="7">
        <f t="shared" ref="DK90:DN90" si="124">SUM(DK79, -DK86)</f>
        <v>0</v>
      </c>
      <c r="DL90" s="7">
        <f t="shared" si="124"/>
        <v>0</v>
      </c>
      <c r="DM90" s="7">
        <f t="shared" si="124"/>
        <v>0</v>
      </c>
      <c r="DN90" s="7">
        <f t="shared" si="124"/>
        <v>0</v>
      </c>
      <c r="DO90" s="7">
        <f>SUM(DO79, -DO86,)</f>
        <v>0</v>
      </c>
      <c r="DP90" s="7">
        <f>SUM(DP79, -DP86,)</f>
        <v>0</v>
      </c>
      <c r="DQ90" s="7">
        <f t="shared" ref="DQ90:DT90" si="125">SUM(DQ79, -DQ86)</f>
        <v>0</v>
      </c>
      <c r="DR90" s="7">
        <f t="shared" si="125"/>
        <v>0</v>
      </c>
      <c r="DS90" s="7">
        <f t="shared" si="125"/>
        <v>0</v>
      </c>
      <c r="DT90" s="7">
        <f t="shared" si="125"/>
        <v>0</v>
      </c>
      <c r="DU90" s="7">
        <f>SUM(DU79, -DU86,)</f>
        <v>0</v>
      </c>
      <c r="DV90" s="7">
        <f>SUM(DV79, -DV86,)</f>
        <v>0</v>
      </c>
      <c r="DW90" s="7">
        <f t="shared" ref="DW90:DZ90" si="126">SUM(DW79, -DW86)</f>
        <v>0</v>
      </c>
      <c r="DX90" s="7">
        <f t="shared" si="126"/>
        <v>0</v>
      </c>
      <c r="DY90" s="7">
        <f t="shared" si="126"/>
        <v>0</v>
      </c>
      <c r="DZ90" s="7">
        <f t="shared" si="126"/>
        <v>0</v>
      </c>
      <c r="EA90" s="7">
        <f>SUM(EA79, -EA86,)</f>
        <v>0</v>
      </c>
      <c r="EB90" s="7">
        <f>SUM(EB79, -EB86,)</f>
        <v>0</v>
      </c>
      <c r="EC90" s="7">
        <f t="shared" ref="EC90:EI90" si="127">SUM(EC79, -EC86)</f>
        <v>0</v>
      </c>
      <c r="ED90" s="7">
        <f t="shared" si="127"/>
        <v>0</v>
      </c>
      <c r="EE90" s="7">
        <f t="shared" si="127"/>
        <v>0</v>
      </c>
      <c r="EF90" s="7">
        <f t="shared" si="127"/>
        <v>0</v>
      </c>
      <c r="EG90" s="7">
        <f t="shared" si="127"/>
        <v>0</v>
      </c>
      <c r="EH90" s="7">
        <f t="shared" si="127"/>
        <v>0</v>
      </c>
      <c r="EI90" s="7">
        <f t="shared" si="127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65" t="s">
        <v>40</v>
      </c>
      <c r="BJ91" s="262" t="s">
        <v>54</v>
      </c>
      <c r="BK91" s="184" t="s">
        <v>40</v>
      </c>
      <c r="BL91" s="202" t="s">
        <v>67</v>
      </c>
      <c r="BM91" s="124" t="s">
        <v>45</v>
      </c>
      <c r="BN91" s="188" t="s">
        <v>41</v>
      </c>
      <c r="BO91" s="190" t="s">
        <v>44</v>
      </c>
      <c r="BP91" s="170" t="s">
        <v>67</v>
      </c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48">
        <f>SUM(BI54, -BI56)</f>
        <v>0.14479999999999998</v>
      </c>
      <c r="BJ92" s="122">
        <f>SUM(BJ51, -BJ54)</f>
        <v>0.14419999999999999</v>
      </c>
      <c r="BK92" s="181">
        <f>SUM(BK53, -BK56)</f>
        <v>0.13389999999999999</v>
      </c>
      <c r="BL92" s="168">
        <f>SUM(BL54, -BL57)</f>
        <v>0.16209999999999999</v>
      </c>
      <c r="BM92" s="210">
        <f>SUM(BM55, -BM58)</f>
        <v>0.16420000000000001</v>
      </c>
      <c r="BN92" s="181">
        <f>SUM(BN54, -BN56)</f>
        <v>0.19519999999999998</v>
      </c>
      <c r="BO92" s="122">
        <f>SUM(BO52, -BO55)</f>
        <v>0.20130000000000001</v>
      </c>
      <c r="BP92" s="210">
        <f>SUM(BP54, -BP56)</f>
        <v>0.19889999999999999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202" t="s">
        <v>48</v>
      </c>
      <c r="BJ93" s="125" t="s">
        <v>47</v>
      </c>
      <c r="BK93" s="182" t="s">
        <v>38</v>
      </c>
      <c r="BL93" s="156" t="s">
        <v>45</v>
      </c>
      <c r="BM93" s="170" t="s">
        <v>67</v>
      </c>
      <c r="BN93" s="184" t="s">
        <v>47</v>
      </c>
      <c r="BO93" s="125" t="s">
        <v>47</v>
      </c>
      <c r="BP93" s="190" t="s">
        <v>44</v>
      </c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48">
        <f>SUM(BI53, -BI55)</f>
        <v>0.13109999999999999</v>
      </c>
      <c r="BJ94" s="122">
        <f>SUM(BJ53, -BJ55)</f>
        <v>0.13869999999999999</v>
      </c>
      <c r="BK94" s="180">
        <f>SUM(BK56, -BK58)</f>
        <v>0.12809999999999999</v>
      </c>
      <c r="BL94" s="168">
        <f>SUM(BL55, -BL58)</f>
        <v>0.15640000000000001</v>
      </c>
      <c r="BM94" s="210">
        <f>SUM(BM54, -BM57)</f>
        <v>0.15720000000000001</v>
      </c>
      <c r="BN94" s="181">
        <f>SUM(BN53, -BN55)</f>
        <v>0.19370000000000001</v>
      </c>
      <c r="BO94" s="122">
        <f>SUM(BO53, -BO55)</f>
        <v>0.1993</v>
      </c>
      <c r="BP94" s="122">
        <f>SUM(BP53, -BP55)</f>
        <v>0.19870000000000002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65" t="s">
        <v>47</v>
      </c>
      <c r="BJ95" s="170" t="s">
        <v>41</v>
      </c>
      <c r="BK95" s="184" t="s">
        <v>47</v>
      </c>
      <c r="BL95" s="160" t="s">
        <v>38</v>
      </c>
      <c r="BM95" s="121" t="s">
        <v>38</v>
      </c>
      <c r="BN95" s="185" t="s">
        <v>45</v>
      </c>
      <c r="BO95" s="124" t="s">
        <v>45</v>
      </c>
      <c r="BP95" s="124" t="s">
        <v>45</v>
      </c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48">
        <f>SUM(BI54, -BI55)</f>
        <v>0.13059999999999999</v>
      </c>
      <c r="BJ96" s="122">
        <f>SUM(BJ54, -BJ56)</f>
        <v>0.13850000000000001</v>
      </c>
      <c r="BK96" s="181">
        <f>SUM(BK53, -BK55)</f>
        <v>0.1242</v>
      </c>
      <c r="BL96" s="150">
        <f>SUM(BL56, -BL58)</f>
        <v>0.14280000000000001</v>
      </c>
      <c r="BM96" s="120">
        <f>SUM(BM56, -BM58)</f>
        <v>0.14960000000000001</v>
      </c>
      <c r="BN96" s="189">
        <f>SUM(BN55, -BN58)</f>
        <v>0.17019999999999999</v>
      </c>
      <c r="BO96" s="210">
        <f>SUM(BO55, -BO58)</f>
        <v>0.18</v>
      </c>
      <c r="BP96" s="210">
        <f>SUM(BP55, -BP58)</f>
        <v>0.17180000000000001</v>
      </c>
      <c r="BQ96" s="7">
        <f t="shared" ref="BP96:BQ96" si="128">SUM(BQ85, -BQ92)</f>
        <v>0</v>
      </c>
      <c r="BS96" s="7">
        <f>SUM(BS85, -BS92,)</f>
        <v>0</v>
      </c>
      <c r="BT96" s="7">
        <f>SUM(BT85, -BT92,)</f>
        <v>0</v>
      </c>
      <c r="BU96" s="7">
        <f t="shared" ref="BU96:BX96" si="129">SUM(BU85, -BU92)</f>
        <v>0</v>
      </c>
      <c r="BV96" s="7">
        <f t="shared" si="129"/>
        <v>0</v>
      </c>
      <c r="BW96" s="7">
        <f t="shared" si="129"/>
        <v>0</v>
      </c>
      <c r="BX96" s="7">
        <f t="shared" si="129"/>
        <v>0</v>
      </c>
      <c r="BY96" s="7">
        <f>SUM(BY85, -BY92,)</f>
        <v>0</v>
      </c>
      <c r="BZ96" s="7">
        <f>SUM(BZ85, -BZ92,)</f>
        <v>0</v>
      </c>
      <c r="CA96" s="7">
        <f t="shared" ref="CA96:CD96" si="130">SUM(CA85, -CA92)</f>
        <v>0</v>
      </c>
      <c r="CB96" s="7">
        <f t="shared" si="130"/>
        <v>0</v>
      </c>
      <c r="CC96" s="7">
        <f t="shared" si="130"/>
        <v>0</v>
      </c>
      <c r="CD96" s="7">
        <f t="shared" si="130"/>
        <v>0</v>
      </c>
      <c r="CE96" s="7">
        <f>SUM(CE85, -CE92,)</f>
        <v>0</v>
      </c>
      <c r="CF96" s="7">
        <f>SUM(CF85, -CF92,)</f>
        <v>0</v>
      </c>
      <c r="CG96" s="7">
        <f t="shared" ref="CG96:CJ96" si="131">SUM(CG85, -CG92)</f>
        <v>0</v>
      </c>
      <c r="CH96" s="7">
        <f t="shared" si="131"/>
        <v>0</v>
      </c>
      <c r="CI96" s="7">
        <f t="shared" si="131"/>
        <v>0</v>
      </c>
      <c r="CJ96" s="7">
        <f t="shared" si="131"/>
        <v>0</v>
      </c>
      <c r="CK96" s="7">
        <f>SUM(CK85, -CK92,)</f>
        <v>0</v>
      </c>
      <c r="CL96" s="7">
        <f>SUM(CL85, -CL92,)</f>
        <v>0</v>
      </c>
      <c r="CM96" s="7">
        <f t="shared" ref="CM96:CP96" si="132">SUM(CM85, -CM92)</f>
        <v>0</v>
      </c>
      <c r="CN96" s="7">
        <f t="shared" si="132"/>
        <v>0</v>
      </c>
      <c r="CO96" s="7">
        <f t="shared" si="132"/>
        <v>0</v>
      </c>
      <c r="CP96" s="7">
        <f t="shared" si="132"/>
        <v>0</v>
      </c>
      <c r="CQ96" s="7">
        <f>SUM(CQ85, -CQ92,)</f>
        <v>0</v>
      </c>
      <c r="CR96" s="7">
        <f>SUM(CR85, -CR92,)</f>
        <v>0</v>
      </c>
      <c r="CS96" s="7">
        <f t="shared" ref="CS96:CV96" si="133">SUM(CS85, -CS92)</f>
        <v>0</v>
      </c>
      <c r="CT96" s="7">
        <f t="shared" si="133"/>
        <v>0</v>
      </c>
      <c r="CU96" s="7">
        <f t="shared" si="133"/>
        <v>0</v>
      </c>
      <c r="CV96" s="7">
        <f t="shared" si="133"/>
        <v>0</v>
      </c>
      <c r="CW96" s="7">
        <f>SUM(CW85, -CW92,)</f>
        <v>0</v>
      </c>
      <c r="CX96" s="7">
        <f>SUM(CX85, -CX92,)</f>
        <v>0</v>
      </c>
      <c r="CY96" s="7">
        <f t="shared" ref="CY96:DB96" si="134">SUM(CY85, -CY92)</f>
        <v>0</v>
      </c>
      <c r="CZ96" s="7">
        <f t="shared" si="134"/>
        <v>0</v>
      </c>
      <c r="DA96" s="7">
        <f t="shared" si="134"/>
        <v>0</v>
      </c>
      <c r="DB96" s="7">
        <f t="shared" si="134"/>
        <v>0</v>
      </c>
      <c r="DC96" s="7">
        <f>SUM(DC85, -DC92,)</f>
        <v>0</v>
      </c>
      <c r="DD96" s="7">
        <f>SUM(DD85, -DD92,)</f>
        <v>0</v>
      </c>
      <c r="DE96" s="7">
        <f t="shared" ref="DE96:DH96" si="135">SUM(DE85, -DE92)</f>
        <v>0</v>
      </c>
      <c r="DF96" s="7">
        <f t="shared" si="135"/>
        <v>0</v>
      </c>
      <c r="DG96" s="7">
        <f t="shared" si="135"/>
        <v>0</v>
      </c>
      <c r="DH96" s="7">
        <f t="shared" si="135"/>
        <v>0</v>
      </c>
      <c r="DI96" s="7">
        <f>SUM(DI85, -DI92,)</f>
        <v>0</v>
      </c>
      <c r="DJ96" s="7">
        <f>SUM(DJ85, -DJ92,)</f>
        <v>0</v>
      </c>
      <c r="DK96" s="7">
        <f t="shared" ref="DK96:DN96" si="136">SUM(DK85, -DK92)</f>
        <v>0</v>
      </c>
      <c r="DL96" s="7">
        <f t="shared" si="136"/>
        <v>0</v>
      </c>
      <c r="DM96" s="7">
        <f t="shared" si="136"/>
        <v>0</v>
      </c>
      <c r="DN96" s="7">
        <f t="shared" si="136"/>
        <v>0</v>
      </c>
      <c r="DO96" s="7">
        <f>SUM(DO85, -DO92,)</f>
        <v>0</v>
      </c>
      <c r="DP96" s="7">
        <f>SUM(DP85, -DP92,)</f>
        <v>0</v>
      </c>
      <c r="DQ96" s="7">
        <f t="shared" ref="DQ96:DT96" si="137">SUM(DQ85, -DQ92)</f>
        <v>0</v>
      </c>
      <c r="DR96" s="7">
        <f t="shared" si="137"/>
        <v>0</v>
      </c>
      <c r="DS96" s="7">
        <f t="shared" si="137"/>
        <v>0</v>
      </c>
      <c r="DT96" s="7">
        <f t="shared" si="137"/>
        <v>0</v>
      </c>
      <c r="DU96" s="7">
        <f>SUM(DU85, -DU92,)</f>
        <v>0</v>
      </c>
      <c r="DV96" s="7">
        <f>SUM(DV85, -DV92,)</f>
        <v>0</v>
      </c>
      <c r="DW96" s="7">
        <f t="shared" ref="DW96:DZ96" si="138">SUM(DW85, -DW92)</f>
        <v>0</v>
      </c>
      <c r="DX96" s="7">
        <f t="shared" si="138"/>
        <v>0</v>
      </c>
      <c r="DY96" s="7">
        <f t="shared" si="138"/>
        <v>0</v>
      </c>
      <c r="DZ96" s="7">
        <f t="shared" si="138"/>
        <v>0</v>
      </c>
      <c r="EA96" s="7">
        <f>SUM(EA85, -EA92,)</f>
        <v>0</v>
      </c>
      <c r="EB96" s="7">
        <f>SUM(EB85, -EB92,)</f>
        <v>0</v>
      </c>
      <c r="EC96" s="7">
        <f t="shared" ref="EC96:EI96" si="139">SUM(EC85, -EC92)</f>
        <v>0</v>
      </c>
      <c r="ED96" s="7">
        <f t="shared" si="139"/>
        <v>0</v>
      </c>
      <c r="EE96" s="7">
        <f t="shared" si="139"/>
        <v>0</v>
      </c>
      <c r="EF96" s="7">
        <f t="shared" si="139"/>
        <v>0</v>
      </c>
      <c r="EG96" s="7">
        <f t="shared" si="139"/>
        <v>0</v>
      </c>
      <c r="EH96" s="7">
        <f t="shared" si="139"/>
        <v>0</v>
      </c>
      <c r="EI96" s="7">
        <f t="shared" si="139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56" t="s">
        <v>45</v>
      </c>
      <c r="BJ97" s="190" t="s">
        <v>53</v>
      </c>
      <c r="BK97" s="188" t="s">
        <v>41</v>
      </c>
      <c r="BL97" s="202" t="s">
        <v>41</v>
      </c>
      <c r="BM97" s="170" t="s">
        <v>41</v>
      </c>
      <c r="BN97" s="188" t="s">
        <v>48</v>
      </c>
      <c r="BO97" s="170" t="s">
        <v>48</v>
      </c>
      <c r="BP97" s="170" t="s">
        <v>48</v>
      </c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168">
        <f>SUM(BI55, -BI58)</f>
        <v>0.1181</v>
      </c>
      <c r="BJ98" s="118">
        <f>SUM(BJ51, -BJ53)</f>
        <v>0.13520000000000001</v>
      </c>
      <c r="BK98" s="181">
        <f>SUM(BK54, -BK56)</f>
        <v>0.1191</v>
      </c>
      <c r="BL98" s="148">
        <f>SUM(BL54, -BL56)</f>
        <v>0.1356</v>
      </c>
      <c r="BM98" s="122">
        <f>SUM(BM54, -BM56)</f>
        <v>0.1203</v>
      </c>
      <c r="BN98" s="181">
        <f>SUM(BN54, -BN55)</f>
        <v>0.1492</v>
      </c>
      <c r="BO98" s="122">
        <f>SUM(BO54, -BO55)</f>
        <v>0.15140000000000001</v>
      </c>
      <c r="BP98" s="122">
        <f>SUM(BP54, -BP55)</f>
        <v>0.16470000000000001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66" t="s">
        <v>53</v>
      </c>
      <c r="BJ99" s="170" t="s">
        <v>48</v>
      </c>
      <c r="BK99" s="188" t="s">
        <v>48</v>
      </c>
      <c r="BL99" s="202" t="s">
        <v>48</v>
      </c>
      <c r="BM99" s="262" t="s">
        <v>54</v>
      </c>
      <c r="BN99" s="182" t="s">
        <v>38</v>
      </c>
      <c r="BO99" s="116" t="s">
        <v>57</v>
      </c>
      <c r="BP99" s="116" t="s">
        <v>57</v>
      </c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46">
        <f>SUM(BI51, -BI54)</f>
        <v>0.1172</v>
      </c>
      <c r="BJ100" s="122">
        <f>SUM(BJ54, -BJ55)</f>
        <v>0.12969999999999998</v>
      </c>
      <c r="BK100" s="181">
        <f>SUM(BK54, -BK55)</f>
        <v>0.1094</v>
      </c>
      <c r="BL100" s="148">
        <f>SUM(BL54, -BL55)</f>
        <v>0.122</v>
      </c>
      <c r="BM100" s="122">
        <f>SUM(BM51, -BM54)</f>
        <v>0.12009999999999998</v>
      </c>
      <c r="BN100" s="180">
        <f>SUM(BN56, -BN58)</f>
        <v>0.12419999999999999</v>
      </c>
      <c r="BO100" s="118">
        <f>SUM(BO56, -BO58)</f>
        <v>0.12909999999999999</v>
      </c>
      <c r="BP100" s="118">
        <f>SUM(BP56, -BP58)</f>
        <v>0.1376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163" t="s">
        <v>54</v>
      </c>
      <c r="BJ101" s="124" t="s">
        <v>45</v>
      </c>
      <c r="BK101" s="265" t="s">
        <v>54</v>
      </c>
      <c r="BL101" s="154" t="s">
        <v>57</v>
      </c>
      <c r="BM101" s="116" t="s">
        <v>57</v>
      </c>
      <c r="BN101" s="176" t="s">
        <v>57</v>
      </c>
      <c r="BO101" s="121" t="s">
        <v>38</v>
      </c>
      <c r="BP101" s="121" t="s">
        <v>38</v>
      </c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48">
        <f>SUM(BI51, -BI53)</f>
        <v>0.1167</v>
      </c>
      <c r="BJ102" s="210">
        <f>SUM(BJ55, -BJ58)</f>
        <v>0.12570000000000001</v>
      </c>
      <c r="BK102" s="181">
        <f>SUM(BK51, -BK54)</f>
        <v>0.10010000000000001</v>
      </c>
      <c r="BL102" s="146">
        <f>SUM(BL57, -BL58)</f>
        <v>0.11630000000000001</v>
      </c>
      <c r="BM102" s="118">
        <f>SUM(BM57, -BM58)</f>
        <v>0.11269999999999999</v>
      </c>
      <c r="BN102" s="178">
        <f>SUM(BN57, -BN58)</f>
        <v>0.11739999999999999</v>
      </c>
      <c r="BO102" s="120">
        <f>SUM(BO57, -BO58)</f>
        <v>0.1109</v>
      </c>
      <c r="BP102" s="120">
        <f>SUM(BP57, -BP58)</f>
        <v>0.11410000000000001</v>
      </c>
      <c r="BQ102" s="7">
        <f t="shared" ref="BP102:BQ102" si="140">SUM(BQ91, -BQ98)</f>
        <v>0</v>
      </c>
      <c r="BS102" s="7">
        <f>SUM(BS91, -BS98,)</f>
        <v>0</v>
      </c>
      <c r="BT102" s="7">
        <f>SUM(BT91, -BT98,)</f>
        <v>0</v>
      </c>
      <c r="BU102" s="7">
        <f t="shared" ref="BU102:BX102" si="141">SUM(BU91, -BU98)</f>
        <v>0</v>
      </c>
      <c r="BV102" s="7">
        <f t="shared" si="141"/>
        <v>0</v>
      </c>
      <c r="BW102" s="7">
        <f t="shared" si="141"/>
        <v>0</v>
      </c>
      <c r="BX102" s="7">
        <f t="shared" si="141"/>
        <v>0</v>
      </c>
      <c r="BY102" s="7">
        <f>SUM(BY91, -BY98,)</f>
        <v>0</v>
      </c>
      <c r="BZ102" s="7">
        <f>SUM(BZ91, -BZ98,)</f>
        <v>0</v>
      </c>
      <c r="CA102" s="7">
        <f t="shared" ref="CA102:CD102" si="142">SUM(CA91, -CA98)</f>
        <v>0</v>
      </c>
      <c r="CB102" s="7">
        <f t="shared" si="142"/>
        <v>0</v>
      </c>
      <c r="CC102" s="7">
        <f t="shared" si="142"/>
        <v>0</v>
      </c>
      <c r="CD102" s="7">
        <f t="shared" si="142"/>
        <v>0</v>
      </c>
      <c r="CE102" s="7">
        <f>SUM(CE91, -CE98,)</f>
        <v>0</v>
      </c>
      <c r="CF102" s="7">
        <f>SUM(CF91, -CF98,)</f>
        <v>0</v>
      </c>
      <c r="CG102" s="7">
        <f t="shared" ref="CG102:CJ102" si="143">SUM(CG91, -CG98)</f>
        <v>0</v>
      </c>
      <c r="CH102" s="7">
        <f t="shared" si="143"/>
        <v>0</v>
      </c>
      <c r="CI102" s="7">
        <f t="shared" si="143"/>
        <v>0</v>
      </c>
      <c r="CJ102" s="7">
        <f t="shared" si="143"/>
        <v>0</v>
      </c>
      <c r="CK102" s="7">
        <f>SUM(CK91, -CK98,)</f>
        <v>0</v>
      </c>
      <c r="CL102" s="7">
        <f>SUM(CL91, -CL98,)</f>
        <v>0</v>
      </c>
      <c r="CM102" s="7">
        <f t="shared" ref="CM102:CP102" si="144">SUM(CM91, -CM98)</f>
        <v>0</v>
      </c>
      <c r="CN102" s="7">
        <f t="shared" si="144"/>
        <v>0</v>
      </c>
      <c r="CO102" s="7">
        <f t="shared" si="144"/>
        <v>0</v>
      </c>
      <c r="CP102" s="7">
        <f t="shared" si="144"/>
        <v>0</v>
      </c>
      <c r="CQ102" s="7">
        <f>SUM(CQ91, -CQ98,)</f>
        <v>0</v>
      </c>
      <c r="CR102" s="7">
        <f>SUM(CR91, -CR98,)</f>
        <v>0</v>
      </c>
      <c r="CS102" s="7">
        <f t="shared" ref="CS102:CV102" si="145">SUM(CS91, -CS98)</f>
        <v>0</v>
      </c>
      <c r="CT102" s="7">
        <f t="shared" si="145"/>
        <v>0</v>
      </c>
      <c r="CU102" s="7">
        <f t="shared" si="145"/>
        <v>0</v>
      </c>
      <c r="CV102" s="7">
        <f t="shared" si="145"/>
        <v>0</v>
      </c>
      <c r="CW102" s="7">
        <f>SUM(CW91, -CW98,)</f>
        <v>0</v>
      </c>
      <c r="CX102" s="7">
        <f>SUM(CX91, -CX98,)</f>
        <v>0</v>
      </c>
      <c r="CY102" s="7">
        <f t="shared" ref="CY102:DB102" si="146">SUM(CY91, -CY98)</f>
        <v>0</v>
      </c>
      <c r="CZ102" s="7">
        <f t="shared" si="146"/>
        <v>0</v>
      </c>
      <c r="DA102" s="7">
        <f t="shared" si="146"/>
        <v>0</v>
      </c>
      <c r="DB102" s="7">
        <f t="shared" si="146"/>
        <v>0</v>
      </c>
      <c r="DC102" s="7">
        <f>SUM(DC91, -DC98,)</f>
        <v>0</v>
      </c>
      <c r="DD102" s="7">
        <f>SUM(DD91, -DD98,)</f>
        <v>0</v>
      </c>
      <c r="DE102" s="7">
        <f t="shared" ref="DE102:DH102" si="147">SUM(DE91, -DE98)</f>
        <v>0</v>
      </c>
      <c r="DF102" s="7">
        <f t="shared" si="147"/>
        <v>0</v>
      </c>
      <c r="DG102" s="7">
        <f t="shared" si="147"/>
        <v>0</v>
      </c>
      <c r="DH102" s="7">
        <f t="shared" si="147"/>
        <v>0</v>
      </c>
      <c r="DI102" s="7">
        <f>SUM(DI91, -DI98,)</f>
        <v>0</v>
      </c>
      <c r="DJ102" s="7">
        <f>SUM(DJ91, -DJ98,)</f>
        <v>0</v>
      </c>
      <c r="DK102" s="7">
        <f t="shared" ref="DK102:DN102" si="148">SUM(DK91, -DK98)</f>
        <v>0</v>
      </c>
      <c r="DL102" s="7">
        <f t="shared" si="148"/>
        <v>0</v>
      </c>
      <c r="DM102" s="7">
        <f t="shared" si="148"/>
        <v>0</v>
      </c>
      <c r="DN102" s="7">
        <f t="shared" si="148"/>
        <v>0</v>
      </c>
      <c r="DO102" s="7">
        <f>SUM(DO91, -DO98,)</f>
        <v>0</v>
      </c>
      <c r="DP102" s="7">
        <f>SUM(DP91, -DP98,)</f>
        <v>0</v>
      </c>
      <c r="DQ102" s="7">
        <f t="shared" ref="DQ102:DT102" si="149">SUM(DQ91, -DQ98)</f>
        <v>0</v>
      </c>
      <c r="DR102" s="7">
        <f t="shared" si="149"/>
        <v>0</v>
      </c>
      <c r="DS102" s="7">
        <f t="shared" si="149"/>
        <v>0</v>
      </c>
      <c r="DT102" s="7">
        <f t="shared" si="149"/>
        <v>0</v>
      </c>
      <c r="DU102" s="7">
        <f>SUM(DU91, -DU98,)</f>
        <v>0</v>
      </c>
      <c r="DV102" s="7">
        <f>SUM(DV91, -DV98,)</f>
        <v>0</v>
      </c>
      <c r="DW102" s="7">
        <f t="shared" ref="DW102:DZ102" si="150">SUM(DW91, -DW98)</f>
        <v>0</v>
      </c>
      <c r="DX102" s="7">
        <f t="shared" si="150"/>
        <v>0</v>
      </c>
      <c r="DY102" s="7">
        <f t="shared" si="150"/>
        <v>0</v>
      </c>
      <c r="DZ102" s="7">
        <f t="shared" si="150"/>
        <v>0</v>
      </c>
      <c r="EA102" s="7">
        <f>SUM(EA91, -EA98,)</f>
        <v>0</v>
      </c>
      <c r="EB102" s="7">
        <f>SUM(EB91, -EB98,)</f>
        <v>0</v>
      </c>
      <c r="EC102" s="7">
        <f t="shared" ref="EC102:EI102" si="151">SUM(EC91, -EC98)</f>
        <v>0</v>
      </c>
      <c r="ED102" s="7">
        <f t="shared" si="151"/>
        <v>0</v>
      </c>
      <c r="EE102" s="7">
        <f t="shared" si="151"/>
        <v>0</v>
      </c>
      <c r="EF102" s="7">
        <f t="shared" si="151"/>
        <v>0</v>
      </c>
      <c r="EG102" s="7">
        <f t="shared" si="151"/>
        <v>0</v>
      </c>
      <c r="EH102" s="7">
        <f t="shared" si="151"/>
        <v>0</v>
      </c>
      <c r="EI102" s="7">
        <f t="shared" si="151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60" t="s">
        <v>38</v>
      </c>
      <c r="BJ103" s="121" t="s">
        <v>38</v>
      </c>
      <c r="BK103" s="176" t="s">
        <v>57</v>
      </c>
      <c r="BL103" s="163" t="s">
        <v>54</v>
      </c>
      <c r="BM103" s="170" t="s">
        <v>48</v>
      </c>
      <c r="BN103" s="179" t="s">
        <v>68</v>
      </c>
      <c r="BO103" s="124" t="s">
        <v>36</v>
      </c>
      <c r="BP103" s="124" t="s">
        <v>36</v>
      </c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 t="shared" ref="BE104:BJ104" si="152">SUM(BE56, -BE58)</f>
        <v>0.1037</v>
      </c>
      <c r="BF104" s="168">
        <f t="shared" si="152"/>
        <v>0.1012</v>
      </c>
      <c r="BG104" s="210">
        <f t="shared" si="152"/>
        <v>0.10639999999999999</v>
      </c>
      <c r="BH104" s="180">
        <f t="shared" si="152"/>
        <v>0.1026</v>
      </c>
      <c r="BI104" s="150">
        <f t="shared" si="152"/>
        <v>0.10390000000000001</v>
      </c>
      <c r="BJ104" s="120">
        <f t="shared" si="152"/>
        <v>0.1169</v>
      </c>
      <c r="BK104" s="178">
        <f>SUM(BK57, -BK58)</f>
        <v>9.6599999999999991E-2</v>
      </c>
      <c r="BL104" s="148">
        <f>SUM(BL51, -BL54)</f>
        <v>9.2700000000000005E-2</v>
      </c>
      <c r="BM104" s="122">
        <f>SUM(BM54, -BM55)</f>
        <v>0.1057</v>
      </c>
      <c r="BN104" s="178">
        <f>SUM(BN51, -BN54)</f>
        <v>6.6700000000000009E-2</v>
      </c>
      <c r="BO104" s="118">
        <f>SUM(BO55, -BO57)</f>
        <v>6.9099999999999995E-2</v>
      </c>
      <c r="BP104" s="118">
        <f>SUM(BP55, -BP57)</f>
        <v>5.7700000000000001E-2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54" t="s">
        <v>57</v>
      </c>
      <c r="BJ105" s="190" t="s">
        <v>55</v>
      </c>
      <c r="BK105" s="201" t="s">
        <v>53</v>
      </c>
      <c r="BL105" s="144" t="s">
        <v>68</v>
      </c>
      <c r="BM105" s="119" t="s">
        <v>68</v>
      </c>
      <c r="BN105" s="265" t="s">
        <v>54</v>
      </c>
      <c r="BO105" s="119" t="s">
        <v>68</v>
      </c>
      <c r="BP105" s="125" t="s">
        <v>64</v>
      </c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46">
        <f>SUM(BI57, -BI58)</f>
        <v>8.2299999999999998E-2</v>
      </c>
      <c r="BJ106" s="120">
        <f>SUM(BJ51, -BJ52)</f>
        <v>8.0800000000000011E-2</v>
      </c>
      <c r="BK106" s="178">
        <f>SUM(BK51, -BK53)</f>
        <v>8.5300000000000015E-2</v>
      </c>
      <c r="BL106" s="146">
        <f>SUM(BL52, -BL54)</f>
        <v>6.5200000000000008E-2</v>
      </c>
      <c r="BM106" s="118">
        <f>SUM(BM52, -BM54)</f>
        <v>9.7200000000000009E-2</v>
      </c>
      <c r="BN106" s="181">
        <f>SUM(BN52, -BN54)</f>
        <v>5.2999999999999992E-2</v>
      </c>
      <c r="BO106" s="118">
        <f>SUM(BO51, -BO54)</f>
        <v>5.8200000000000002E-2</v>
      </c>
      <c r="BP106" s="122">
        <f>SUM(BP51, -BP54)</f>
        <v>5.0299999999999997E-2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66" t="s">
        <v>55</v>
      </c>
      <c r="BJ107" s="116" t="s">
        <v>57</v>
      </c>
      <c r="BK107" s="179" t="s">
        <v>68</v>
      </c>
      <c r="BL107" s="166" t="s">
        <v>53</v>
      </c>
      <c r="BM107" s="190" t="s">
        <v>53</v>
      </c>
      <c r="BN107" s="185" t="s">
        <v>46</v>
      </c>
      <c r="BO107" s="124" t="s">
        <v>46</v>
      </c>
      <c r="BP107" s="119" t="s">
        <v>68</v>
      </c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50">
        <f>SUM(BI51, -BI52)</f>
        <v>6.4399999999999999E-2</v>
      </c>
      <c r="BJ108" s="118">
        <f>SUM(BJ57, -BJ58)</f>
        <v>7.7600000000000002E-2</v>
      </c>
      <c r="BK108" s="178">
        <f>SUM(BK52, -BK54)</f>
        <v>7.2999999999999995E-2</v>
      </c>
      <c r="BL108" s="146">
        <f>SUM(BL51, -BL53)</f>
        <v>4.8500000000000001E-2</v>
      </c>
      <c r="BM108" s="118">
        <f>SUM(BM51, -BM53)</f>
        <v>6.1099999999999988E-2</v>
      </c>
      <c r="BN108" s="275">
        <f>SUM(BN55, -BN57)</f>
        <v>5.28E-2</v>
      </c>
      <c r="BO108" s="249">
        <f>SUM(BO55, -BO56)</f>
        <v>5.0900000000000001E-2</v>
      </c>
      <c r="BP108" s="118">
        <f>SUM(BP52, -BP54)</f>
        <v>4.4600000000000015E-2</v>
      </c>
      <c r="BQ108" s="7">
        <f t="shared" ref="BP108:BQ108" si="153">SUM(BQ97, -BQ104)</f>
        <v>0</v>
      </c>
      <c r="BS108" s="7">
        <f>SUM(BS97, -BS104,)</f>
        <v>0</v>
      </c>
      <c r="BT108" s="7">
        <f>SUM(BT97, -BT104,)</f>
        <v>0</v>
      </c>
      <c r="BU108" s="7">
        <f t="shared" ref="BU108:BX108" si="154">SUM(BU97, -BU104)</f>
        <v>0</v>
      </c>
      <c r="BV108" s="7">
        <f t="shared" si="154"/>
        <v>0</v>
      </c>
      <c r="BW108" s="7">
        <f t="shared" si="154"/>
        <v>0</v>
      </c>
      <c r="BX108" s="7">
        <f t="shared" si="154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5">SUM(CA97, -CA104)</f>
        <v>0</v>
      </c>
      <c r="CB108" s="7">
        <f t="shared" si="155"/>
        <v>0</v>
      </c>
      <c r="CC108" s="7">
        <f t="shared" si="155"/>
        <v>0</v>
      </c>
      <c r="CD108" s="7">
        <f t="shared" si="155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6">SUM(CG97, -CG104)</f>
        <v>0</v>
      </c>
      <c r="CH108" s="7">
        <f t="shared" si="156"/>
        <v>0</v>
      </c>
      <c r="CI108" s="7">
        <f t="shared" si="156"/>
        <v>0</v>
      </c>
      <c r="CJ108" s="7">
        <f t="shared" si="156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7">SUM(CM97, -CM104)</f>
        <v>0</v>
      </c>
      <c r="CN108" s="7">
        <f t="shared" si="157"/>
        <v>0</v>
      </c>
      <c r="CO108" s="7">
        <f t="shared" si="157"/>
        <v>0</v>
      </c>
      <c r="CP108" s="7">
        <f t="shared" si="157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8">SUM(CS97, -CS104)</f>
        <v>0</v>
      </c>
      <c r="CT108" s="7">
        <f t="shared" si="158"/>
        <v>0</v>
      </c>
      <c r="CU108" s="7">
        <f t="shared" si="158"/>
        <v>0</v>
      </c>
      <c r="CV108" s="7">
        <f t="shared" si="158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9">SUM(CY97, -CY104)</f>
        <v>0</v>
      </c>
      <c r="CZ108" s="7">
        <f t="shared" si="159"/>
        <v>0</v>
      </c>
      <c r="DA108" s="7">
        <f t="shared" si="159"/>
        <v>0</v>
      </c>
      <c r="DB108" s="7">
        <f t="shared" si="159"/>
        <v>0</v>
      </c>
      <c r="DC108" s="7">
        <f>SUM(DC97, -DC104,)</f>
        <v>0</v>
      </c>
      <c r="DD108" s="7">
        <f>SUM(DD97, -DD104,)</f>
        <v>0</v>
      </c>
      <c r="DE108" s="7">
        <f t="shared" ref="DE108:DH108" si="160">SUM(DE97, -DE104)</f>
        <v>0</v>
      </c>
      <c r="DF108" s="7">
        <f t="shared" si="160"/>
        <v>0</v>
      </c>
      <c r="DG108" s="7">
        <f t="shared" si="160"/>
        <v>0</v>
      </c>
      <c r="DH108" s="7">
        <f t="shared" si="160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1">SUM(DK97, -DK104)</f>
        <v>0</v>
      </c>
      <c r="DL108" s="7">
        <f t="shared" si="161"/>
        <v>0</v>
      </c>
      <c r="DM108" s="7">
        <f t="shared" si="161"/>
        <v>0</v>
      </c>
      <c r="DN108" s="7">
        <f t="shared" si="161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2">SUM(DQ97, -DQ104)</f>
        <v>0</v>
      </c>
      <c r="DR108" s="7">
        <f t="shared" si="162"/>
        <v>0</v>
      </c>
      <c r="DS108" s="7">
        <f t="shared" si="162"/>
        <v>0</v>
      </c>
      <c r="DT108" s="7">
        <f t="shared" si="162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3">SUM(DW97, -DW104)</f>
        <v>0</v>
      </c>
      <c r="DX108" s="7">
        <f t="shared" si="163"/>
        <v>0</v>
      </c>
      <c r="DY108" s="7">
        <f t="shared" si="163"/>
        <v>0</v>
      </c>
      <c r="DZ108" s="7">
        <f t="shared" si="163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4">SUM(EC97, -EC104)</f>
        <v>0</v>
      </c>
      <c r="ED108" s="7">
        <f t="shared" si="164"/>
        <v>0</v>
      </c>
      <c r="EE108" s="7">
        <f t="shared" si="164"/>
        <v>0</v>
      </c>
      <c r="EF108" s="7">
        <f t="shared" si="164"/>
        <v>0</v>
      </c>
      <c r="EG108" s="7">
        <f t="shared" si="164"/>
        <v>0</v>
      </c>
      <c r="EH108" s="7">
        <f t="shared" si="164"/>
        <v>0</v>
      </c>
      <c r="EI108" s="7">
        <f t="shared" si="164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44" t="s">
        <v>65</v>
      </c>
      <c r="BJ109" s="119" t="s">
        <v>68</v>
      </c>
      <c r="BK109" s="179" t="s">
        <v>65</v>
      </c>
      <c r="BL109" s="165" t="s">
        <v>64</v>
      </c>
      <c r="BM109" s="125" t="s">
        <v>64</v>
      </c>
      <c r="BN109" s="185" t="s">
        <v>36</v>
      </c>
      <c r="BO109" s="262" t="s">
        <v>54</v>
      </c>
      <c r="BP109" s="124" t="s">
        <v>46</v>
      </c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48">
        <f>SUM(BI52, -BI54)</f>
        <v>5.28E-2</v>
      </c>
      <c r="BJ110" s="118">
        <f>SUM(BJ52, -BJ54)</f>
        <v>6.3399999999999998E-2</v>
      </c>
      <c r="BK110" s="181">
        <f>SUM(BK52, -BK53)</f>
        <v>5.8200000000000002E-2</v>
      </c>
      <c r="BL110" s="148">
        <f>SUM(BL53, -BL54)</f>
        <v>4.4200000000000003E-2</v>
      </c>
      <c r="BM110" s="122">
        <f>SUM(BM53, -BM54)</f>
        <v>5.8999999999999997E-2</v>
      </c>
      <c r="BN110" s="178">
        <f>SUM(BN55, -BN56)</f>
        <v>4.5999999999999999E-2</v>
      </c>
      <c r="BO110" s="122">
        <f>SUM(BO52, -BO54)</f>
        <v>4.99E-2</v>
      </c>
      <c r="BP110" s="249">
        <f>SUM(BP55, -BP56)</f>
        <v>3.4199999999999994E-2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44" t="s">
        <v>68</v>
      </c>
      <c r="BJ111" s="119" t="s">
        <v>65</v>
      </c>
      <c r="BK111" s="185" t="s">
        <v>46</v>
      </c>
      <c r="BL111" s="156" t="s">
        <v>46</v>
      </c>
      <c r="BM111" s="124" t="s">
        <v>46</v>
      </c>
      <c r="BN111" s="184" t="s">
        <v>64</v>
      </c>
      <c r="BO111" s="125" t="s">
        <v>64</v>
      </c>
      <c r="BP111" s="262" t="s">
        <v>54</v>
      </c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46">
        <f>SUM(BI52, -BI53)</f>
        <v>5.2299999999999999E-2</v>
      </c>
      <c r="BJ112" s="122">
        <f>SUM(BJ52, -BJ53)</f>
        <v>5.4400000000000004E-2</v>
      </c>
      <c r="BK112" s="275">
        <f>SUM(BK55, -BK57)</f>
        <v>4.1199999999999994E-2</v>
      </c>
      <c r="BL112" s="248">
        <f>SUM(BL55, -BL57)</f>
        <v>4.0099999999999997E-2</v>
      </c>
      <c r="BM112" s="249">
        <f>SUM(BM55, -BM57)</f>
        <v>5.1500000000000004E-2</v>
      </c>
      <c r="BN112" s="181">
        <f>SUM(BN53, -BN54)</f>
        <v>4.4500000000000012E-2</v>
      </c>
      <c r="BO112" s="122">
        <f>SUM(BO53, -BO54)</f>
        <v>4.7899999999999998E-2</v>
      </c>
      <c r="BP112" s="122">
        <f>SUM(BP53, -BP54)</f>
        <v>3.4000000000000016E-2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56" t="s">
        <v>46</v>
      </c>
      <c r="BJ113" s="124" t="s">
        <v>46</v>
      </c>
      <c r="BK113" s="182" t="s">
        <v>39</v>
      </c>
      <c r="BL113" s="166" t="s">
        <v>55</v>
      </c>
      <c r="BM113" s="119" t="s">
        <v>65</v>
      </c>
      <c r="BN113" s="179" t="s">
        <v>65</v>
      </c>
      <c r="BO113" s="116" t="s">
        <v>39</v>
      </c>
      <c r="BP113" s="116" t="s">
        <v>39</v>
      </c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 t="shared" ref="BE114:BJ114" si="165">SUM(BE55, -BE57)</f>
        <v>4.1400000000000006E-2</v>
      </c>
      <c r="BF114" s="146">
        <f t="shared" si="165"/>
        <v>3.209999999999999E-2</v>
      </c>
      <c r="BG114" s="118">
        <f t="shared" si="165"/>
        <v>3.8699999999999998E-2</v>
      </c>
      <c r="BH114" s="275">
        <f t="shared" si="165"/>
        <v>3.3799999999999997E-2</v>
      </c>
      <c r="BI114" s="248">
        <f t="shared" si="165"/>
        <v>3.5799999999999998E-2</v>
      </c>
      <c r="BJ114" s="249">
        <f t="shared" si="165"/>
        <v>4.8100000000000004E-2</v>
      </c>
      <c r="BK114" s="178">
        <f>SUM(BK56, -BK57)</f>
        <v>3.15E-2</v>
      </c>
      <c r="BL114" s="150">
        <f>SUM(BL51, -BL52)</f>
        <v>2.7499999999999997E-2</v>
      </c>
      <c r="BM114" s="122">
        <f>SUM(BM52, -BM53)</f>
        <v>3.8200000000000012E-2</v>
      </c>
      <c r="BN114" s="181">
        <f>SUM(BN51, -BN53)</f>
        <v>2.2199999999999998E-2</v>
      </c>
      <c r="BO114" s="118">
        <f>SUM(BO56, -BO57)</f>
        <v>1.8199999999999994E-2</v>
      </c>
      <c r="BP114" s="118">
        <f>SUM(BP56, -BP57)</f>
        <v>2.3500000000000007E-2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60" t="s">
        <v>39</v>
      </c>
      <c r="BJ115" s="121" t="s">
        <v>39</v>
      </c>
      <c r="BK115" s="201" t="s">
        <v>55</v>
      </c>
      <c r="BL115" s="160" t="s">
        <v>39</v>
      </c>
      <c r="BM115" s="121" t="s">
        <v>39</v>
      </c>
      <c r="BN115" s="179" t="s">
        <v>55</v>
      </c>
      <c r="BO115" s="119" t="s">
        <v>65</v>
      </c>
      <c r="BP115" s="125" t="s">
        <v>53</v>
      </c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46">
        <f>SUM(BI56, -BI57)</f>
        <v>2.1600000000000008E-2</v>
      </c>
      <c r="BJ116" s="118">
        <f>SUM(BJ56, -BJ57)</f>
        <v>3.9300000000000002E-2</v>
      </c>
      <c r="BK116" s="180">
        <f>SUM(BK51, -BK52)</f>
        <v>2.7100000000000013E-2</v>
      </c>
      <c r="BL116" s="146">
        <f>SUM(BL56, -BL57)</f>
        <v>2.6499999999999996E-2</v>
      </c>
      <c r="BM116" s="118">
        <f>SUM(BM56, -BM57)</f>
        <v>3.6900000000000002E-2</v>
      </c>
      <c r="BN116" s="180">
        <f>SUM(BN51, -BN52)</f>
        <v>1.3700000000000018E-2</v>
      </c>
      <c r="BO116" s="122">
        <f>SUM(BO51, -BO53)</f>
        <v>1.0300000000000004E-2</v>
      </c>
      <c r="BP116" s="118">
        <f>SUM(BP51, -BP53)</f>
        <v>1.6299999999999981E-2</v>
      </c>
      <c r="BQ116" s="7">
        <f t="shared" ref="BP116:BQ116" si="166">SUM(BQ105, -BQ112)</f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7">SUM(BU105, -BU112)</f>
        <v>0</v>
      </c>
      <c r="BV116" s="7">
        <f t="shared" si="167"/>
        <v>0</v>
      </c>
      <c r="BW116" s="7">
        <f t="shared" si="167"/>
        <v>0</v>
      </c>
      <c r="BX116" s="7">
        <f t="shared" si="167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8">SUM(CA105, -CA112)</f>
        <v>0</v>
      </c>
      <c r="CB116" s="7">
        <f t="shared" si="168"/>
        <v>0</v>
      </c>
      <c r="CC116" s="7">
        <f t="shared" si="168"/>
        <v>0</v>
      </c>
      <c r="CD116" s="7">
        <f t="shared" si="168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9">SUM(CG105, -CG112)</f>
        <v>0</v>
      </c>
      <c r="CH116" s="7">
        <f t="shared" si="169"/>
        <v>0</v>
      </c>
      <c r="CI116" s="7">
        <f t="shared" si="169"/>
        <v>0</v>
      </c>
      <c r="CJ116" s="7">
        <f t="shared" si="169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0">SUM(CM105, -CM112)</f>
        <v>0</v>
      </c>
      <c r="CN116" s="7">
        <f t="shared" si="170"/>
        <v>0</v>
      </c>
      <c r="CO116" s="7">
        <f t="shared" si="170"/>
        <v>0</v>
      </c>
      <c r="CP116" s="7">
        <f t="shared" si="170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71">SUM(CS105, -CS112)</f>
        <v>0</v>
      </c>
      <c r="CT116" s="7">
        <f t="shared" si="171"/>
        <v>0</v>
      </c>
      <c r="CU116" s="7">
        <f t="shared" si="171"/>
        <v>0</v>
      </c>
      <c r="CV116" s="7">
        <f t="shared" si="171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72">SUM(CY105, -CY112)</f>
        <v>0</v>
      </c>
      <c r="CZ116" s="7">
        <f t="shared" si="172"/>
        <v>0</v>
      </c>
      <c r="DA116" s="7">
        <f t="shared" si="172"/>
        <v>0</v>
      </c>
      <c r="DB116" s="7">
        <f t="shared" si="172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73">SUM(DE105, -DE112)</f>
        <v>0</v>
      </c>
      <c r="DF116" s="7">
        <f t="shared" si="173"/>
        <v>0</v>
      </c>
      <c r="DG116" s="7">
        <f t="shared" si="173"/>
        <v>0</v>
      </c>
      <c r="DH116" s="7">
        <f t="shared" si="173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74">SUM(DK105, -DK112)</f>
        <v>0</v>
      </c>
      <c r="DL116" s="7">
        <f t="shared" si="174"/>
        <v>0</v>
      </c>
      <c r="DM116" s="7">
        <f t="shared" si="174"/>
        <v>0</v>
      </c>
      <c r="DN116" s="7">
        <f t="shared" si="174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75">SUM(DQ105, -DQ112)</f>
        <v>0</v>
      </c>
      <c r="DR116" s="7">
        <f t="shared" si="175"/>
        <v>0</v>
      </c>
      <c r="DS116" s="7">
        <f t="shared" si="175"/>
        <v>0</v>
      </c>
      <c r="DT116" s="7">
        <f t="shared" si="175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6">SUM(DW105, -DW112)</f>
        <v>0</v>
      </c>
      <c r="DX116" s="7">
        <f t="shared" si="176"/>
        <v>0</v>
      </c>
      <c r="DY116" s="7">
        <f t="shared" si="176"/>
        <v>0</v>
      </c>
      <c r="DZ116" s="7">
        <f t="shared" si="176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7">SUM(EC105, -EC112)</f>
        <v>0</v>
      </c>
      <c r="ED116" s="7">
        <f t="shared" si="177"/>
        <v>0</v>
      </c>
      <c r="EE116" s="7">
        <f t="shared" si="177"/>
        <v>0</v>
      </c>
      <c r="EF116" s="7">
        <f t="shared" si="177"/>
        <v>0</v>
      </c>
      <c r="EG116" s="7">
        <f t="shared" si="177"/>
        <v>0</v>
      </c>
      <c r="EH116" s="7">
        <f t="shared" si="177"/>
        <v>0</v>
      </c>
      <c r="EI116" s="7">
        <f t="shared" si="177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56" t="s">
        <v>36</v>
      </c>
      <c r="BJ117" s="125" t="s">
        <v>64</v>
      </c>
      <c r="BK117" s="184" t="s">
        <v>64</v>
      </c>
      <c r="BL117" s="144" t="s">
        <v>65</v>
      </c>
      <c r="BM117" s="190" t="s">
        <v>55</v>
      </c>
      <c r="BN117" s="201" t="s">
        <v>53</v>
      </c>
      <c r="BO117" s="119" t="s">
        <v>55</v>
      </c>
      <c r="BP117" s="119" t="s">
        <v>55</v>
      </c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46">
        <f>SUM(BI55, -BI56)</f>
        <v>1.419999999999999E-2</v>
      </c>
      <c r="BJ118" s="122">
        <f>SUM(BJ53, -BJ54)</f>
        <v>8.9999999999999941E-3</v>
      </c>
      <c r="BK118" s="181">
        <f>SUM(BK53, -BK54)</f>
        <v>1.4799999999999994E-2</v>
      </c>
      <c r="BL118" s="148">
        <f>SUM(BL52, -BL53)</f>
        <v>2.1000000000000005E-2</v>
      </c>
      <c r="BM118" s="120">
        <f>SUM(BM51, -BM52)</f>
        <v>2.2899999999999976E-2</v>
      </c>
      <c r="BN118" s="178">
        <f>SUM(BN52, -BN53)</f>
        <v>8.4999999999999798E-3</v>
      </c>
      <c r="BO118" s="120">
        <f>SUM(BO51, -BO52)</f>
        <v>8.3000000000000018E-3</v>
      </c>
      <c r="BP118" s="120">
        <f>SUM(BP52, -BP53)</f>
        <v>1.0599999999999998E-2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202" t="s">
        <v>64</v>
      </c>
      <c r="BJ119" s="124" t="s">
        <v>36</v>
      </c>
      <c r="BK119" s="185" t="s">
        <v>36</v>
      </c>
      <c r="BL119" s="156" t="s">
        <v>36</v>
      </c>
      <c r="BM119" s="124" t="s">
        <v>36</v>
      </c>
      <c r="BN119" s="182" t="s">
        <v>39</v>
      </c>
      <c r="BO119" s="190" t="s">
        <v>53</v>
      </c>
      <c r="BP119" s="125" t="s">
        <v>65</v>
      </c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178">SUM(AM56, -AM57)</f>
        <v>1.6199999999999992E-2</v>
      </c>
      <c r="AN120" s="248">
        <f t="shared" si="178"/>
        <v>1.1999999999999927E-3</v>
      </c>
      <c r="AO120" s="249">
        <f t="shared" si="178"/>
        <v>1.1200000000000002E-2</v>
      </c>
      <c r="AP120" s="275">
        <f t="shared" si="178"/>
        <v>5.3999999999999881E-3</v>
      </c>
      <c r="AQ120" s="248">
        <f t="shared" si="178"/>
        <v>8.3000000000000018E-3</v>
      </c>
      <c r="AR120" s="249">
        <f t="shared" si="178"/>
        <v>1.1000000000000038E-3</v>
      </c>
      <c r="AS120" s="275">
        <f t="shared" si="178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50">
        <f>SUM(BI53, -BI54)</f>
        <v>5.0000000000000044E-4</v>
      </c>
      <c r="BJ120" s="210">
        <f>SUM(BJ55, -BJ56)</f>
        <v>8.8000000000000023E-3</v>
      </c>
      <c r="BK120" s="189">
        <f>SUM(BK55, -BK56)</f>
        <v>9.6999999999999933E-3</v>
      </c>
      <c r="BL120" s="168">
        <f>SUM(BL55, -BL56)</f>
        <v>1.3600000000000001E-2</v>
      </c>
      <c r="BM120" s="210">
        <f>SUM(BM55, -BM56)</f>
        <v>1.4600000000000002E-2</v>
      </c>
      <c r="BN120" s="189">
        <f>SUM(BN56, -BN57)</f>
        <v>6.8000000000000005E-3</v>
      </c>
      <c r="BO120" s="118">
        <f>SUM(BO52, -BO53)</f>
        <v>2.0000000000000018E-3</v>
      </c>
      <c r="BP120" s="122">
        <f>SUM(BP51, -BP52)</f>
        <v>5.6999999999999829E-3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BI48">
      <selection activeCell="BP64" sqref="BP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2019-01-31T13:16:53Z</dcterms:modified>
</cp:coreProperties>
</file>