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116" i="1" l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BO114" i="1" l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BG120" i="1" l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BE118" i="1" l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W118" i="1" l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T114" i="1" l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L112" i="1" l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I114" i="1" l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U118" i="1"/>
  <c r="BT118" i="1"/>
  <c r="BS118" i="1"/>
  <c r="BQ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U110" i="1"/>
  <c r="BT110" i="1"/>
  <c r="BS110" i="1"/>
  <c r="BS120" i="1" s="1"/>
  <c r="BQ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U104" i="1"/>
  <c r="BT104" i="1"/>
  <c r="BS104" i="1"/>
  <c r="BQ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U98" i="1"/>
  <c r="BT98" i="1"/>
  <c r="BS98" i="1"/>
  <c r="BS102" i="1" s="1"/>
  <c r="BS112" i="1" s="1"/>
  <c r="BS116" i="1" s="1"/>
  <c r="BQ98" i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U92" i="1"/>
  <c r="BT92" i="1"/>
  <c r="BS92" i="1"/>
  <c r="BS96" i="1" s="1"/>
  <c r="BS106" i="1" s="1"/>
  <c r="BQ92" i="1"/>
  <c r="BQ96" i="1" s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U86" i="1"/>
  <c r="BT86" i="1"/>
  <c r="BS86" i="1"/>
  <c r="BS90" i="1" s="1"/>
  <c r="BS100" i="1" s="1"/>
  <c r="BQ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U80" i="1"/>
  <c r="BT80" i="1"/>
  <c r="BS80" i="1"/>
  <c r="BS84" i="1" s="1"/>
  <c r="BS94" i="1" s="1"/>
  <c r="BQ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U74" i="1"/>
  <c r="BT74" i="1"/>
  <c r="BS74" i="1"/>
  <c r="BS78" i="1" s="1"/>
  <c r="BS88" i="1" s="1"/>
  <c r="BQ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Q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U68" i="1"/>
  <c r="BU76" i="1" s="1"/>
  <c r="BT68" i="1"/>
  <c r="BT76" i="1" s="1"/>
  <c r="BS68" i="1"/>
  <c r="BS72" i="1" s="1"/>
  <c r="BS82" i="1" s="1"/>
  <c r="BQ68" i="1"/>
  <c r="BQ7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U66" i="1"/>
  <c r="BT66" i="1"/>
  <c r="BS66" i="1"/>
  <c r="BS76" i="1" s="1"/>
  <c r="BQ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B35" i="1"/>
  <c r="DA35" i="1"/>
  <c r="CZ35" i="1"/>
  <c r="BL35" i="1"/>
  <c r="BK35" i="1"/>
  <c r="BJ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B33" i="1"/>
  <c r="DA33" i="1"/>
  <c r="CZ33" i="1"/>
  <c r="BL33" i="1"/>
  <c r="BK33" i="1"/>
  <c r="BJ33" i="1"/>
  <c r="DB32" i="1"/>
  <c r="DA32" i="1"/>
  <c r="CZ32" i="1"/>
  <c r="BL32" i="1"/>
  <c r="BK32" i="1"/>
  <c r="BJ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B30" i="1"/>
  <c r="DA30" i="1"/>
  <c r="CZ30" i="1"/>
  <c r="BL30" i="1"/>
  <c r="BK30" i="1"/>
  <c r="BJ30" i="1"/>
  <c r="DB29" i="1"/>
  <c r="DA29" i="1"/>
  <c r="CZ29" i="1"/>
  <c r="BL29" i="1"/>
  <c r="BK29" i="1"/>
  <c r="BJ29" i="1"/>
  <c r="DB28" i="1"/>
  <c r="DA28" i="1"/>
  <c r="CZ28" i="1"/>
  <c r="BL28" i="1"/>
  <c r="BK28" i="1"/>
  <c r="BJ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B26" i="1"/>
  <c r="DA26" i="1"/>
  <c r="CZ26" i="1"/>
  <c r="BL26" i="1"/>
  <c r="BK26" i="1"/>
  <c r="BJ26" i="1"/>
  <c r="DB25" i="1"/>
  <c r="DA25" i="1"/>
  <c r="CZ25" i="1"/>
  <c r="BL25" i="1"/>
  <c r="BK25" i="1"/>
  <c r="BJ25" i="1"/>
  <c r="DB24" i="1"/>
  <c r="DA24" i="1"/>
  <c r="CZ24" i="1"/>
  <c r="BL24" i="1"/>
  <c r="BK24" i="1"/>
  <c r="BJ24" i="1"/>
  <c r="DB23" i="1"/>
  <c r="DA23" i="1"/>
  <c r="CZ23" i="1"/>
  <c r="BL23" i="1"/>
  <c r="BK23" i="1"/>
  <c r="BJ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B21" i="1"/>
  <c r="DA21" i="1"/>
  <c r="CZ21" i="1"/>
  <c r="BL21" i="1"/>
  <c r="BK21" i="1"/>
  <c r="BJ21" i="1"/>
  <c r="DB20" i="1"/>
  <c r="DA20" i="1"/>
  <c r="CZ20" i="1"/>
  <c r="BL20" i="1"/>
  <c r="BK20" i="1"/>
  <c r="BJ20" i="1"/>
  <c r="DB19" i="1"/>
  <c r="DA19" i="1"/>
  <c r="CZ19" i="1"/>
  <c r="BL19" i="1"/>
  <c r="BK19" i="1"/>
  <c r="BJ19" i="1"/>
  <c r="DB18" i="1"/>
  <c r="DA18" i="1"/>
  <c r="CZ18" i="1"/>
  <c r="BL18" i="1"/>
  <c r="BK18" i="1"/>
  <c r="BJ18" i="1"/>
  <c r="DB17" i="1"/>
  <c r="DA17" i="1"/>
  <c r="CZ17" i="1"/>
  <c r="BL17" i="1"/>
  <c r="BK17" i="1"/>
  <c r="BJ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B15" i="1"/>
  <c r="DA15" i="1"/>
  <c r="CZ15" i="1"/>
  <c r="BL15" i="1"/>
  <c r="BK15" i="1"/>
  <c r="BJ15" i="1"/>
  <c r="DB14" i="1"/>
  <c r="DA14" i="1"/>
  <c r="CZ14" i="1"/>
  <c r="BL14" i="1"/>
  <c r="BK14" i="1"/>
  <c r="BJ14" i="1"/>
  <c r="DB13" i="1"/>
  <c r="DA13" i="1"/>
  <c r="CZ13" i="1"/>
  <c r="BL13" i="1"/>
  <c r="BK13" i="1"/>
  <c r="BJ13" i="1"/>
  <c r="DB12" i="1"/>
  <c r="DA12" i="1"/>
  <c r="CZ12" i="1"/>
  <c r="BL12" i="1"/>
  <c r="BK12" i="1"/>
  <c r="BJ12" i="1"/>
  <c r="DB11" i="1"/>
  <c r="DA11" i="1"/>
  <c r="CZ11" i="1"/>
  <c r="BL11" i="1"/>
  <c r="BK11" i="1"/>
  <c r="BJ11" i="1"/>
  <c r="DB10" i="1"/>
  <c r="DA10" i="1"/>
  <c r="CZ10" i="1"/>
  <c r="BL10" i="1"/>
  <c r="BK10" i="1"/>
  <c r="BJ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B8" i="1"/>
  <c r="DA8" i="1"/>
  <c r="CZ8" i="1"/>
  <c r="BL8" i="1"/>
  <c r="BK8" i="1"/>
  <c r="BJ8" i="1"/>
  <c r="DB7" i="1"/>
  <c r="DA7" i="1"/>
  <c r="CZ7" i="1"/>
  <c r="BL7" i="1"/>
  <c r="BK7" i="1"/>
  <c r="BJ7" i="1"/>
  <c r="DB6" i="1"/>
  <c r="DA6" i="1"/>
  <c r="CZ6" i="1"/>
  <c r="BL6" i="1"/>
  <c r="BK6" i="1"/>
  <c r="BJ6" i="1"/>
  <c r="DB5" i="1"/>
  <c r="DA5" i="1"/>
  <c r="CZ5" i="1"/>
  <c r="BL5" i="1"/>
  <c r="BK5" i="1"/>
  <c r="BJ5" i="1"/>
  <c r="DB4" i="1"/>
  <c r="DA4" i="1"/>
  <c r="CZ4" i="1"/>
  <c r="BL4" i="1"/>
  <c r="BK4" i="1"/>
  <c r="BJ4" i="1"/>
  <c r="DB3" i="1"/>
  <c r="DA3" i="1"/>
  <c r="CZ3" i="1"/>
  <c r="BL3" i="1"/>
  <c r="BK3" i="1"/>
  <c r="BJ3" i="1"/>
  <c r="DB2" i="1"/>
  <c r="DA2" i="1"/>
  <c r="DA40" i="1" s="1"/>
  <c r="CZ2" i="1"/>
  <c r="BL2" i="1"/>
  <c r="BK2" i="1"/>
  <c r="BJ2" i="1"/>
  <c r="C88" i="1" l="1"/>
  <c r="C106" i="1"/>
  <c r="C84" i="1"/>
  <c r="BJ40" i="1"/>
  <c r="CX106" i="1"/>
  <c r="C94" i="1"/>
  <c r="C112" i="1"/>
  <c r="C116" i="1" s="1"/>
  <c r="C82" i="1"/>
  <c r="C90" i="1"/>
  <c r="C108" i="1"/>
  <c r="C120" i="1"/>
  <c r="C76" i="1"/>
  <c r="C100" i="1"/>
  <c r="C114" i="1" s="1"/>
  <c r="C78" i="1"/>
  <c r="C102" i="1"/>
  <c r="BJ22" i="1"/>
  <c r="BK16" i="1"/>
  <c r="BK34" i="1"/>
  <c r="BL36" i="1"/>
  <c r="BJ9" i="1"/>
  <c r="DB34" i="1"/>
  <c r="BL22" i="1"/>
  <c r="BL27" i="1"/>
  <c r="BL37" i="1"/>
  <c r="DB16" i="1"/>
  <c r="BL40" i="1"/>
  <c r="CZ9" i="1"/>
  <c r="BV106" i="1"/>
  <c r="EI112" i="1"/>
  <c r="EI116" i="1" s="1"/>
  <c r="CZ40" i="1"/>
  <c r="BJ36" i="1"/>
  <c r="DA36" i="1"/>
  <c r="DF100" i="1"/>
  <c r="DZ100" i="1"/>
  <c r="DJ106" i="1"/>
  <c r="DA22" i="1"/>
  <c r="BL31" i="1"/>
  <c r="DA37" i="1"/>
  <c r="DB22" i="1"/>
  <c r="CZ31" i="1"/>
  <c r="DB36" i="1"/>
  <c r="DJ96" i="1"/>
  <c r="CR112" i="1"/>
  <c r="CR116" i="1" s="1"/>
  <c r="BJ37" i="1"/>
  <c r="DB37" i="1"/>
  <c r="CX96" i="1"/>
  <c r="CT106" i="1"/>
  <c r="CP106" i="1"/>
  <c r="BK40" i="1"/>
  <c r="DB40" i="1"/>
  <c r="DB9" i="1"/>
  <c r="BJ27" i="1"/>
  <c r="DA27" i="1"/>
  <c r="DB31" i="1"/>
  <c r="BL34" i="1"/>
  <c r="CZ16" i="1"/>
  <c r="DB27" i="1"/>
  <c r="BK31" i="1"/>
  <c r="CZ34" i="1"/>
  <c r="CD106" i="1"/>
  <c r="DF106" i="1"/>
  <c r="DZ106" i="1"/>
  <c r="CL106" i="1"/>
  <c r="DX112" i="1"/>
  <c r="DX116" i="1" s="1"/>
  <c r="DR106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BT72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BQ82" i="1"/>
  <c r="BQ78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BQ76" i="1"/>
  <c r="CL76" i="1"/>
  <c r="CP76" i="1"/>
  <c r="DJ76" i="1"/>
  <c r="DN76" i="1"/>
  <c r="DQ88" i="1"/>
  <c r="BU72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CH76" i="1"/>
  <c r="CM76" i="1"/>
  <c r="DF76" i="1"/>
  <c r="DK76" i="1"/>
  <c r="ED76" i="1"/>
  <c r="BQ88" i="1"/>
  <c r="CP88" i="1"/>
  <c r="BV72" i="1"/>
  <c r="BZ72" i="1"/>
  <c r="CD72" i="1"/>
  <c r="CT72" i="1"/>
  <c r="CX72" i="1"/>
  <c r="DB72" i="1"/>
  <c r="DR72" i="1"/>
  <c r="DV72" i="1"/>
  <c r="DZ72" i="1"/>
  <c r="EH72" i="1"/>
  <c r="BT82" i="1"/>
  <c r="BT78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CG88" i="1"/>
  <c r="DE88" i="1"/>
  <c r="DS80" i="1"/>
  <c r="DS78" i="1"/>
  <c r="EE80" i="1"/>
  <c r="EE78" i="1"/>
  <c r="CA72" i="1"/>
  <c r="CY72" i="1"/>
  <c r="DS72" i="1"/>
  <c r="DW72" i="1"/>
  <c r="EE72" i="1"/>
  <c r="EI72" i="1"/>
  <c r="BU82" i="1"/>
  <c r="BU78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DW78" i="1"/>
  <c r="EI78" i="1"/>
  <c r="BU88" i="1"/>
  <c r="CS88" i="1"/>
  <c r="EC88" i="1"/>
  <c r="EG88" i="1"/>
  <c r="BU84" i="1"/>
  <c r="CG84" i="1"/>
  <c r="CS84" i="1"/>
  <c r="DE84" i="1"/>
  <c r="DQ84" i="1"/>
  <c r="EC84" i="1"/>
  <c r="EG84" i="1"/>
  <c r="BQ94" i="1"/>
  <c r="BQ90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CB88" i="1"/>
  <c r="CZ88" i="1"/>
  <c r="DX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BQ84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CA94" i="1"/>
  <c r="CA90" i="1"/>
  <c r="DB94" i="1"/>
  <c r="DK94" i="1"/>
  <c r="EI94" i="1"/>
  <c r="EI90" i="1"/>
  <c r="B88" i="1"/>
  <c r="CA88" i="1"/>
  <c r="CM88" i="1"/>
  <c r="CY88" i="1"/>
  <c r="DK88" i="1"/>
  <c r="DW88" i="1"/>
  <c r="EI88" i="1"/>
  <c r="B84" i="1"/>
  <c r="CA84" i="1"/>
  <c r="CM84" i="1"/>
  <c r="CY84" i="1"/>
  <c r="DK84" i="1"/>
  <c r="DW84" i="1"/>
  <c r="CT94" i="1"/>
  <c r="DH94" i="1"/>
  <c r="DH90" i="1"/>
  <c r="DL94" i="1"/>
  <c r="DL90" i="1"/>
  <c r="DQ94" i="1"/>
  <c r="DV94" i="1"/>
  <c r="DV90" i="1"/>
  <c r="BT88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BT84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BT94" i="1"/>
  <c r="BT90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BT106" i="1"/>
  <c r="CG106" i="1"/>
  <c r="CG102" i="1"/>
  <c r="BU94" i="1"/>
  <c r="BU90" i="1"/>
  <c r="CG94" i="1"/>
  <c r="CG90" i="1"/>
  <c r="DP94" i="1"/>
  <c r="DP90" i="1"/>
  <c r="DT94" i="1"/>
  <c r="DT90" i="1"/>
  <c r="DX94" i="1"/>
  <c r="DX90" i="1"/>
  <c r="EC94" i="1"/>
  <c r="DF90" i="1"/>
  <c r="BT100" i="1"/>
  <c r="BT96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DP106" i="1"/>
  <c r="EC106" i="1"/>
  <c r="EC102" i="1"/>
  <c r="BT102" i="1"/>
  <c r="DP102" i="1"/>
  <c r="DZ94" i="1"/>
  <c r="ED94" i="1"/>
  <c r="DW90" i="1"/>
  <c r="B100" i="1"/>
  <c r="BU100" i="1"/>
  <c r="BU96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DH106" i="1"/>
  <c r="DL106" i="1"/>
  <c r="DL112" i="1"/>
  <c r="DL102" i="1"/>
  <c r="DZ90" i="1"/>
  <c r="BQ10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BQ112" i="1"/>
  <c r="BQ108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BZ96" i="1"/>
  <c r="CP96" i="1"/>
  <c r="DF96" i="1"/>
  <c r="DK96" i="1"/>
  <c r="DV96" i="1"/>
  <c r="B106" i="1"/>
  <c r="B102" i="1"/>
  <c r="BU106" i="1"/>
  <c r="BZ106" i="1"/>
  <c r="CH106" i="1"/>
  <c r="CV106" i="1"/>
  <c r="CZ106" i="1"/>
  <c r="DD106" i="1"/>
  <c r="DQ106" i="1"/>
  <c r="DV106" i="1"/>
  <c r="ED106" i="1"/>
  <c r="BU102" i="1"/>
  <c r="DQ102" i="1"/>
  <c r="BS114" i="1"/>
  <c r="BS108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CS90" i="1"/>
  <c r="DE90" i="1"/>
  <c r="DQ90" i="1"/>
  <c r="EC90" i="1"/>
  <c r="BV96" i="1"/>
  <c r="CA96" i="1"/>
  <c r="DB96" i="1"/>
  <c r="DR96" i="1"/>
  <c r="DW96" i="1"/>
  <c r="BQ106" i="1"/>
  <c r="CJ106" i="1"/>
  <c r="CJ112" i="1"/>
  <c r="CN106" i="1"/>
  <c r="CR106" i="1"/>
  <c r="DN106" i="1"/>
  <c r="EF106" i="1"/>
  <c r="DJ100" i="1"/>
  <c r="CN102" i="1"/>
  <c r="CV102" i="1"/>
  <c r="DD102" i="1"/>
  <c r="A114" i="1"/>
  <c r="A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BX106" i="1"/>
  <c r="BX112" i="1"/>
  <c r="CB106" i="1"/>
  <c r="CF106" i="1"/>
  <c r="CS106" i="1"/>
  <c r="DB106" i="1"/>
  <c r="DT106" i="1"/>
  <c r="DX106" i="1"/>
  <c r="EB106" i="1"/>
  <c r="EG106" i="1"/>
  <c r="BV100" i="1"/>
  <c r="CX100" i="1"/>
  <c r="CX114" i="1" s="1"/>
  <c r="B112" i="1"/>
  <c r="B108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BQ102" i="1"/>
  <c r="BZ102" i="1"/>
  <c r="CH102" i="1"/>
  <c r="CL102" i="1"/>
  <c r="CT102" i="1"/>
  <c r="DB102" i="1"/>
  <c r="DN102" i="1"/>
  <c r="DV102" i="1"/>
  <c r="ED102" i="1"/>
  <c r="BT112" i="1"/>
  <c r="CF112" i="1"/>
  <c r="CN112" i="1"/>
  <c r="CV112" i="1"/>
  <c r="CZ112" i="1"/>
  <c r="DH112" i="1"/>
  <c r="DP112" i="1"/>
  <c r="EB112" i="1"/>
  <c r="BT108" i="1"/>
  <c r="CB108" i="1"/>
  <c r="CR108" i="1"/>
  <c r="CZ108" i="1"/>
  <c r="DH108" i="1"/>
  <c r="DP108" i="1"/>
  <c r="EF108" i="1"/>
  <c r="CA106" i="1"/>
  <c r="CM106" i="1"/>
  <c r="CY106" i="1"/>
  <c r="DK106" i="1"/>
  <c r="DW106" i="1"/>
  <c r="EI106" i="1"/>
  <c r="CA102" i="1"/>
  <c r="CM102" i="1"/>
  <c r="CY102" i="1"/>
  <c r="DK102" i="1"/>
  <c r="DW102" i="1"/>
  <c r="EI102" i="1"/>
  <c r="BU112" i="1"/>
  <c r="BU108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CC118" i="1"/>
  <c r="CC116" i="1"/>
  <c r="CO118" i="1"/>
  <c r="CO116" i="1"/>
  <c r="DA118" i="1"/>
  <c r="DA116" i="1"/>
  <c r="DM118" i="1"/>
  <c r="DM116" i="1"/>
  <c r="DY118" i="1"/>
  <c r="DY116" i="1"/>
  <c r="EH118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BL16" i="1"/>
  <c r="DA9" i="1"/>
  <c r="DA16" i="1"/>
  <c r="BK22" i="1"/>
  <c r="BK27" i="1"/>
  <c r="DA31" i="1"/>
  <c r="DA34" i="1"/>
  <c r="BK36" i="1"/>
  <c r="BK37" i="1"/>
  <c r="BK9" i="1"/>
  <c r="BL9" i="1"/>
  <c r="BJ16" i="1"/>
  <c r="CZ22" i="1"/>
  <c r="CZ27" i="1"/>
  <c r="BJ31" i="1"/>
  <c r="BJ34" i="1"/>
  <c r="CZ36" i="1"/>
  <c r="CZ37" i="1"/>
  <c r="DW114" i="1" l="1"/>
  <c r="DR114" i="1"/>
  <c r="CN114" i="1"/>
  <c r="DJ114" i="1"/>
  <c r="DQ114" i="1"/>
  <c r="CH114" i="1"/>
  <c r="B114" i="1"/>
  <c r="EC114" i="1"/>
  <c r="CP114" i="1"/>
  <c r="DF114" i="1"/>
  <c r="CY114" i="1"/>
  <c r="CA114" i="1"/>
  <c r="EB114" i="1"/>
  <c r="CS114" i="1"/>
  <c r="DL114" i="1"/>
  <c r="DT114" i="1"/>
  <c r="CB114" i="1"/>
  <c r="BU114" i="1"/>
  <c r="EI114" i="1"/>
  <c r="CL114" i="1"/>
  <c r="CD114" i="1"/>
  <c r="DB44" i="1"/>
  <c r="DZ114" i="1"/>
  <c r="BZ114" i="1"/>
  <c r="CR114" i="1"/>
  <c r="BQ114" i="1"/>
  <c r="ED114" i="1"/>
  <c r="CZ114" i="1"/>
  <c r="EG114" i="1"/>
  <c r="DB114" i="1"/>
  <c r="CM114" i="1"/>
  <c r="BX114" i="1"/>
  <c r="EF114" i="1"/>
  <c r="BV114" i="1"/>
  <c r="DD114" i="1"/>
  <c r="EI120" i="1"/>
  <c r="DV114" i="1"/>
  <c r="CV114" i="1"/>
  <c r="DH114" i="1"/>
  <c r="BJ44" i="1"/>
  <c r="DK114" i="1"/>
  <c r="DX114" i="1"/>
  <c r="CF114" i="1"/>
  <c r="DN114" i="1"/>
  <c r="DP114" i="1"/>
  <c r="BT114" i="1"/>
  <c r="CZ44" i="1"/>
  <c r="CZ120" i="1"/>
  <c r="CZ116" i="1"/>
  <c r="BT120" i="1"/>
  <c r="BT116" i="1"/>
  <c r="ED116" i="1"/>
  <c r="ED120" i="1"/>
  <c r="CJ114" i="1"/>
  <c r="DE114" i="1"/>
  <c r="DG80" i="1"/>
  <c r="DG78" i="1"/>
  <c r="EH86" i="1"/>
  <c r="EH84" i="1"/>
  <c r="DM86" i="1"/>
  <c r="DM84" i="1"/>
  <c r="CO86" i="1"/>
  <c r="CO84" i="1"/>
  <c r="EC120" i="1"/>
  <c r="EC116" i="1"/>
  <c r="DQ120" i="1"/>
  <c r="DQ116" i="1"/>
  <c r="DE120" i="1"/>
  <c r="DE116" i="1"/>
  <c r="CS120" i="1"/>
  <c r="CS116" i="1"/>
  <c r="CG120" i="1"/>
  <c r="CG116" i="1"/>
  <c r="BU120" i="1"/>
  <c r="BU116" i="1"/>
  <c r="EB120" i="1"/>
  <c r="EB116" i="1"/>
  <c r="CV120" i="1"/>
  <c r="CV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DV120" i="1"/>
  <c r="DV116" i="1"/>
  <c r="DN120" i="1"/>
  <c r="DN116" i="1"/>
  <c r="CM120" i="1"/>
  <c r="CM116" i="1"/>
  <c r="BZ120" i="1"/>
  <c r="BZ116" i="1"/>
  <c r="BQ120" i="1"/>
  <c r="BQ116" i="1"/>
  <c r="DL120" i="1"/>
  <c r="DL116" i="1"/>
  <c r="DS86" i="1"/>
  <c r="DS84" i="1"/>
  <c r="BW80" i="1"/>
  <c r="BW78" i="1"/>
  <c r="DP120" i="1"/>
  <c r="DP116" i="1"/>
  <c r="CN120" i="1"/>
  <c r="CN116" i="1"/>
  <c r="DZ116" i="1"/>
  <c r="DZ120" i="1"/>
  <c r="B120" i="1"/>
  <c r="B116" i="1"/>
  <c r="CB120" i="1"/>
  <c r="CB116" i="1"/>
  <c r="CG114" i="1"/>
  <c r="CI80" i="1"/>
  <c r="CI78" i="1"/>
  <c r="DY86" i="1"/>
  <c r="DY84" i="1"/>
  <c r="DA86" i="1"/>
  <c r="DA84" i="1"/>
  <c r="CC86" i="1"/>
  <c r="CC84" i="1"/>
  <c r="EG120" i="1"/>
  <c r="EG116" i="1"/>
  <c r="DH120" i="1"/>
  <c r="DH116" i="1"/>
  <c r="CF120" i="1"/>
  <c r="CF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DR120" i="1"/>
  <c r="DR116" i="1"/>
  <c r="CR120" i="1"/>
  <c r="BV116" i="1"/>
  <c r="BV120" i="1"/>
  <c r="DX120" i="1"/>
  <c r="EE86" i="1"/>
  <c r="EE84" i="1"/>
  <c r="CU80" i="1"/>
  <c r="CU78" i="1"/>
  <c r="BL44" i="1"/>
  <c r="BK44" i="1"/>
  <c r="DA44" i="1"/>
  <c r="EE92" i="1" l="1"/>
  <c r="EE90" i="1"/>
  <c r="CC90" i="1"/>
  <c r="CC92" i="1"/>
  <c r="DY90" i="1"/>
  <c r="DY92" i="1"/>
  <c r="CI84" i="1"/>
  <c r="CI86" i="1"/>
  <c r="BW84" i="1"/>
  <c r="BW86" i="1"/>
  <c r="DM90" i="1"/>
  <c r="DM92" i="1"/>
  <c r="CU86" i="1"/>
  <c r="CU84" i="1"/>
  <c r="DA90" i="1"/>
  <c r="DA92" i="1"/>
  <c r="DS92" i="1"/>
  <c r="DS90" i="1"/>
  <c r="CO90" i="1"/>
  <c r="CO92" i="1"/>
  <c r="EH92" i="1"/>
  <c r="EH90" i="1"/>
  <c r="DG86" i="1"/>
  <c r="DG84" i="1"/>
  <c r="DA98" i="1" l="1"/>
  <c r="DA96" i="1"/>
  <c r="DM96" i="1"/>
  <c r="DM98" i="1"/>
  <c r="CC96" i="1"/>
  <c r="CC98" i="1"/>
  <c r="DG92" i="1"/>
  <c r="DG90" i="1"/>
  <c r="EH98" i="1"/>
  <c r="EH96" i="1"/>
  <c r="DS98" i="1"/>
  <c r="DS96" i="1"/>
  <c r="CO98" i="1"/>
  <c r="CO96" i="1"/>
  <c r="BW92" i="1"/>
  <c r="BW90" i="1"/>
  <c r="CI92" i="1"/>
  <c r="CI90" i="1"/>
  <c r="DY96" i="1"/>
  <c r="DY98" i="1"/>
  <c r="CU92" i="1"/>
  <c r="CU90" i="1"/>
  <c r="EE98" i="1"/>
  <c r="EE96" i="1"/>
  <c r="DY104" i="1" l="1"/>
  <c r="DY102" i="1"/>
  <c r="CC104" i="1"/>
  <c r="CC102" i="1"/>
  <c r="EE102" i="1"/>
  <c r="EE104" i="1"/>
  <c r="CU98" i="1"/>
  <c r="CU96" i="1"/>
  <c r="BW98" i="1"/>
  <c r="BW96" i="1"/>
  <c r="DS102" i="1"/>
  <c r="DS104" i="1"/>
  <c r="DG98" i="1"/>
  <c r="DG96" i="1"/>
  <c r="DM104" i="1"/>
  <c r="DM102" i="1"/>
  <c r="CI98" i="1"/>
  <c r="CI96" i="1"/>
  <c r="CO104" i="1"/>
  <c r="CO102" i="1"/>
  <c r="EH102" i="1"/>
  <c r="EH104" i="1"/>
  <c r="DA104" i="1"/>
  <c r="DA102" i="1"/>
  <c r="EH108" i="1" l="1"/>
  <c r="EH110" i="1"/>
  <c r="EE110" i="1"/>
  <c r="EE108" i="1"/>
  <c r="DA110" i="1"/>
  <c r="DA108" i="1"/>
  <c r="CO110" i="1"/>
  <c r="CO108" i="1"/>
  <c r="DM110" i="1"/>
  <c r="DM108" i="1"/>
  <c r="DG102" i="1"/>
  <c r="DG104" i="1"/>
  <c r="DS110" i="1"/>
  <c r="DS108" i="1"/>
  <c r="CI102" i="1"/>
  <c r="CI104" i="1"/>
  <c r="BW102" i="1"/>
  <c r="BW104" i="1"/>
  <c r="CU102" i="1"/>
  <c r="CU104" i="1"/>
  <c r="CC110" i="1"/>
  <c r="CC108" i="1"/>
  <c r="DY110" i="1"/>
  <c r="DY108" i="1"/>
  <c r="BW108" i="1" l="1"/>
  <c r="BW110" i="1"/>
  <c r="CI110" i="1"/>
  <c r="CI108" i="1"/>
  <c r="DG110" i="1"/>
  <c r="DG108" i="1"/>
  <c r="CU110" i="1"/>
  <c r="CU108" i="1"/>
</calcChain>
</file>

<file path=xl/sharedStrings.xml><?xml version="1.0" encoding="utf-8"?>
<sst xmlns="http://schemas.openxmlformats.org/spreadsheetml/2006/main" count="2486" uniqueCount="87">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</sst>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3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10" fontId="0" fillId="0" borderId="0" xfId="0" applyNumberFormat="1"/>
    <xf numFmtId="0" fontId="2" fillId="0" borderId="4" xfId="0" applyFont="1" applyFill="1" applyBorder="1" applyAlignment="1">
      <alignment horizontal="center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6C0454C-5846-4056-BD2C-EDAD2EB1544F}" diskRevisions="1" revisionId="239" version="2" protected="1">
  <header guid="{476733E1-AA9D-47BC-A372-DED75ED55FEE}" dateTime="2019-01-30T17:18:04" maxSheetId="2" userName="Mike Wolski" r:id="rId1">
    <sheetIdMap count="1">
      <sheetId val="1"/>
    </sheetIdMap>
  </header>
  <header guid="{0ACB2766-20C0-4F80-9F8D-5FF98A83EE94}" dateTime="2019-01-31T03:17:24" maxSheetId="2" userName="Mike Wolski" r:id="rId2" minRId="1" maxRId="119">
    <sheetIdMap count="1">
      <sheetId val="1"/>
    </sheetIdMap>
  </header>
  <header guid="{11A2C89C-878C-4AB6-9E20-BA3788F42208}" dateTime="2019-01-31T08:14:50" maxSheetId="2" userName="Mike Wolski" r:id="rId3" minRId="120" maxRId="238">
    <sheetIdMap count="1">
      <sheetId val="1"/>
    </sheetIdMap>
  </header>
  <header guid="{46C0454C-5846-4056-BD2C-EDAD2EB1544F}" dateTime="2019-01-31T08:16:53" maxSheetId="2" userName="Mike Wolski" r:id="rId4" minRId="23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BI2">
      <v>2.7000000000000001E-3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BI3">
      <v>2.7000000000000001E-3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BI4">
      <v>-1.6000000000000001E-3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BI5">
      <v>-3.2000000000000002E-3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BI6">
      <v>3.5999999999999999E-3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BI7">
      <v>3.5000000000000001E-3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BI8">
      <v>-2E-3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BI10">
      <v>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BI11">
      <v>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BI12">
      <v>-5.0000000000000001E-4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BI13">
      <v>-5.9999999999999995E-4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BI14">
      <v>-1E-4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BI15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BI17">
      <v>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BI18">
      <v>-5.0000000000000001E-4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BI19">
      <v>-6.9999999999999999E-4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BI20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BI21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BI23">
      <v>-1.1000000000000001E-3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BI24">
      <v>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BI25">
      <v>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BI26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BI28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BI29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BI30">
      <v>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BI32">
      <v>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BI33">
      <v>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BI35">
      <v>-1.1000000000000001E-3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BO51">
      <v>0.15190000000000001</v>
    </nc>
  </rcc>
  <rcc rId="30" sId="1" numFmtId="14">
    <nc r="BO52">
      <v>0.14360000000000001</v>
    </nc>
  </rcc>
  <rcc rId="31" sId="1" numFmtId="14">
    <nc r="BO53">
      <v>0.1416</v>
    </nc>
  </rcc>
  <rcc rId="32" sId="1" numFmtId="14">
    <nc r="BO54">
      <v>9.3700000000000006E-2</v>
    </nc>
  </rcc>
  <rcc rId="33" sId="1" numFmtId="14">
    <nc r="BO55">
      <v>-5.7700000000000001E-2</v>
    </nc>
  </rcc>
  <rcc rId="34" sId="1" numFmtId="14">
    <nc r="BO56">
      <v>-0.1268</v>
    </nc>
  </rcc>
  <rcc rId="35" sId="1" numFmtId="14">
    <nc r="BO57">
      <v>-0.1086</v>
    </nc>
  </rcc>
  <rcc rId="36" sId="1" numFmtId="14">
    <nc r="BO58">
      <v>-0.23769999999999999</v>
    </nc>
  </rcc>
  <rcc rId="37" sId="1">
    <nc r="BO59">
      <v>3.16</v>
    </nc>
  </rcc>
  <rfmt sheetId="1" sqref="BO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BO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BP60" t="inlineStr">
      <is>
        <t xml:space="preserve"> </t>
      </is>
    </nc>
  </rcc>
  <rcc rId="39" sId="1" numFmtId="14">
    <oc r="BO60" t="inlineStr">
      <is>
        <t xml:space="preserve"> </t>
      </is>
    </oc>
    <nc r="BO60">
      <v>9.4000000000000004E-3</v>
    </nc>
  </rcc>
  <rcc rId="40" sId="1" numFmtId="14">
    <nc r="BO61">
      <v>-1.9300000000000001E-2</v>
    </nc>
  </rcc>
  <rfmt sheetId="1" sqref="BO61">
    <dxf>
      <fill>
        <patternFill>
          <bgColor theme="2"/>
        </patternFill>
      </fill>
    </dxf>
  </rfmt>
  <rfmt sheetId="1" sqref="BO64" start="0" length="0">
    <dxf>
      <border outline="0">
        <right style="medium">
          <color indexed="64"/>
        </right>
        <top style="medium">
          <color indexed="64"/>
        </top>
      </border>
    </dxf>
  </rfmt>
  <rcc rId="41" sId="1" odxf="1" dxf="1">
    <nc r="BO6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2" sId="1" odxf="1" dxf="1">
    <oc r="BO66">
      <f>SUM(BO52, -BO58)</f>
    </oc>
    <nc r="BO66">
      <f>SUM(BO51, -BO58)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" sId="1" odxf="1" dxf="1">
    <nc r="BO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4" sId="1" odxf="1" dxf="1">
    <oc r="BO68">
      <f>SUM(BO52, -BO57,)</f>
    </oc>
    <nc r="BO68">
      <f>SUM(BO52, -BO58)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5" sId="1" odxf="1" dxf="1">
    <nc r="BO69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6" sId="1" odxf="1" dxf="1">
    <oc r="BO70">
      <f>SUM(BO51, -BO58)</f>
    </oc>
    <nc r="BO70">
      <f>SUM(BO53, -BO58)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7" sId="1" odxf="1" dxf="1">
    <nc r="BO71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8" sId="1" odxf="1" dxf="1">
    <oc r="BO72">
      <f>SUM(BO57, -BO68)</f>
    </oc>
    <nc r="BO72">
      <f>SUM(BO54, -BO58)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9" sId="1" odxf="1" dxf="1">
    <nc r="BO73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0" sId="1" odxf="1" dxf="1">
    <oc r="BO74">
      <f>SUM(BO57, -BO67,)</f>
    </oc>
    <nc r="BO74">
      <f>SUM(BO51, -BO57)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1" sId="1" odxf="1" dxf="1">
    <nc r="BO75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2" sId="1" odxf="1" dxf="1">
    <oc r="BO76">
      <f>SUM(BO58, -BO68)</f>
    </oc>
    <nc r="BO76">
      <f>SUM(BO51, -BO56)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3" sId="1" odxf="1" dxf="1">
    <nc r="BO7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4" sId="1" odxf="1" dxf="1">
    <oc r="BO78">
      <f>SUM(BO67, -BO74)</f>
    </oc>
    <nc r="BO78">
      <f>SUM(BO52, -BO57)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5" sId="1" odxf="1" dxf="1">
    <nc r="BO79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6" sId="1" odxf="1" dxf="1">
    <oc r="BO80">
      <f>SUM(BO67, -BO73,)</f>
    </oc>
    <nc r="BO80">
      <f>SUM(BO52, -BO56)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7" sId="1" odxf="1" dxf="1">
    <nc r="BO81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8" sId="1" odxf="1" dxf="1">
    <oc r="BO82">
      <f>SUM(BO68, -BO74)</f>
    </oc>
    <nc r="BO82">
      <f>SUM(BO53, -BO57)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9" sId="1" odxf="1" dxf="1">
    <nc r="BO83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0" sId="1" odxf="1" dxf="1">
    <oc r="BO84">
      <f>SUM(BO73, -BO80)</f>
    </oc>
    <nc r="BO84">
      <f>SUM(BO53, -BO56)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1" sId="1" odxf="1" dxf="1">
    <nc r="BO85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2" sId="1" odxf="1" dxf="1">
    <oc r="BO86">
      <f>SUM(BO73, -BO79,)</f>
    </oc>
    <nc r="BO86">
      <f>SUM(BO51, -BO55)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3" sId="1" odxf="1" dxf="1">
    <nc r="BO87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4" sId="1" odxf="1" dxf="1">
    <oc r="BO88">
      <f>SUM(BO74, -BO80)</f>
    </oc>
    <nc r="BO88">
      <f>SUM(BO52, -BO55)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5" sId="1" odxf="1" dxf="1">
    <nc r="BO89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6" sId="1" odxf="1" dxf="1">
    <oc r="BO90">
      <f>SUM(BO79, -BO86)</f>
    </oc>
    <nc r="BO90">
      <f>SUM(BO54, -BO57)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7" sId="1" odxf="1" dxf="1">
    <nc r="BO91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8" sId="1" odxf="1" dxf="1">
    <oc r="BO92">
      <f>SUM(BO79, -BO85,)</f>
    </oc>
    <nc r="BO92">
      <f>SUM(BO54, -BO56)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9" sId="1" odxf="1" dxf="1">
    <nc r="BO93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0" sId="1" odxf="1" dxf="1">
    <oc r="BO94">
      <f>SUM(BO80, -BO86)</f>
    </oc>
    <nc r="BO94">
      <f>SUM(BO53, -BO55)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1" sId="1" odxf="1" dxf="1">
    <nc r="BO95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2" sId="1" odxf="1" dxf="1">
    <oc r="BO96">
      <f>SUM(BO85, -BO92)</f>
    </oc>
    <nc r="BO96">
      <f>SUM(BO55, -BO58)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3" sId="1" odxf="1" dxf="1">
    <nc r="BO97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4" sId="1" odxf="1" dxf="1">
    <oc r="BO98">
      <f>SUM(BO85, -BO91,)</f>
    </oc>
    <nc r="BO98">
      <f>SUM(BO54, -BO55)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5" sId="1" odxf="1" dxf="1">
    <nc r="BO99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76" sId="1" odxf="1" dxf="1">
    <oc r="BO100">
      <f>SUM(BO86, -BO92)</f>
    </oc>
    <nc r="BO100">
      <f>SUM(BO56, -BO58)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7" sId="1" odxf="1" dxf="1">
    <nc r="BO101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78" sId="1" odxf="1" dxf="1">
    <oc r="BO102">
      <f>SUM(BO91, -BO98)</f>
    </oc>
    <nc r="BO102">
      <f>SUM(BO57, -BO58)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9" sId="1" odxf="1" dxf="1">
    <nc r="BO103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0" sId="1" odxf="1" dxf="1">
    <oc r="BO104">
      <f>SUM(BO91, -BO97,)</f>
    </oc>
    <nc r="BO104">
      <f>SUM(BO51, -BO54)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1" sId="1" odxf="1" dxf="1">
    <nc r="BO105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82" sId="1" odxf="1" dxf="1">
    <oc r="BO106">
      <f>SUM(BO92, -BO98)</f>
    </oc>
    <nc r="BO106">
      <f>SUM(BO52, -BO54)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3" sId="1" odxf="1" dxf="1">
    <nc r="BO107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84" sId="1" odxf="1" dxf="1">
    <oc r="BO108">
      <f>SUM(BO97, -BO104)</f>
    </oc>
    <nc r="BO108">
      <f>SUM(BO55, -BO57)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5" sId="1" odxf="1" dxf="1">
    <nc r="BO109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86" sId="1" odxf="1" dxf="1">
    <oc r="BO110">
      <f>SUM(BO97, -BO103,)</f>
    </oc>
    <nc r="BO110">
      <f>SUM(BO55, -BO56)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7" sId="1" odxf="1" dxf="1">
    <nc r="BO111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8" sId="1" odxf="1" dxf="1">
    <oc r="BO112">
      <f>SUM(BO98, -BO104)</f>
    </oc>
    <nc r="BO112">
      <f>SUM(BO53, -BO54)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9" sId="1" odxf="1" dxf="1">
    <nc r="BO113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0" sId="1" odxf="1" dxf="1">
    <oc r="BO114">
      <f>SUM(BO100, -BO106)</f>
    </oc>
    <nc r="BO114">
      <f>SUM(BO51, -BO53)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1" sId="1" odxf="1" dxf="1">
    <nc r="BO115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2" sId="1" odxf="1" dxf="1">
    <oc r="BO116">
      <f>SUM(BO105, -BO112)</f>
    </oc>
    <nc r="BO116">
      <f>SUM(BO51, -BO52)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93" sId="1" odxf="1" dxf="1">
    <nc r="BO117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94" sId="1" odxf="1" dxf="1">
    <oc r="BO118">
      <f>SUM(BO105, -BO111,)</f>
    </oc>
    <nc r="BO118">
      <f>SUM(BO52, -BO53)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5" sId="1" odxf="1" dxf="1">
    <nc r="BO119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fmt sheetId="1" sqref="BO114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96" sId="1">
    <nc r="BP62" t="inlineStr">
      <is>
        <t xml:space="preserve"> </t>
      </is>
    </nc>
  </rcc>
  <rm rId="97" sheetId="1" source="BO57:BQ57" destination="BP62:BR62" sourceSheetId="1">
    <rcc rId="0" sId="1">
      <nc r="BP62" t="inlineStr">
        <is>
          <t xml:space="preserve"> </t>
        </is>
      </nc>
    </rcc>
  </rm>
  <rm rId="98" sheetId="1" source="BO56:BQ56" destination="BO57:BQ57" sourceSheetId="1"/>
  <rm rId="99" sheetId="1" source="BP62:BR62" destination="BO56:BQ56" sourceSheetId="1"/>
  <rfmt sheetId="1" sqref="BO119">
    <dxf>
      <fill>
        <patternFill>
          <bgColor rgb="FF7030A0"/>
        </patternFill>
      </fill>
    </dxf>
  </rfmt>
  <rcc rId="100" sId="1">
    <oc r="BO120">
      <f>SUM(BO106, -BO112)</f>
    </oc>
    <nc r="BO120">
      <f>SUM(BO56, -BO57)</f>
    </nc>
  </rcc>
  <rm rId="101" sheetId="1" source="BO115:BO118" destination="BO123:BO126" sourceSheetId="1"/>
  <rm rId="102" sheetId="1" source="BO113:BO114" destination="BO121:BO122" sourceSheetId="1"/>
  <rm rId="103" sheetId="1" source="BO111:BO112" destination="BO117:BO118" sourceSheetId="1"/>
  <rm rId="104" sheetId="1" source="BO105:BO106" destination="BO115:BO116" sourceSheetId="1"/>
  <rm rId="105" sheetId="1" source="BO107:BO108" destination="BO113:BO114" sourceSheetId="1"/>
  <rm rId="106" sheetId="1" source="BO103:BO104" destination="BO111:BO112" sourceSheetId="1"/>
  <rm rId="107" sheetId="1" source="BO99:BO100" destination="BO107:BO108" sourceSheetId="1"/>
  <rm rId="108" sheetId="1" source="BO101:BO102" destination="BO105:BO106" sourceSheetId="1"/>
  <rm rId="109" sheetId="1" source="BO93:BO98" destination="BO99:BO104" sourceSheetId="1"/>
  <rm rId="110" sheetId="1" source="BO87:BO88" destination="BO97:BO98" sourceSheetId="1"/>
  <rm rId="111" sheetId="1" source="BO89:BO90" destination="BO95:BO96" sourceSheetId="1"/>
  <rm rId="112" sheetId="1" source="BO85:BO86" destination="BO93:BO94" sourceSheetId="1"/>
  <rm rId="113" sheetId="1" source="BO81:BO82" destination="BO89:BO90" sourceSheetId="1"/>
  <rm rId="114" sheetId="1" source="BO77:BO78" destination="BO87:BO88" sourceSheetId="1"/>
  <rm rId="115" sheetId="1" source="BO73:BO74" destination="BO85:BO86" sourceSheetId="1"/>
  <rm rId="116" sheetId="1" source="BO79:BO80" destination="BO81:BO82" sourceSheetId="1"/>
  <rm rId="117" sheetId="1" source="BO75:BO76" destination="BO79:BO80" sourceSheetId="1"/>
  <rm rId="118" sheetId="1" source="BO79:BO126" destination="BO73:BO120" sourceSheetId="1"/>
  <rcc rId="119" sId="1">
    <nc r="BO64">
      <v>0.75649999999999995</v>
    </nc>
  </rcc>
  <rfmt sheetId="1" sqref="BL48:BN48" start="0" length="0">
    <dxf>
      <border>
        <top style="medium">
          <color rgb="FFFFFF00"/>
        </top>
      </border>
    </dxf>
  </rfmt>
  <rfmt sheetId="1" sqref="BN48:BN120" start="0" length="0">
    <dxf>
      <border>
        <right style="medium">
          <color rgb="FFFFFF00"/>
        </right>
      </border>
    </dxf>
  </rfmt>
  <rfmt sheetId="1" sqref="BL120:BN120" start="0" length="0">
    <dxf>
      <border>
        <bottom style="medium">
          <color rgb="FFFFFF00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" sId="1" numFmtId="14">
    <oc r="BI2">
      <v>2.7000000000000001E-3</v>
    </oc>
    <nc r="BI2">
      <v>1.2999999999999999E-3</v>
    </nc>
  </rcc>
  <rcc rId="121" sId="1" numFmtId="14">
    <oc r="BI3">
      <v>2.7000000000000001E-3</v>
    </oc>
    <nc r="BI3">
      <v>1E-3</v>
    </nc>
  </rcc>
  <rcc rId="122" sId="1" numFmtId="14">
    <oc r="BI4">
      <v>-1.6000000000000001E-3</v>
    </oc>
    <nc r="BI4">
      <v>-1.1999999999999999E-3</v>
    </nc>
  </rcc>
  <rcc rId="123" sId="1" numFmtId="14">
    <oc r="BI5">
      <v>-3.2000000000000002E-3</v>
    </oc>
    <nc r="BI5">
      <v>-3.8999999999999998E-3</v>
    </nc>
  </rcc>
  <rcc rId="124" sId="1" numFmtId="14">
    <oc r="BI6">
      <v>3.5999999999999999E-3</v>
    </oc>
    <nc r="BI6">
      <v>4.1000000000000003E-3</v>
    </nc>
  </rcc>
  <rcc rId="125" sId="1" numFmtId="14">
    <oc r="BI7">
      <v>3.5000000000000001E-3</v>
    </oc>
    <nc r="BI7">
      <v>3.7000000000000002E-3</v>
    </nc>
  </rcc>
  <rcc rId="126" sId="1" numFmtId="14">
    <oc r="BI8">
      <v>-2E-3</v>
    </oc>
    <nc r="BI8">
      <v>-5.0000000000000001E-4</v>
    </nc>
  </rcc>
  <rcc rId="127" sId="1" numFmtId="14">
    <oc r="BI10">
      <v>2.0000000000000001E-4</v>
    </oc>
    <nc r="BI10">
      <v>5.0000000000000001E-4</v>
    </nc>
  </rcc>
  <rcc rId="128" sId="1" numFmtId="14">
    <oc r="BI11">
      <v>1.2999999999999999E-3</v>
    </oc>
    <nc r="BI11">
      <v>2.0000000000000001E-4</v>
    </nc>
  </rcc>
  <rcc rId="129" sId="1" numFmtId="14">
    <oc r="BI12">
      <v>-5.0000000000000001E-4</v>
    </oc>
    <nc r="BI12">
      <v>-2.5000000000000001E-3</v>
    </nc>
  </rcc>
  <rcc rId="130" sId="1" numFmtId="14">
    <oc r="BI13">
      <v>-5.9999999999999995E-4</v>
    </oc>
    <nc r="BI13">
      <v>-2.5999999999999999E-3</v>
    </nc>
  </rcc>
  <rcc rId="131" sId="1" numFmtId="14">
    <oc r="BI14">
      <v>-1E-4</v>
    </oc>
    <nc r="BI14">
      <v>-1.6999999999999999E-3</v>
    </nc>
  </rcc>
  <rcc rId="132" sId="1" numFmtId="14">
    <oc r="BI17">
      <v>1.1000000000000001E-3</v>
    </oc>
    <nc r="BI17">
      <v>-2.9999999999999997E-4</v>
    </nc>
  </rcc>
  <rcc rId="133" sId="1" numFmtId="14">
    <oc r="BI18">
      <v>-5.0000000000000001E-4</v>
    </oc>
    <nc r="BI18">
      <v>-2.8999999999999998E-3</v>
    </nc>
  </rcc>
  <rcc rId="134" sId="1" numFmtId="14">
    <oc r="BI19">
      <v>-6.9999999999999999E-4</v>
    </oc>
    <nc r="BI19">
      <v>-3.0000000000000001E-3</v>
    </nc>
  </rcc>
  <rcc rId="135" sId="1" numFmtId="14">
    <oc r="BI20">
      <v>-2.0000000000000001E-4</v>
    </oc>
    <nc r="BI20">
      <v>-2.2000000000000001E-3</v>
    </nc>
  </rcc>
  <rcc rId="136" sId="1" numFmtId="14">
    <oc r="BI21">
      <v>6.9999999999999999E-4</v>
    </oc>
    <nc r="BI21">
      <v>4.0000000000000002E-4</v>
    </nc>
  </rcc>
  <rcc rId="137" sId="1" numFmtId="14">
    <oc r="BI23">
      <v>-1.1000000000000001E-3</v>
    </oc>
    <nc r="BI23">
      <v>-2.2000000000000001E-3</v>
    </nc>
  </rcc>
  <rcc rId="138" sId="1" numFmtId="14">
    <oc r="BI24">
      <v>1.9E-3</v>
    </oc>
    <nc r="BI24">
      <v>2.8999999999999998E-3</v>
    </nc>
  </rcc>
  <rcc rId="139" sId="1" numFmtId="14">
    <oc r="BI25">
      <v>1.5E-3</v>
    </oc>
    <nc r="BI25">
      <v>2.2000000000000001E-3</v>
    </nc>
  </rcc>
  <rcc rId="140" sId="1" numFmtId="14">
    <oc r="BI26">
      <v>6.9999999999999999E-4</v>
    </oc>
    <nc r="BI26">
      <v>-4.0000000000000002E-4</v>
    </nc>
  </rcc>
  <rcc rId="141" sId="1" numFmtId="14">
    <oc r="BI28">
      <v>4.0000000000000002E-4</v>
    </oc>
    <nc r="BI28">
      <v>2.0000000000000001E-4</v>
    </nc>
  </rcc>
  <rcc rId="142" sId="1" numFmtId="14">
    <oc r="BI29">
      <v>6.9999999999999999E-4</v>
    </oc>
    <nc r="BI29">
      <v>1E-3</v>
    </nc>
  </rcc>
  <rcc rId="143" sId="1" numFmtId="14">
    <oc r="BI30">
      <v>1.5E-3</v>
    </oc>
    <nc r="BI30">
      <v>3.5000000000000001E-3</v>
    </nc>
  </rcc>
  <rcc rId="144" sId="1" numFmtId="14">
    <oc r="BI32">
      <v>2.9999999999999997E-4</v>
    </oc>
    <nc r="BI32">
      <v>-1E-4</v>
    </nc>
  </rcc>
  <rcc rId="145" sId="1" numFmtId="14">
    <oc r="BI33">
      <v>1.1000000000000001E-3</v>
    </oc>
    <nc r="BI33">
      <v>2.8E-3</v>
    </nc>
  </rcc>
  <rcc rId="146" sId="1" numFmtId="14">
    <oc r="BI35">
      <v>-1.1000000000000001E-3</v>
    </oc>
    <nc r="BI35">
      <v>-3.2000000000000002E-3</v>
    </nc>
  </rcc>
  <rcc rId="147" sId="1" numFmtId="14">
    <nc r="BP51">
      <v>0.14380000000000001</v>
    </nc>
  </rcc>
  <rcc rId="148" sId="1" numFmtId="14">
    <nc r="BP52">
      <v>0.13320000000000001</v>
    </nc>
  </rcc>
  <rcc rId="149" sId="1" numFmtId="14">
    <nc r="BP53">
      <v>0.14949999999999999</v>
    </nc>
  </rcc>
  <rcc rId="150" sId="1" numFmtId="14">
    <nc r="BP54">
      <v>9.9199999999999997E-2</v>
    </nc>
  </rcc>
  <rcc rId="151" sId="1" numFmtId="14">
    <nc r="BP55">
      <v>-6.5500000000000003E-2</v>
    </nc>
  </rcc>
  <rcc rId="152" sId="1" numFmtId="14">
    <nc r="BP56">
      <v>-9.9699999999999997E-2</v>
    </nc>
  </rcc>
  <rcc rId="153" sId="1" numFmtId="14">
    <nc r="BP57">
      <v>-0.1232</v>
    </nc>
  </rcc>
  <rcc rId="154" sId="1" numFmtId="14">
    <nc r="BP58">
      <v>-0.23730000000000001</v>
    </nc>
  </rcc>
  <rcc rId="155" sId="1">
    <nc r="BP59">
      <v>-0.02</v>
    </nc>
  </rcc>
  <rfmt sheetId="1" sqref="BP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BP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56" sId="1">
    <nc r="BQ60" t="inlineStr">
      <is>
        <t xml:space="preserve"> </t>
      </is>
    </nc>
  </rcc>
  <rcc rId="157" sId="1" numFmtId="14">
    <oc r="BP60" t="inlineStr">
      <is>
        <t xml:space="preserve"> </t>
      </is>
    </oc>
    <nc r="BP60">
      <v>8.8999999999999999E-3</v>
    </nc>
  </rcc>
  <rfmt sheetId="1" sqref="BP60">
    <dxf>
      <fill>
        <patternFill>
          <bgColor rgb="FF7030A0"/>
        </patternFill>
      </fill>
    </dxf>
  </rfmt>
  <rcc rId="158" sId="1" numFmtId="14">
    <nc r="BP61">
      <v>-8.0999999999999996E-3</v>
    </nc>
  </rcc>
  <rfmt sheetId="1" sqref="BP61">
    <dxf>
      <fill>
        <patternFill>
          <bgColor theme="5" tint="-0.249977111117893"/>
        </patternFill>
      </fill>
    </dxf>
  </rfmt>
  <rfmt sheetId="1" sqref="BP64" start="0" length="0">
    <dxf>
      <border outline="0">
        <right style="medium">
          <color indexed="64"/>
        </right>
        <top style="medium">
          <color indexed="64"/>
        </top>
      </border>
    </dxf>
  </rfmt>
  <rcc rId="159" sId="1" odxf="1" dxf="1">
    <nc r="BP6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60" sId="1" odxf="1" dxf="1">
    <oc r="BP66">
      <f>SUM(BP52, -BP58)</f>
    </oc>
    <nc r="BP66">
      <f>SUM(BP51, -BP58)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1" sId="1" odxf="1" dxf="1">
    <nc r="BP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2" sId="1" odxf="1" dxf="1">
    <oc r="BP68">
      <f>SUM(BP51, -BP58)</f>
    </oc>
    <nc r="BP68">
      <f>SUM(BP52, -BP58)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3" sId="1" odxf="1" dxf="1">
    <nc r="BP69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64" sId="1" odxf="1" dxf="1">
    <oc r="BP70">
      <f>SUM(BP52, -BP56)</f>
    </oc>
    <nc r="BP70">
      <f>SUM(BP53, -BP58)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5" sId="1" odxf="1" dxf="1">
    <nc r="BP71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66" sId="1" odxf="1" dxf="1">
    <oc r="BP72">
      <f>SUM(BP56, -BP68)</f>
    </oc>
    <nc r="BP72">
      <f>SUM(BP54, -BP58)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67" sId="1" odxf="1" dxf="1">
    <nc r="BP73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68" sId="1" odxf="1" dxf="1">
    <oc r="BP74">
      <f>SUM(BP58, -BP68)</f>
    </oc>
    <nc r="BP74">
      <f>SUM(BP51, -BP57)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9" sId="1" odxf="1" dxf="1">
    <nc r="BP75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70" sId="1" odxf="1" dxf="1">
    <oc r="BP76">
      <f>SUM(BP56, -BP67)</f>
    </oc>
    <nc r="BP76">
      <f>SUM(BP52, -BP57)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1" sId="1" odxf="1" dxf="1">
    <nc r="BP77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72" sId="1" odxf="1" dxf="1">
    <oc r="BP78">
      <f>SUM(BP67, -BP74)</f>
    </oc>
    <nc r="BP78">
      <f>SUM(BP53, -BP57)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3" sId="1" odxf="1" dxf="1">
    <nc r="BP79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74" sId="1" odxf="1" dxf="1">
    <oc r="BP80">
      <f>SUM(BP68, -BP74)</f>
    </oc>
    <nc r="BP80">
      <f>SUM(BP51, -BP56)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5" sId="1" odxf="1" dxf="1">
    <nc r="BP81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76" sId="1" odxf="1" dxf="1">
    <oc r="BP82">
      <f>SUM(BP67, -BP73)</f>
    </oc>
    <nc r="BP82">
      <f>SUM(BP52, -BP56)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77" sId="1" odxf="1" dxf="1">
    <nc r="BP83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78" sId="1" odxf="1" dxf="1">
    <oc r="BP84">
      <f>SUM(BP73, -BP80)</f>
    </oc>
    <nc r="BP84">
      <f>SUM(BP53, -BP56)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9" sId="1" odxf="1" dxf="1">
    <nc r="BP85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80" sId="1" odxf="1" dxf="1">
    <oc r="BP86">
      <f>SUM(BP74, -BP80)</f>
    </oc>
    <nc r="BP86">
      <f>SUM(BP54, -BP57)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1" sId="1" odxf="1" dxf="1">
    <nc r="BP87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82" sId="1" odxf="1" dxf="1">
    <oc r="BP88">
      <f>SUM(BP73, -BP79)</f>
    </oc>
    <nc r="BP88">
      <f>SUM(BP51, -BP55)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3" sId="1" odxf="1" dxf="1">
    <nc r="BP89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84" sId="1" odxf="1" dxf="1">
    <oc r="BP90">
      <f>SUM(BP79, -BP86)</f>
    </oc>
    <nc r="BP90">
      <f>SUM(BP54, -BP56)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85" sId="1" odxf="1" dxf="1">
    <nc r="BP91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86" sId="1" odxf="1" dxf="1">
    <oc r="BP92">
      <f>SUM(BP80, -BP86)</f>
    </oc>
    <nc r="BP92">
      <f>SUM(BP52, -BP55)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7" sId="1" odxf="1" dxf="1">
    <nc r="BP93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88" sId="1" odxf="1" dxf="1">
    <oc r="BP94">
      <f>SUM(BP79, -BP85)</f>
    </oc>
    <nc r="BP94">
      <f>SUM(BP53, -BP55)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9" sId="1" odxf="1" dxf="1">
    <nc r="BP95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90" sId="1" odxf="1" dxf="1">
    <oc r="BP96">
      <f>SUM(BP85, -BP92)</f>
    </oc>
    <nc r="BP96">
      <f>SUM(BP55, -BP58)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91" sId="1" odxf="1" dxf="1">
    <nc r="BP97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92" sId="1" odxf="1" dxf="1">
    <oc r="BP98">
      <f>SUM(BP86, -BP92)</f>
    </oc>
    <nc r="BP98">
      <f>SUM(BP54, -BP55)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93" sId="1" odxf="1" dxf="1">
    <nc r="BP99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94" sId="1" odxf="1" dxf="1">
    <oc r="BP100">
      <f>SUM(BP85, -BP91)</f>
    </oc>
    <nc r="BP100">
      <f>SUM(BP56, -BP58)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95" sId="1" odxf="1" dxf="1">
    <nc r="BP101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96" sId="1" odxf="1" dxf="1">
    <oc r="BP102">
      <f>SUM(BP91, -BP98)</f>
    </oc>
    <nc r="BP102">
      <f>SUM(BP57, -BP58)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97" sId="1" odxf="1" dxf="1">
    <nc r="BP103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98" sId="1" odxf="1" dxf="1">
    <oc r="BP104">
      <f>SUM(BP92, -BP98)</f>
    </oc>
    <nc r="BP104">
      <f>SUM(BP55, -BP57)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99" sId="1" odxf="1" dxf="1">
    <nc r="BP105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00" sId="1" odxf="1" dxf="1">
    <oc r="BP106">
      <f>SUM(BP91, -BP97)</f>
    </oc>
    <nc r="BP106">
      <f>SUM(BP51, -BP54)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01" sId="1" odxf="1" dxf="1">
    <nc r="BP107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02" sId="1" odxf="1" dxf="1">
    <oc r="BP108">
      <f>SUM(BP97, -BP104)</f>
    </oc>
    <nc r="BP108">
      <f>SUM(BP55, -BP56)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03" sId="1" odxf="1" dxf="1">
    <nc r="BP109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204" sId="1" odxf="1" dxf="1">
    <oc r="BP110">
      <f>SUM(BP98, -BP104)</f>
    </oc>
    <nc r="BP110">
      <f>SUM(BP52, -BP54)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05" sId="1" odxf="1" dxf="1">
    <nc r="BP111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06" sId="1" odxf="1" dxf="1">
    <oc r="BP112">
      <f>SUM(BP97, -BP103)</f>
    </oc>
    <nc r="BP112">
      <f>SUM(BP53, -BP54)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07" sId="1" odxf="1" dxf="1">
    <nc r="BP113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08" sId="1" odxf="1" dxf="1">
    <oc r="BP114">
      <f>SUM(BP99, -BP105)</f>
    </oc>
    <nc r="BP114">
      <f>SUM(BP56, -BP57)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09" sId="1" odxf="1" dxf="1">
    <nc r="BP115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fmt sheetId="1" sqref="BP120" start="0" length="0">
    <dxf>
      <border outline="0">
        <left/>
        <top/>
      </border>
    </dxf>
  </rfmt>
  <rcc rId="210" sId="1" odxf="1" dxf="1">
    <nc r="BP117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11" sId="1" odxf="1" dxf="1">
    <oc r="BP118">
      <f>SUM(BP106, -BP112)</f>
    </oc>
    <nc r="BP118">
      <f>SUM(BP51, -BP52)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12" sId="1" odxf="1" dxf="1">
    <nc r="BP119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fmt sheetId="1" sqref="BP116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213" sId="1">
    <nc r="BQ63" t="inlineStr">
      <is>
        <t xml:space="preserve"> </t>
      </is>
    </nc>
  </rcc>
  <rm rId="214" sheetId="1" source="BP53:BQ53" destination="BQ60:BR60" sourceSheetId="1">
    <rcc rId="0" sId="1">
      <nc r="BQ60" t="inlineStr">
        <is>
          <t xml:space="preserve"> </t>
        </is>
      </nc>
    </rcc>
  </rm>
  <rm rId="215" sheetId="1" source="BP51:BQ52" destination="BP52:BQ53" sourceSheetId="1"/>
  <rm rId="216" sheetId="1" source="BQ60:BR60" destination="BP51:BQ51" sourceSheetId="1"/>
  <rfmt sheetId="1" sqref="BP115">
    <dxf>
      <fill>
        <patternFill>
          <bgColor rgb="FFFF0000"/>
        </patternFill>
      </fill>
    </dxf>
  </rfmt>
  <rcc rId="217" sId="1">
    <oc r="BP116">
      <f>SUM(BP105, -BP112)</f>
    </oc>
    <nc r="BP116">
      <f>SUM(BP51, -BP52)</f>
    </nc>
  </rcc>
  <rfmt sheetId="1" sqref="BP119">
    <dxf>
      <fill>
        <patternFill>
          <bgColor rgb="FFFF0000"/>
        </patternFill>
      </fill>
    </dxf>
  </rfmt>
  <rcc rId="218" sId="1">
    <oc r="BP120">
      <f>SUM(BP105, -BP111)</f>
    </oc>
    <nc r="BP120">
      <f>SUM(BP51, -BP53)</f>
    </nc>
  </rcc>
  <rm rId="219" sheetId="1" source="BP115:BP116" destination="BP123:BP124" sourceSheetId="1"/>
  <rm rId="220" sheetId="1" source="BP117:BP118" destination="BP121:BP122" sourceSheetId="1"/>
  <rm rId="221" sheetId="1" source="BP113:BP114" destination="BP117:BP118" sourceSheetId="1"/>
  <rm rId="222" sheetId="1" source="BP107:BP110" destination="BP113:BP116" sourceSheetId="1"/>
  <rm rId="223" sheetId="1" source="BP111:BP112" destination="BP109:BP110" sourceSheetId="1"/>
  <rm rId="224" sheetId="1" source="BP105:BP106" destination="BP111:BP112" sourceSheetId="1"/>
  <rm rId="225" sheetId="1" source="BP103:BP104" destination="BP107:BP108" sourceSheetId="1"/>
  <rm rId="226" sheetId="1" source="BP95:BP102" destination="BP99:BP106" sourceSheetId="1"/>
  <rm rId="227" sheetId="1" source="BP89:BP92" destination="BP95:BP98" sourceSheetId="1"/>
  <rm rId="228" sheetId="1" source="BP93:BP94" destination="BP91:BP92" sourceSheetId="1"/>
  <rm rId="229" sheetId="1" source="BP87:BP88" destination="BP93:BP94" sourceSheetId="1"/>
  <rm rId="230" sheetId="1" source="BP85:BP86" destination="BP89:BP90" sourceSheetId="1"/>
  <rm rId="231" sheetId="1" source="BP81:BP82" destination="BP87:BP88" sourceSheetId="1"/>
  <rm rId="232" sheetId="1" source="BP79:BP80" destination="BP85:BP86" sourceSheetId="1"/>
  <rm rId="233" sheetId="1" source="BP73:BP76" destination="BP79:BP82" sourceSheetId="1"/>
  <rm rId="234" sheetId="1" source="BP71:BP72" destination="BP75:BP76" sourceSheetId="1"/>
  <rm rId="235" sheetId="1" source="BP67:BP68" destination="BP71:BP72" sourceSheetId="1"/>
  <rm rId="236" sheetId="1" source="BP71:BP72" destination="BP73:BP74" sourceSheetId="1"/>
  <rm rId="237" sheetId="1" source="BP65:BP66" destination="BP71:BP72" sourceSheetId="1"/>
  <rm rId="238" sheetId="1" source="BP69:BP124" destination="BP65:BP120" sourceSheetId="1"/>
  <rcv guid="{7FB8B549-326C-4BEC-8C8D-0E9173EDA60F}" action="delete"/>
  <rcv guid="{7FB8B549-326C-4BEC-8C8D-0E9173EDA60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" sId="1">
    <nc r="BP64">
      <v>0.72250000000000003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0"/>
  <sheetViews>
    <sheetView tabSelected="1" topLeftCell="BE48" zoomScale="115" zoomScaleNormal="115" workbookViewId="0">
      <selection activeCell="BP64" sqref="BP64"/>
    </sheetView>
  </sheetViews>
  <sheetFormatPr defaultRowHeight="15" x14ac:dyDescent="0.25"/>
  <sheetData>
    <row r="1" spans="29:106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</row>
    <row r="2" spans="29:106" ht="15.75" thickBot="1" x14ac:dyDescent="0.3">
      <c r="AC2" s="5" t="s">
        <v>36</v>
      </c>
      <c r="AD2" s="6">
        <v>1.1463000000000001</v>
      </c>
      <c r="AE2" s="7"/>
      <c r="AF2" s="7">
        <v>-1.0200000000000001E-2</v>
      </c>
      <c r="AG2" s="7">
        <v>4.4999999999999997E-3</v>
      </c>
      <c r="AH2" s="7">
        <v>4.0000000000000002E-4</v>
      </c>
      <c r="AI2" s="7"/>
      <c r="AJ2" s="7"/>
      <c r="AK2" s="7">
        <v>6.8999999999999999E-3</v>
      </c>
      <c r="AL2" s="7">
        <v>-3.0999999999999999E-3</v>
      </c>
      <c r="AM2" s="7">
        <v>8.8999999999999999E-3</v>
      </c>
      <c r="AN2" s="7">
        <v>-3.7000000000000002E-3</v>
      </c>
      <c r="AO2" s="7">
        <v>-3.3999999999999998E-3</v>
      </c>
      <c r="AP2" s="7"/>
      <c r="AQ2" s="7"/>
      <c r="AR2" s="7">
        <v>1E-4</v>
      </c>
      <c r="AS2" s="7">
        <v>-5.0000000000000001E-3</v>
      </c>
      <c r="AT2" s="7">
        <v>-1.9E-3</v>
      </c>
      <c r="AU2" s="7">
        <v>-2.0000000000000001E-4</v>
      </c>
      <c r="AV2" s="7">
        <v>-2E-3</v>
      </c>
      <c r="AW2" s="7"/>
      <c r="AX2" s="7"/>
      <c r="AY2" s="7">
        <v>2.0000000000000001E-4</v>
      </c>
      <c r="AZ2" s="7">
        <v>-4.0000000000000002E-4</v>
      </c>
      <c r="BA2" s="7">
        <v>1.9E-3</v>
      </c>
      <c r="BB2" s="7">
        <v>-6.6E-3</v>
      </c>
      <c r="BC2" s="7">
        <v>8.9999999999999993E-3</v>
      </c>
      <c r="BD2" s="7"/>
      <c r="BE2" s="7"/>
      <c r="BF2" s="7">
        <v>1.6000000000000001E-3</v>
      </c>
      <c r="BG2" s="7">
        <v>4.0000000000000002E-4</v>
      </c>
      <c r="BH2" s="7">
        <v>4.3E-3</v>
      </c>
      <c r="BI2" s="280">
        <v>1.2999999999999999E-3</v>
      </c>
      <c r="BJ2" s="8">
        <f t="shared" ref="BJ2:BJ37" si="0">MIN(AE2:BI2)</f>
        <v>-1.0200000000000001E-2</v>
      </c>
      <c r="BK2" s="8">
        <f t="shared" ref="BK2:BK37" si="1">AVERAGE(AE2:BI2)</f>
        <v>1.3636363636363629E-4</v>
      </c>
      <c r="BL2" s="8">
        <f t="shared" ref="BL2:BL37" si="2">MAX(AE2:BI2)</f>
        <v>8.9999999999999993E-3</v>
      </c>
      <c r="BS2" s="5" t="s">
        <v>36</v>
      </c>
      <c r="BT2" s="6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0</v>
      </c>
      <c r="DA2" s="8" t="e">
        <f t="shared" ref="DA2:DA37" si="4">AVERAGE(BU2:CY2)</f>
        <v>#DIV/0!</v>
      </c>
      <c r="DB2" s="8">
        <f t="shared" ref="DB2:DB37" si="5">MAX(BU2:CY2)</f>
        <v>0</v>
      </c>
    </row>
    <row r="3" spans="29:106" ht="15.75" thickBot="1" x14ac:dyDescent="0.3">
      <c r="AC3" s="5" t="s">
        <v>37</v>
      </c>
      <c r="AD3" s="6">
        <v>1.2757000000000001</v>
      </c>
      <c r="AE3" s="7"/>
      <c r="AF3" s="7">
        <v>-1.15E-2</v>
      </c>
      <c r="AG3" s="7">
        <v>2.3999999999999998E-3</v>
      </c>
      <c r="AH3" s="7">
        <v>7.7999999999999996E-3</v>
      </c>
      <c r="AI3" s="7"/>
      <c r="AJ3" s="7"/>
      <c r="AK3" s="7">
        <v>4.4000000000000003E-3</v>
      </c>
      <c r="AL3" s="7">
        <v>-4.8999999999999998E-3</v>
      </c>
      <c r="AM3" s="7">
        <v>5.7000000000000002E-3</v>
      </c>
      <c r="AN3" s="7">
        <v>-3.2000000000000002E-3</v>
      </c>
      <c r="AO3" s="7">
        <v>7.1000000000000004E-3</v>
      </c>
      <c r="AP3" s="7"/>
      <c r="AQ3" s="7"/>
      <c r="AR3" s="7">
        <v>2.5000000000000001E-3</v>
      </c>
      <c r="AS3" s="7">
        <v>-4.0000000000000002E-4</v>
      </c>
      <c r="AT3" s="7">
        <v>1.1999999999999999E-3</v>
      </c>
      <c r="AU3" s="7">
        <v>8.2000000000000007E-3</v>
      </c>
      <c r="AV3" s="7">
        <v>-8.5000000000000006E-3</v>
      </c>
      <c r="AW3" s="7"/>
      <c r="AX3" s="7"/>
      <c r="AY3" s="7">
        <v>1.4E-3</v>
      </c>
      <c r="AZ3" s="7">
        <v>5.1999999999999998E-3</v>
      </c>
      <c r="BA3" s="7">
        <v>8.6999999999999994E-3</v>
      </c>
      <c r="BB3" s="7">
        <v>-5.9999999999999995E-4</v>
      </c>
      <c r="BC3" s="7">
        <v>1.0200000000000001E-2</v>
      </c>
      <c r="BD3" s="7"/>
      <c r="BE3" s="7"/>
      <c r="BF3" s="7">
        <v>-2.8999999999999998E-3</v>
      </c>
      <c r="BG3" s="7">
        <v>-6.8999999999999999E-3</v>
      </c>
      <c r="BH3" s="7">
        <v>3.5000000000000001E-3</v>
      </c>
      <c r="BI3" s="280">
        <v>1E-3</v>
      </c>
      <c r="BJ3" s="8">
        <f t="shared" si="0"/>
        <v>-1.15E-2</v>
      </c>
      <c r="BK3" s="8">
        <f t="shared" si="1"/>
        <v>1.3818181818181818E-3</v>
      </c>
      <c r="BL3" s="8">
        <f t="shared" si="2"/>
        <v>1.0200000000000001E-2</v>
      </c>
      <c r="BS3" s="5" t="s">
        <v>37</v>
      </c>
      <c r="BT3" s="6"/>
      <c r="BU3" s="7"/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0</v>
      </c>
      <c r="DA3" s="8" t="e">
        <f t="shared" si="4"/>
        <v>#DIV/0!</v>
      </c>
      <c r="DB3" s="8">
        <f t="shared" si="5"/>
        <v>0</v>
      </c>
    </row>
    <row r="4" spans="29:106" ht="15.75" thickBot="1" x14ac:dyDescent="0.3">
      <c r="AC4" s="5" t="s">
        <v>38</v>
      </c>
      <c r="AD4" s="6">
        <v>0.98160000000000003</v>
      </c>
      <c r="AE4" s="7"/>
      <c r="AF4" s="7">
        <v>8.6999999999999994E-3</v>
      </c>
      <c r="AG4" s="7">
        <v>-2.8999999999999998E-3</v>
      </c>
      <c r="AH4" s="7">
        <v>-2.0000000000000001E-4</v>
      </c>
      <c r="AI4" s="7"/>
      <c r="AJ4" s="7"/>
      <c r="AK4" s="7">
        <v>-6.6E-3</v>
      </c>
      <c r="AL4" s="7">
        <v>2E-3</v>
      </c>
      <c r="AM4" s="7">
        <v>-6.8999999999999999E-3</v>
      </c>
      <c r="AN4" s="7">
        <v>1.06E-2</v>
      </c>
      <c r="AO4" s="7">
        <v>-2.0000000000000001E-4</v>
      </c>
      <c r="AP4" s="7"/>
      <c r="AQ4" s="7"/>
      <c r="AR4" s="7">
        <v>-2.7000000000000001E-3</v>
      </c>
      <c r="AS4" s="7">
        <v>6.8999999999999999E-3</v>
      </c>
      <c r="AT4" s="7">
        <v>3.0000000000000001E-3</v>
      </c>
      <c r="AU4" s="7">
        <v>3.8999999999999998E-3</v>
      </c>
      <c r="AV4" s="7">
        <v>1.6000000000000001E-3</v>
      </c>
      <c r="AW4" s="7"/>
      <c r="AX4" s="7"/>
      <c r="AY4" s="7">
        <v>1.4E-3</v>
      </c>
      <c r="AZ4" s="7">
        <v>2.9999999999999997E-4</v>
      </c>
      <c r="BA4" s="7">
        <v>-2.3999999999999998E-3</v>
      </c>
      <c r="BB4" s="7">
        <v>1.8E-3</v>
      </c>
      <c r="BC4" s="7">
        <v>-3.2000000000000002E-3</v>
      </c>
      <c r="BD4" s="7"/>
      <c r="BE4" s="7"/>
      <c r="BF4" s="7">
        <v>-1.4E-3</v>
      </c>
      <c r="BG4" s="7">
        <v>3.3E-3</v>
      </c>
      <c r="BH4" s="7">
        <v>-5.0000000000000001E-4</v>
      </c>
      <c r="BI4" s="280">
        <v>-1.1999999999999999E-3</v>
      </c>
      <c r="BJ4" s="8">
        <f t="shared" si="0"/>
        <v>-6.8999999999999999E-3</v>
      </c>
      <c r="BK4" s="8">
        <f t="shared" si="1"/>
        <v>6.9545454545454554E-4</v>
      </c>
      <c r="BL4" s="8">
        <f t="shared" si="2"/>
        <v>1.06E-2</v>
      </c>
      <c r="BS4" s="5" t="s">
        <v>38</v>
      </c>
      <c r="BT4" s="6"/>
      <c r="BU4" s="7"/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0</v>
      </c>
      <c r="DA4" s="8" t="e">
        <f t="shared" si="4"/>
        <v>#DIV/0!</v>
      </c>
      <c r="DB4" s="8">
        <f t="shared" si="5"/>
        <v>0</v>
      </c>
    </row>
    <row r="5" spans="29:106" ht="15.75" thickBot="1" x14ac:dyDescent="0.3">
      <c r="AC5" s="5" t="s">
        <v>39</v>
      </c>
      <c r="AD5" s="6">
        <v>109.613</v>
      </c>
      <c r="AE5" s="7"/>
      <c r="AF5" s="7">
        <v>-6.1000000000000004E-3</v>
      </c>
      <c r="AG5" s="7">
        <v>-1.11E-2</v>
      </c>
      <c r="AH5" s="7">
        <v>7.9000000000000008E-3</v>
      </c>
      <c r="AI5" s="7"/>
      <c r="AJ5" s="7"/>
      <c r="AK5" s="7">
        <v>2.5999999999999999E-3</v>
      </c>
      <c r="AL5" s="7">
        <v>6.9999999999999999E-4</v>
      </c>
      <c r="AM5" s="7">
        <v>-5.4999999999999997E-3</v>
      </c>
      <c r="AN5" s="7">
        <v>2.8999999999999998E-3</v>
      </c>
      <c r="AO5" s="7">
        <v>1.1999999999999999E-3</v>
      </c>
      <c r="AP5" s="7"/>
      <c r="AQ5" s="7"/>
      <c r="AR5" s="7">
        <v>-2.8E-3</v>
      </c>
      <c r="AS5" s="7">
        <v>5.1999999999999998E-3</v>
      </c>
      <c r="AT5" s="7">
        <v>4.1999999999999997E-3</v>
      </c>
      <c r="AU5" s="7">
        <v>1.4E-3</v>
      </c>
      <c r="AV5" s="7">
        <v>4.4999999999999997E-3</v>
      </c>
      <c r="AW5" s="7"/>
      <c r="AX5" s="7"/>
      <c r="AY5" s="7">
        <v>-8.9999999999999998E-4</v>
      </c>
      <c r="AZ5" s="7">
        <v>-2.7000000000000001E-3</v>
      </c>
      <c r="BA5" s="7">
        <v>2E-3</v>
      </c>
      <c r="BB5" s="7">
        <v>1E-4</v>
      </c>
      <c r="BC5" s="7">
        <v>-1.1000000000000001E-3</v>
      </c>
      <c r="BD5" s="7"/>
      <c r="BE5" s="7"/>
      <c r="BF5" s="7">
        <v>-2E-3</v>
      </c>
      <c r="BG5" s="7">
        <v>2.9999999999999997E-4</v>
      </c>
      <c r="BH5" s="7">
        <v>-3.2000000000000002E-3</v>
      </c>
      <c r="BI5" s="280">
        <v>-3.8999999999999998E-3</v>
      </c>
      <c r="BJ5" s="8">
        <f t="shared" si="0"/>
        <v>-1.11E-2</v>
      </c>
      <c r="BK5" s="8">
        <f t="shared" si="1"/>
        <v>-2.8636363636363646E-4</v>
      </c>
      <c r="BL5" s="8">
        <f t="shared" si="2"/>
        <v>7.9000000000000008E-3</v>
      </c>
      <c r="BS5" s="5" t="s">
        <v>39</v>
      </c>
      <c r="BT5" s="6"/>
      <c r="BU5" s="7"/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0</v>
      </c>
      <c r="DA5" s="8" t="e">
        <f t="shared" si="4"/>
        <v>#DIV/0!</v>
      </c>
      <c r="DB5" s="8">
        <f t="shared" si="5"/>
        <v>0</v>
      </c>
    </row>
    <row r="6" spans="29:106" ht="15.75" thickBot="1" x14ac:dyDescent="0.3">
      <c r="AC6" s="5" t="s">
        <v>40</v>
      </c>
      <c r="AD6" s="6">
        <v>0.70489999999999997</v>
      </c>
      <c r="AE6" s="7"/>
      <c r="AF6" s="7">
        <v>-9.2999999999999992E-3</v>
      </c>
      <c r="AG6" s="7">
        <v>3.0999999999999999E-3</v>
      </c>
      <c r="AH6" s="7">
        <v>1.6400000000000001E-2</v>
      </c>
      <c r="AI6" s="7"/>
      <c r="AJ6" s="7"/>
      <c r="AK6" s="7">
        <v>4.3E-3</v>
      </c>
      <c r="AL6" s="7">
        <v>-1E-3</v>
      </c>
      <c r="AM6" s="7">
        <v>4.5999999999999999E-3</v>
      </c>
      <c r="AN6" s="7">
        <v>2.2000000000000001E-3</v>
      </c>
      <c r="AO6" s="7">
        <v>3.8E-3</v>
      </c>
      <c r="AP6" s="7"/>
      <c r="AQ6" s="7"/>
      <c r="AR6" s="7">
        <v>-2.3E-3</v>
      </c>
      <c r="AS6" s="7">
        <v>2.9999999999999997E-4</v>
      </c>
      <c r="AT6" s="7">
        <v>-4.3E-3</v>
      </c>
      <c r="AU6" s="7">
        <v>3.7000000000000002E-3</v>
      </c>
      <c r="AV6" s="7">
        <v>-3.7000000000000002E-3</v>
      </c>
      <c r="AW6" s="7"/>
      <c r="AX6" s="7"/>
      <c r="AY6" s="7">
        <v>-4.0000000000000002E-4</v>
      </c>
      <c r="AZ6" s="7">
        <v>-5.4000000000000003E-3</v>
      </c>
      <c r="BA6" s="7">
        <v>2.8E-3</v>
      </c>
      <c r="BB6" s="7">
        <v>-6.7999999999999996E-3</v>
      </c>
      <c r="BC6" s="7">
        <v>1.24E-2</v>
      </c>
      <c r="BD6" s="7"/>
      <c r="BE6" s="7"/>
      <c r="BF6" s="7">
        <v>-1.8E-3</v>
      </c>
      <c r="BG6" s="7">
        <v>-2.0999999999999999E-3</v>
      </c>
      <c r="BH6" s="7">
        <v>1.3299999999999999E-2</v>
      </c>
      <c r="BI6" s="280">
        <v>4.1000000000000003E-3</v>
      </c>
      <c r="BJ6" s="8">
        <f t="shared" si="0"/>
        <v>-9.2999999999999992E-3</v>
      </c>
      <c r="BK6" s="8">
        <f t="shared" si="1"/>
        <v>1.5409090909090908E-3</v>
      </c>
      <c r="BL6" s="8">
        <f t="shared" si="2"/>
        <v>1.6400000000000001E-2</v>
      </c>
      <c r="BS6" s="5" t="s">
        <v>40</v>
      </c>
      <c r="BT6" s="6"/>
      <c r="BU6" s="7"/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0</v>
      </c>
      <c r="DA6" s="8" t="e">
        <f t="shared" si="4"/>
        <v>#DIV/0!</v>
      </c>
      <c r="DB6" s="8">
        <f t="shared" si="5"/>
        <v>0</v>
      </c>
    </row>
    <row r="7" spans="29:106" ht="15.75" thickBot="1" x14ac:dyDescent="0.3">
      <c r="AC7" s="5" t="s">
        <v>41</v>
      </c>
      <c r="AD7" s="6">
        <v>0.67154999999999998</v>
      </c>
      <c r="AE7" s="7"/>
      <c r="AF7" s="7">
        <v>-8.8999999999999999E-3</v>
      </c>
      <c r="AG7" s="7">
        <v>6.0000000000000001E-3</v>
      </c>
      <c r="AH7" s="7">
        <v>6.7000000000000002E-3</v>
      </c>
      <c r="AI7" s="7"/>
      <c r="AJ7" s="7"/>
      <c r="AK7" s="7">
        <v>3.3999999999999998E-3</v>
      </c>
      <c r="AL7" s="7">
        <v>-4.1999999999999997E-3</v>
      </c>
      <c r="AM7" s="7">
        <v>1.0500000000000001E-2</v>
      </c>
      <c r="AN7" s="7">
        <v>-1E-3</v>
      </c>
      <c r="AO7" s="7">
        <v>8.0999999999999996E-3</v>
      </c>
      <c r="AP7" s="7"/>
      <c r="AQ7" s="7"/>
      <c r="AR7" s="7">
        <v>-1.6000000000000001E-3</v>
      </c>
      <c r="AS7" s="7">
        <v>-1.2999999999999999E-3</v>
      </c>
      <c r="AT7" s="7">
        <v>-5.5999999999999999E-3</v>
      </c>
      <c r="AU7" s="7">
        <v>-1.9E-3</v>
      </c>
      <c r="AV7" s="7">
        <v>-3.0999999999999999E-3</v>
      </c>
      <c r="AW7" s="7"/>
      <c r="AX7" s="7"/>
      <c r="AY7" s="7">
        <v>-1.2999999999999999E-3</v>
      </c>
      <c r="AZ7" s="7">
        <v>1.2999999999999999E-3</v>
      </c>
      <c r="BA7" s="7">
        <v>6.1999999999999998E-3</v>
      </c>
      <c r="BB7" s="7">
        <v>-3.8E-3</v>
      </c>
      <c r="BC7" s="7">
        <v>1.1299999999999999E-2</v>
      </c>
      <c r="BD7" s="7"/>
      <c r="BE7" s="7"/>
      <c r="BF7" s="7">
        <v>-1.1000000000000001E-3</v>
      </c>
      <c r="BG7" s="7">
        <v>-1E-4</v>
      </c>
      <c r="BH7" s="7">
        <v>9.7999999999999997E-3</v>
      </c>
      <c r="BI7" s="280">
        <v>3.7000000000000002E-3</v>
      </c>
      <c r="BJ7" s="8">
        <f t="shared" si="0"/>
        <v>-8.8999999999999999E-3</v>
      </c>
      <c r="BK7" s="8">
        <f t="shared" si="1"/>
        <v>1.5045454545454544E-3</v>
      </c>
      <c r="BL7" s="8">
        <f t="shared" si="2"/>
        <v>1.1299999999999999E-2</v>
      </c>
      <c r="BS7" s="5" t="s">
        <v>41</v>
      </c>
      <c r="BT7" s="6"/>
      <c r="BU7" s="7"/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0</v>
      </c>
      <c r="DA7" s="8" t="e">
        <f t="shared" si="4"/>
        <v>#DIV/0!</v>
      </c>
      <c r="DB7" s="8">
        <f t="shared" si="5"/>
        <v>0</v>
      </c>
    </row>
    <row r="8" spans="29:106" ht="15.75" thickBot="1" x14ac:dyDescent="0.3">
      <c r="AC8" s="5" t="s">
        <v>42</v>
      </c>
      <c r="AD8" s="6">
        <v>1.3637999999999999</v>
      </c>
      <c r="AE8" s="7"/>
      <c r="AF8" s="7">
        <v>-3.3E-3</v>
      </c>
      <c r="AG8" s="7">
        <v>-7.3000000000000001E-3</v>
      </c>
      <c r="AH8" s="7">
        <v>-8.0999999999999996E-3</v>
      </c>
      <c r="AI8" s="7"/>
      <c r="AJ8" s="7"/>
      <c r="AK8" s="7">
        <v>-5.4999999999999997E-3</v>
      </c>
      <c r="AL8" s="7">
        <v>-1.4E-3</v>
      </c>
      <c r="AM8" s="7">
        <v>-4.4999999999999997E-3</v>
      </c>
      <c r="AN8" s="7">
        <v>2.3E-3</v>
      </c>
      <c r="AO8" s="7">
        <v>2.7000000000000001E-3</v>
      </c>
      <c r="AP8" s="7"/>
      <c r="AQ8" s="7"/>
      <c r="AR8" s="7">
        <v>8.9999999999999998E-4</v>
      </c>
      <c r="AS8" s="7">
        <v>-1E-3</v>
      </c>
      <c r="AT8" s="7">
        <v>-2.9999999999999997E-4</v>
      </c>
      <c r="AU8" s="7">
        <v>1.6999999999999999E-3</v>
      </c>
      <c r="AV8" s="7">
        <v>-8.0000000000000004E-4</v>
      </c>
      <c r="AW8" s="7"/>
      <c r="AX8" s="7"/>
      <c r="AY8" s="7">
        <v>2.5000000000000001E-3</v>
      </c>
      <c r="AZ8" s="7">
        <v>4.7000000000000002E-3</v>
      </c>
      <c r="BA8" s="7">
        <v>-5.9999999999999995E-4</v>
      </c>
      <c r="BB8" s="7">
        <v>8.9999999999999998E-4</v>
      </c>
      <c r="BC8" s="7">
        <v>-9.5999999999999992E-3</v>
      </c>
      <c r="BD8" s="7"/>
      <c r="BE8" s="7"/>
      <c r="BF8" s="7">
        <v>3.0000000000000001E-3</v>
      </c>
      <c r="BG8" s="7">
        <v>1E-3</v>
      </c>
      <c r="BH8" s="7">
        <v>-8.6E-3</v>
      </c>
      <c r="BI8" s="280">
        <v>-5.0000000000000001E-4</v>
      </c>
      <c r="BJ8" s="8">
        <f t="shared" si="0"/>
        <v>-9.5999999999999992E-3</v>
      </c>
      <c r="BK8" s="8">
        <f t="shared" si="1"/>
        <v>-1.4454545454545451E-3</v>
      </c>
      <c r="BL8" s="8">
        <f t="shared" si="2"/>
        <v>4.7000000000000002E-3</v>
      </c>
      <c r="BS8" s="5" t="s">
        <v>42</v>
      </c>
      <c r="BT8" s="6"/>
      <c r="BU8" s="7"/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0</v>
      </c>
      <c r="DA8" s="8" t="e">
        <f t="shared" si="4"/>
        <v>#DIV/0!</v>
      </c>
      <c r="DB8" s="8">
        <f t="shared" si="5"/>
        <v>0</v>
      </c>
    </row>
    <row r="9" spans="29:106" ht="15.75" thickBot="1" x14ac:dyDescent="0.3">
      <c r="AC9" s="12" t="s">
        <v>43</v>
      </c>
      <c r="AD9" s="13"/>
      <c r="AE9" s="14">
        <f>SUM( -AE2, -AE3,AE4,AE5, -AE6, -AE7,AE8)</f>
        <v>0</v>
      </c>
      <c r="AF9" s="14">
        <f>SUM( -AF2, -AF3,AF4,AF5, -AF6, -AF7,AF8)</f>
        <v>3.9199999999999999E-2</v>
      </c>
      <c r="AG9" s="14">
        <f>SUM( -AG2, -AG3,AG4,AG5, -AG6, -AG7,AG8)</f>
        <v>-3.73E-2</v>
      </c>
      <c r="AH9" s="14">
        <f>SUM( -AH2, -AH3,AH4,AH5, -AH6, -AH7,AH8)</f>
        <v>-3.1699999999999999E-2</v>
      </c>
      <c r="AI9" s="14">
        <f t="shared" ref="AI9:AN9" si="6">SUM( -AI2, -AI3,AI4,AI5, -AI6, -AI7,AI8)</f>
        <v>0</v>
      </c>
      <c r="AJ9" s="14">
        <f t="shared" si="6"/>
        <v>0</v>
      </c>
      <c r="AK9" s="14">
        <f t="shared" si="6"/>
        <v>-2.8499999999999998E-2</v>
      </c>
      <c r="AL9" s="14">
        <f>SUM( -AL2, -AL3,AL4,AL5, -AL6, -AL7,AL8)</f>
        <v>1.4499999999999997E-2</v>
      </c>
      <c r="AM9" s="14">
        <f>SUM( -AM2, -AM3,AM4,AM5, -AM6, -AM7,AM8)</f>
        <v>-4.6599999999999996E-2</v>
      </c>
      <c r="AN9" s="14">
        <f t="shared" si="6"/>
        <v>2.1500000000000002E-2</v>
      </c>
      <c r="AO9" s="14">
        <f t="shared" ref="AO9:BA9" si="7">SUM( -AO2, -AO3,AO4,AO5, -AO6, -AO7,AO8)</f>
        <v>-1.1900000000000001E-2</v>
      </c>
      <c r="AP9" s="14">
        <f t="shared" si="7"/>
        <v>0</v>
      </c>
      <c r="AQ9" s="14">
        <f t="shared" si="7"/>
        <v>0</v>
      </c>
      <c r="AR9" s="14">
        <f t="shared" si="7"/>
        <v>-3.3E-3</v>
      </c>
      <c r="AS9" s="14">
        <f t="shared" si="7"/>
        <v>1.7499999999999998E-2</v>
      </c>
      <c r="AT9" s="14">
        <f t="shared" si="7"/>
        <v>1.7499999999999998E-2</v>
      </c>
      <c r="AU9" s="14">
        <f t="shared" si="7"/>
        <v>-2.8000000000000004E-3</v>
      </c>
      <c r="AV9" s="14">
        <f t="shared" si="7"/>
        <v>2.2599999999999999E-2</v>
      </c>
      <c r="AW9" s="14">
        <f t="shared" si="7"/>
        <v>0</v>
      </c>
      <c r="AX9" s="14">
        <f t="shared" si="7"/>
        <v>0</v>
      </c>
      <c r="AY9" s="14">
        <f t="shared" si="7"/>
        <v>3.0999999999999999E-3</v>
      </c>
      <c r="AZ9" s="14">
        <f t="shared" si="7"/>
        <v>1.6000000000000007E-3</v>
      </c>
      <c r="BA9" s="14">
        <f t="shared" si="7"/>
        <v>-2.06E-2</v>
      </c>
      <c r="BB9" s="14">
        <f t="shared" ref="BB9:BI9" si="8">SUM( -BB2, -BB3,BB4,BB5, -BB6, -BB7,BB8)</f>
        <v>2.06E-2</v>
      </c>
      <c r="BC9" s="14">
        <f>SUM( -BC2, -BC3,BC4,BC5, -BC6, -BC7,BC8)</f>
        <v>-5.6799999999999996E-2</v>
      </c>
      <c r="BD9" s="14">
        <f t="shared" si="8"/>
        <v>0</v>
      </c>
      <c r="BE9" s="14">
        <f t="shared" si="8"/>
        <v>0</v>
      </c>
      <c r="BF9" s="14">
        <f t="shared" si="8"/>
        <v>3.7999999999999996E-3</v>
      </c>
      <c r="BG9" s="14">
        <f t="shared" si="8"/>
        <v>1.3299999999999999E-2</v>
      </c>
      <c r="BH9" s="14">
        <f t="shared" si="8"/>
        <v>-4.3200000000000002E-2</v>
      </c>
      <c r="BI9" s="14">
        <f t="shared" si="8"/>
        <v>-1.5699999999999999E-2</v>
      </c>
      <c r="BJ9" s="8">
        <f t="shared" si="0"/>
        <v>-5.6799999999999996E-2</v>
      </c>
      <c r="BK9" s="8">
        <f t="shared" si="1"/>
        <v>-3.9741935483870961E-3</v>
      </c>
      <c r="BL9" s="8">
        <f t="shared" si="2"/>
        <v>3.9199999999999999E-2</v>
      </c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9">SUM( -BU2, -BU3,BU4,BU5, -BU6, -BU7,BU8)</f>
        <v>0</v>
      </c>
      <c r="BV9" s="14">
        <f t="shared" si="9"/>
        <v>0</v>
      </c>
      <c r="BW9" s="14">
        <f t="shared" si="9"/>
        <v>0</v>
      </c>
      <c r="BX9" s="14">
        <f t="shared" si="9"/>
        <v>0</v>
      </c>
      <c r="BY9" s="14">
        <f t="shared" si="9"/>
        <v>0</v>
      </c>
      <c r="BZ9" s="14">
        <f t="shared" si="9"/>
        <v>0</v>
      </c>
      <c r="CA9" s="14">
        <f t="shared" si="9"/>
        <v>0</v>
      </c>
      <c r="CB9" s="14">
        <f t="shared" si="9"/>
        <v>0</v>
      </c>
      <c r="CC9" s="14">
        <f t="shared" si="9"/>
        <v>0</v>
      </c>
      <c r="CD9" s="14">
        <f t="shared" si="9"/>
        <v>0</v>
      </c>
      <c r="CE9" s="14">
        <f t="shared" si="9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10">SUM( -CK2, -CK3,CK4,CK5, -CK6, -CK7,CK8)</f>
        <v>0</v>
      </c>
      <c r="CL9" s="14">
        <f t="shared" si="10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1">SUM( -CR2, -CR3,CR4,CR5, -CR6, -CR7,CR8)</f>
        <v>0</v>
      </c>
      <c r="CS9" s="14">
        <f t="shared" si="11"/>
        <v>0</v>
      </c>
      <c r="CT9" s="14">
        <f t="shared" si="11"/>
        <v>0</v>
      </c>
      <c r="CU9" s="14">
        <f t="shared" si="11"/>
        <v>0</v>
      </c>
      <c r="CV9" s="14">
        <f t="shared" si="11"/>
        <v>0</v>
      </c>
      <c r="CW9" s="14">
        <f t="shared" si="11"/>
        <v>0</v>
      </c>
      <c r="CX9" s="14">
        <f t="shared" si="11"/>
        <v>0</v>
      </c>
      <c r="CY9" s="14">
        <f t="shared" si="11"/>
        <v>0</v>
      </c>
      <c r="CZ9" s="8">
        <f t="shared" si="3"/>
        <v>0</v>
      </c>
      <c r="DA9" s="8">
        <f t="shared" si="4"/>
        <v>0</v>
      </c>
      <c r="DB9" s="8">
        <f t="shared" si="5"/>
        <v>0</v>
      </c>
    </row>
    <row r="10" spans="29:106" ht="15.75" thickBot="1" x14ac:dyDescent="0.3">
      <c r="AC10" s="5" t="s">
        <v>44</v>
      </c>
      <c r="AD10" s="6">
        <v>0.89770000000000005</v>
      </c>
      <c r="AE10" s="7"/>
      <c r="AF10" s="7">
        <v>2.2000000000000001E-3</v>
      </c>
      <c r="AG10" s="7">
        <v>2.5000000000000001E-3</v>
      </c>
      <c r="AH10" s="7">
        <v>-6.8999999999999999E-3</v>
      </c>
      <c r="AI10" s="7"/>
      <c r="AJ10" s="7"/>
      <c r="AK10" s="7">
        <v>4.1000000000000003E-3</v>
      </c>
      <c r="AL10" s="7">
        <v>2.2000000000000001E-3</v>
      </c>
      <c r="AM10" s="7">
        <v>3.0999999999999999E-3</v>
      </c>
      <c r="AN10" s="7">
        <v>-4.0000000000000002E-4</v>
      </c>
      <c r="AO10" s="7">
        <v>-1.03E-2</v>
      </c>
      <c r="AP10" s="7"/>
      <c r="AQ10" s="7"/>
      <c r="AR10" s="7">
        <v>-2.0999999999999999E-3</v>
      </c>
      <c r="AS10" s="7">
        <v>-4.1999999999999997E-3</v>
      </c>
      <c r="AT10" s="7">
        <v>-3.0000000000000001E-3</v>
      </c>
      <c r="AU10" s="7">
        <v>-7.7000000000000002E-3</v>
      </c>
      <c r="AV10" s="7">
        <v>6.6E-3</v>
      </c>
      <c r="AW10" s="7"/>
      <c r="AX10" s="7"/>
      <c r="AY10" s="7">
        <v>-1.5E-3</v>
      </c>
      <c r="AZ10" s="7">
        <v>-5.4000000000000003E-3</v>
      </c>
      <c r="BA10" s="7">
        <v>-6.6E-3</v>
      </c>
      <c r="BB10" s="7">
        <v>-6.1000000000000004E-3</v>
      </c>
      <c r="BC10" s="7">
        <v>-1.1000000000000001E-3</v>
      </c>
      <c r="BD10" s="7"/>
      <c r="BE10" s="7"/>
      <c r="BF10" s="7">
        <v>4.7999999999999996E-3</v>
      </c>
      <c r="BG10" s="7">
        <v>7.4999999999999997E-3</v>
      </c>
      <c r="BH10" s="7">
        <v>1E-3</v>
      </c>
      <c r="BI10" s="280">
        <v>5.0000000000000001E-4</v>
      </c>
      <c r="BJ10" s="17">
        <f t="shared" si="0"/>
        <v>-1.03E-2</v>
      </c>
      <c r="BK10" s="17">
        <f t="shared" si="1"/>
        <v>-9.4545454545454544E-4</v>
      </c>
      <c r="BL10" s="17">
        <f t="shared" si="2"/>
        <v>7.4999999999999997E-3</v>
      </c>
      <c r="BS10" s="5" t="s">
        <v>44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0</v>
      </c>
      <c r="DA10" s="17" t="e">
        <f t="shared" si="4"/>
        <v>#DIV/0!</v>
      </c>
      <c r="DB10" s="17">
        <f t="shared" si="5"/>
        <v>0</v>
      </c>
    </row>
    <row r="11" spans="29:106" ht="15.75" thickBot="1" x14ac:dyDescent="0.3">
      <c r="AC11" s="5" t="s">
        <v>45</v>
      </c>
      <c r="AD11" s="6">
        <v>1.1255999999999999</v>
      </c>
      <c r="AE11" s="7"/>
      <c r="AF11" s="7">
        <v>-1.8E-3</v>
      </c>
      <c r="AG11" s="7">
        <v>1.8E-3</v>
      </c>
      <c r="AH11" s="7">
        <v>2.0000000000000001E-4</v>
      </c>
      <c r="AI11" s="7"/>
      <c r="AJ11" s="7"/>
      <c r="AK11" s="7">
        <v>5.9999999999999995E-4</v>
      </c>
      <c r="AL11" s="7">
        <v>-1E-3</v>
      </c>
      <c r="AM11" s="7">
        <v>1.6999999999999999E-3</v>
      </c>
      <c r="AN11" s="7">
        <v>6.7000000000000002E-3</v>
      </c>
      <c r="AO11" s="7">
        <v>-3.2000000000000002E-3</v>
      </c>
      <c r="AP11" s="7"/>
      <c r="AQ11" s="7"/>
      <c r="AR11" s="7">
        <v>-1.6999999999999999E-3</v>
      </c>
      <c r="AS11" s="7">
        <v>2.3E-3</v>
      </c>
      <c r="AT11" s="7">
        <v>1.6000000000000001E-3</v>
      </c>
      <c r="AU11" s="7">
        <v>3.5000000000000001E-3</v>
      </c>
      <c r="AV11" s="7">
        <v>-5.0000000000000001E-4</v>
      </c>
      <c r="AW11" s="7"/>
      <c r="AX11" s="7"/>
      <c r="AY11" s="7">
        <v>2.8E-3</v>
      </c>
      <c r="AZ11" s="7">
        <v>-2.0000000000000001E-4</v>
      </c>
      <c r="BA11" s="7">
        <v>-2.9999999999999997E-4</v>
      </c>
      <c r="BB11" s="7">
        <v>-4.7000000000000002E-3</v>
      </c>
      <c r="BC11" s="7">
        <v>5.7999999999999996E-3</v>
      </c>
      <c r="BD11" s="7"/>
      <c r="BE11" s="7"/>
      <c r="BF11" s="7">
        <v>8.9999999999999998E-4</v>
      </c>
      <c r="BG11" s="7">
        <v>3.5000000000000001E-3</v>
      </c>
      <c r="BH11" s="7">
        <v>4.0000000000000001E-3</v>
      </c>
      <c r="BI11" s="280">
        <v>2.0000000000000001E-4</v>
      </c>
      <c r="BJ11" s="17">
        <f t="shared" si="0"/>
        <v>-4.7000000000000002E-3</v>
      </c>
      <c r="BK11" s="17">
        <f t="shared" si="1"/>
        <v>1.0090909090909091E-3</v>
      </c>
      <c r="BL11" s="17">
        <f t="shared" si="2"/>
        <v>6.7000000000000002E-3</v>
      </c>
      <c r="BS11" s="5" t="s">
        <v>45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0</v>
      </c>
      <c r="DA11" s="17" t="e">
        <f t="shared" si="4"/>
        <v>#DIV/0!</v>
      </c>
      <c r="DB11" s="17">
        <f t="shared" si="5"/>
        <v>0</v>
      </c>
    </row>
    <row r="12" spans="29:106" ht="15.75" thickBot="1" x14ac:dyDescent="0.3">
      <c r="AC12" s="5" t="s">
        <v>46</v>
      </c>
      <c r="AD12" s="6">
        <v>125.81</v>
      </c>
      <c r="AE12" s="7"/>
      <c r="AF12" s="7">
        <v>-1.7299999999999999E-2</v>
      </c>
      <c r="AG12" s="7">
        <v>-7.1000000000000004E-3</v>
      </c>
      <c r="AH12" s="7">
        <v>8.8999999999999999E-3</v>
      </c>
      <c r="AI12" s="7"/>
      <c r="AJ12" s="7"/>
      <c r="AK12" s="7">
        <v>9.7999999999999997E-3</v>
      </c>
      <c r="AL12" s="7">
        <v>-2E-3</v>
      </c>
      <c r="AM12" s="7">
        <v>3.3999999999999998E-3</v>
      </c>
      <c r="AN12" s="7">
        <v>-8.9999999999999998E-4</v>
      </c>
      <c r="AO12" s="7">
        <v>-1.8E-3</v>
      </c>
      <c r="AP12" s="7"/>
      <c r="AQ12" s="7"/>
      <c r="AR12" s="7">
        <v>-2.8E-3</v>
      </c>
      <c r="AS12" s="7">
        <v>-2.9999999999999997E-4</v>
      </c>
      <c r="AT12" s="7">
        <v>2.8E-3</v>
      </c>
      <c r="AU12" s="7">
        <v>1E-3</v>
      </c>
      <c r="AV12" s="7">
        <v>2.7000000000000001E-3</v>
      </c>
      <c r="AW12" s="7"/>
      <c r="AX12" s="7"/>
      <c r="AY12" s="7">
        <v>0</v>
      </c>
      <c r="AZ12" s="7">
        <v>-3.0999999999999999E-3</v>
      </c>
      <c r="BA12" s="7">
        <v>4.0000000000000001E-3</v>
      </c>
      <c r="BB12" s="7">
        <v>-6.4999999999999997E-3</v>
      </c>
      <c r="BC12" s="7">
        <v>8.6E-3</v>
      </c>
      <c r="BD12" s="7"/>
      <c r="BE12" s="7"/>
      <c r="BF12" s="7">
        <v>8.0000000000000004E-4</v>
      </c>
      <c r="BG12" s="7">
        <v>8.0000000000000004E-4</v>
      </c>
      <c r="BH12" s="7">
        <v>1.5E-3</v>
      </c>
      <c r="BI12" s="280">
        <v>-2.5000000000000001E-3</v>
      </c>
      <c r="BJ12" s="17">
        <f t="shared" si="0"/>
        <v>-1.7299999999999999E-2</v>
      </c>
      <c r="BK12" s="17">
        <f t="shared" si="1"/>
        <v>1.7741490095217346E-19</v>
      </c>
      <c r="BL12" s="17">
        <f t="shared" si="2"/>
        <v>9.7999999999999997E-3</v>
      </c>
      <c r="BS12" s="5" t="s">
        <v>46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0</v>
      </c>
      <c r="DA12" s="17" t="e">
        <f t="shared" si="4"/>
        <v>#DIV/0!</v>
      </c>
      <c r="DB12" s="17">
        <f t="shared" si="5"/>
        <v>0</v>
      </c>
    </row>
    <row r="13" spans="29:106" ht="15.75" thickBot="1" x14ac:dyDescent="0.3">
      <c r="AC13" s="5" t="s">
        <v>47</v>
      </c>
      <c r="AD13" s="6">
        <v>1.6263000000000001</v>
      </c>
      <c r="AE13" s="7"/>
      <c r="AF13" s="7">
        <v>-1E-3</v>
      </c>
      <c r="AG13" s="7">
        <v>1.6999999999999999E-3</v>
      </c>
      <c r="AH13" s="7">
        <v>-1.5599999999999999E-2</v>
      </c>
      <c r="AI13" s="7"/>
      <c r="AJ13" s="7"/>
      <c r="AK13" s="7">
        <v>3.3E-3</v>
      </c>
      <c r="AL13" s="7">
        <v>-1.8E-3</v>
      </c>
      <c r="AM13" s="7">
        <v>4.7000000000000002E-3</v>
      </c>
      <c r="AN13" s="7">
        <v>-5.7999999999999996E-3</v>
      </c>
      <c r="AO13" s="7">
        <v>-7.1000000000000004E-3</v>
      </c>
      <c r="AP13" s="7"/>
      <c r="AQ13" s="7"/>
      <c r="AR13" s="7">
        <v>2.5999999999999999E-3</v>
      </c>
      <c r="AS13" s="7">
        <v>-4.7999999999999996E-3</v>
      </c>
      <c r="AT13" s="7">
        <v>2.8E-3</v>
      </c>
      <c r="AU13" s="7">
        <v>-3.5000000000000001E-3</v>
      </c>
      <c r="AV13" s="7">
        <v>1.8E-3</v>
      </c>
      <c r="AW13" s="7"/>
      <c r="AX13" s="7"/>
      <c r="AY13" s="7">
        <v>6.9999999999999999E-4</v>
      </c>
      <c r="AZ13" s="7">
        <v>5.3E-3</v>
      </c>
      <c r="BA13" s="7">
        <v>-4.0000000000000002E-4</v>
      </c>
      <c r="BB13" s="7">
        <v>5.0000000000000001E-4</v>
      </c>
      <c r="BC13" s="7">
        <v>-2.7000000000000001E-3</v>
      </c>
      <c r="BD13" s="7"/>
      <c r="BE13" s="7"/>
      <c r="BF13" s="7">
        <v>4.1000000000000003E-3</v>
      </c>
      <c r="BG13" s="7">
        <v>2.5999999999999999E-3</v>
      </c>
      <c r="BH13" s="7">
        <v>-8.6E-3</v>
      </c>
      <c r="BI13" s="280">
        <v>-2.5999999999999999E-3</v>
      </c>
      <c r="BJ13" s="17">
        <f t="shared" si="0"/>
        <v>-1.5599999999999999E-2</v>
      </c>
      <c r="BK13" s="17">
        <f t="shared" si="1"/>
        <v>-1.0818181818181818E-3</v>
      </c>
      <c r="BL13" s="17">
        <f t="shared" si="2"/>
        <v>5.3E-3</v>
      </c>
      <c r="BS13" s="5" t="s">
        <v>47</v>
      </c>
      <c r="BT13" s="6"/>
      <c r="BU13" s="7"/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0</v>
      </c>
      <c r="DA13" s="17" t="e">
        <f t="shared" si="4"/>
        <v>#DIV/0!</v>
      </c>
      <c r="DB13" s="17">
        <f t="shared" si="5"/>
        <v>0</v>
      </c>
    </row>
    <row r="14" spans="29:106" ht="15.75" thickBot="1" x14ac:dyDescent="0.3">
      <c r="AC14" s="5" t="s">
        <v>48</v>
      </c>
      <c r="AD14" s="6">
        <v>1.7045999999999999</v>
      </c>
      <c r="AE14" s="7"/>
      <c r="AF14" s="7">
        <v>-1E-4</v>
      </c>
      <c r="AG14" s="7">
        <v>-1.1000000000000001E-3</v>
      </c>
      <c r="AH14" s="7">
        <v>-6.4000000000000003E-3</v>
      </c>
      <c r="AI14" s="7"/>
      <c r="AJ14" s="7"/>
      <c r="AK14" s="7">
        <v>4.8999999999999998E-3</v>
      </c>
      <c r="AL14" s="7">
        <v>1.8E-3</v>
      </c>
      <c r="AM14" s="7">
        <v>-8.0000000000000004E-4</v>
      </c>
      <c r="AN14" s="7">
        <v>-2.3999999999999998E-3</v>
      </c>
      <c r="AO14" s="7">
        <v>-1.11E-2</v>
      </c>
      <c r="AP14" s="7"/>
      <c r="AQ14" s="7"/>
      <c r="AR14" s="7">
        <v>2.2000000000000001E-3</v>
      </c>
      <c r="AS14" s="7">
        <v>-3.5000000000000001E-3</v>
      </c>
      <c r="AT14" s="7">
        <v>4.1999999999999997E-3</v>
      </c>
      <c r="AU14" s="7">
        <v>2.2000000000000001E-3</v>
      </c>
      <c r="AV14" s="7">
        <v>1.5E-3</v>
      </c>
      <c r="AW14" s="7"/>
      <c r="AX14" s="7"/>
      <c r="AY14" s="7">
        <v>1.8E-3</v>
      </c>
      <c r="AZ14" s="7">
        <v>-8.9999999999999998E-4</v>
      </c>
      <c r="BA14" s="7">
        <v>-3.3999999999999998E-3</v>
      </c>
      <c r="BB14" s="7">
        <v>-2.5999999999999999E-3</v>
      </c>
      <c r="BC14" s="7">
        <v>-1.9E-3</v>
      </c>
      <c r="BD14" s="7"/>
      <c r="BE14" s="7"/>
      <c r="BF14" s="7">
        <v>3.3999999999999998E-3</v>
      </c>
      <c r="BG14" s="7">
        <v>8.0000000000000004E-4</v>
      </c>
      <c r="BH14" s="7">
        <v>-4.7999999999999996E-3</v>
      </c>
      <c r="BI14" s="280">
        <v>-1.6999999999999999E-3</v>
      </c>
      <c r="BJ14" s="17">
        <f t="shared" si="0"/>
        <v>-1.11E-2</v>
      </c>
      <c r="BK14" s="17">
        <f t="shared" si="1"/>
        <v>-8.1363636363636371E-4</v>
      </c>
      <c r="BL14" s="17">
        <f t="shared" si="2"/>
        <v>4.8999999999999998E-3</v>
      </c>
      <c r="BS14" s="5" t="s">
        <v>48</v>
      </c>
      <c r="BT14" s="6"/>
      <c r="BU14" s="7"/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0</v>
      </c>
      <c r="DA14" s="17" t="e">
        <f t="shared" si="4"/>
        <v>#DIV/0!</v>
      </c>
      <c r="DB14" s="17">
        <f t="shared" si="5"/>
        <v>0</v>
      </c>
    </row>
    <row r="15" spans="29:106" ht="15.75" thickBot="1" x14ac:dyDescent="0.3">
      <c r="AC15" s="5" t="s">
        <v>49</v>
      </c>
      <c r="AD15" s="6">
        <v>1.5636000000000001</v>
      </c>
      <c r="AE15" s="7"/>
      <c r="AF15" s="7">
        <v>-1.37E-2</v>
      </c>
      <c r="AG15" s="7">
        <v>-2.8999999999999998E-3</v>
      </c>
      <c r="AH15" s="7">
        <v>-7.6E-3</v>
      </c>
      <c r="AI15" s="7"/>
      <c r="AJ15" s="7"/>
      <c r="AK15" s="7">
        <v>1.4E-3</v>
      </c>
      <c r="AL15" s="7">
        <v>-4.4999999999999997E-3</v>
      </c>
      <c r="AM15" s="7">
        <v>4.4999999999999997E-3</v>
      </c>
      <c r="AN15" s="7">
        <v>-1.4E-3</v>
      </c>
      <c r="AO15" s="7">
        <v>-6.9999999999999999E-4</v>
      </c>
      <c r="AP15" s="7"/>
      <c r="AQ15" s="7"/>
      <c r="AR15" s="7">
        <v>8.9999999999999998E-4</v>
      </c>
      <c r="AS15" s="7">
        <v>-6.0000000000000001E-3</v>
      </c>
      <c r="AT15" s="7">
        <v>-2.2000000000000001E-3</v>
      </c>
      <c r="AU15" s="7">
        <v>1.6000000000000001E-3</v>
      </c>
      <c r="AV15" s="7">
        <v>-2.7000000000000001E-3</v>
      </c>
      <c r="AW15" s="7"/>
      <c r="AX15" s="7"/>
      <c r="AY15" s="7">
        <v>2.8999999999999998E-3</v>
      </c>
      <c r="AZ15" s="7">
        <v>4.1999999999999997E-3</v>
      </c>
      <c r="BA15" s="7">
        <v>1.1999999999999999E-3</v>
      </c>
      <c r="BB15" s="7">
        <v>-5.7000000000000002E-3</v>
      </c>
      <c r="BC15" s="7">
        <v>-2.9999999999999997E-4</v>
      </c>
      <c r="BD15" s="7"/>
      <c r="BE15" s="7"/>
      <c r="BF15" s="7">
        <v>4.8999999999999998E-3</v>
      </c>
      <c r="BG15" s="7">
        <v>1.4E-3</v>
      </c>
      <c r="BH15" s="7">
        <v>-4.3E-3</v>
      </c>
      <c r="BI15" s="280">
        <v>8.0000000000000004E-4</v>
      </c>
      <c r="BJ15" s="17">
        <f t="shared" si="0"/>
        <v>-1.37E-2</v>
      </c>
      <c r="BK15" s="17">
        <f t="shared" si="1"/>
        <v>-1.2818181818181817E-3</v>
      </c>
      <c r="BL15" s="17">
        <f t="shared" si="2"/>
        <v>4.8999999999999998E-3</v>
      </c>
      <c r="BS15" s="5" t="s">
        <v>49</v>
      </c>
      <c r="BT15" s="6"/>
      <c r="BU15" s="7"/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0</v>
      </c>
      <c r="DA15" s="17" t="e">
        <f t="shared" si="4"/>
        <v>#DIV/0!</v>
      </c>
      <c r="DB15" s="17">
        <f t="shared" si="5"/>
        <v>0</v>
      </c>
    </row>
    <row r="16" spans="29:106" ht="15.75" thickBot="1" x14ac:dyDescent="0.3">
      <c r="AC16" s="19" t="s">
        <v>50</v>
      </c>
      <c r="AD16" s="20"/>
      <c r="AE16" s="21">
        <f>SUM(AE2,AE10:AE15)</f>
        <v>0</v>
      </c>
      <c r="AF16" s="21">
        <f>SUM(AF2,AF10:AF15)</f>
        <v>-4.19E-2</v>
      </c>
      <c r="AG16" s="21">
        <f>SUM(AG2,AG10:AG15)</f>
        <v>-6.0000000000000157E-4</v>
      </c>
      <c r="AH16" s="21">
        <f>SUM(AH2,AH10:AH15)</f>
        <v>-2.7E-2</v>
      </c>
      <c r="AI16" s="21">
        <f t="shared" ref="AI16:AO16" si="12">SUM(AI2,AI10:AI15)</f>
        <v>0</v>
      </c>
      <c r="AJ16" s="21">
        <f t="shared" si="12"/>
        <v>0</v>
      </c>
      <c r="AK16" s="21">
        <f t="shared" si="12"/>
        <v>3.1E-2</v>
      </c>
      <c r="AL16" s="21">
        <f t="shared" si="12"/>
        <v>-8.3999999999999995E-3</v>
      </c>
      <c r="AM16" s="21">
        <f t="shared" si="12"/>
        <v>2.5500000000000002E-2</v>
      </c>
      <c r="AN16" s="21">
        <f t="shared" si="12"/>
        <v>-7.899999999999999E-3</v>
      </c>
      <c r="AO16" s="21">
        <f t="shared" si="12"/>
        <v>-3.7600000000000001E-2</v>
      </c>
      <c r="AP16" s="21">
        <f>SUM(AP2,AP10:AP15)</f>
        <v>0</v>
      </c>
      <c r="AQ16" s="21">
        <f>SUM(AQ2,AQ10:AQ15)</f>
        <v>0</v>
      </c>
      <c r="AR16" s="21">
        <f>SUM(AR2,AR10:AR15)</f>
        <v>-8.0000000000000058E-4</v>
      </c>
      <c r="AS16" s="21">
        <f>SUM(AS2,AS10:AS15)</f>
        <v>-2.1499999999999998E-2</v>
      </c>
      <c r="AT16" s="21">
        <f>SUM(AT2,AT10:AT15)</f>
        <v>4.3E-3</v>
      </c>
      <c r="AU16" s="21">
        <f t="shared" ref="AU16:AV16" si="13">SUM(AU2,AU10:AU15)</f>
        <v>-3.1000000000000012E-3</v>
      </c>
      <c r="AV16" s="21">
        <f t="shared" si="13"/>
        <v>7.3999999999999995E-3</v>
      </c>
      <c r="AW16" s="21">
        <f>SUM(AW2,AW10:AW15)</f>
        <v>0</v>
      </c>
      <c r="AX16" s="21">
        <f>SUM(AX2,AX10:AX15)</f>
        <v>0</v>
      </c>
      <c r="AY16" s="21">
        <f>SUM(AY2,AY10:AY15)</f>
        <v>6.8999999999999999E-3</v>
      </c>
      <c r="AZ16" s="21">
        <f>SUM(AZ2,AZ10:AZ15)</f>
        <v>-5.0000000000000044E-4</v>
      </c>
      <c r="BA16" s="21">
        <f>SUM(BA2,BA10:BA15)</f>
        <v>-3.5999999999999999E-3</v>
      </c>
      <c r="BB16" s="21">
        <f t="shared" ref="BB16:BC16" si="14">SUM(BB2,BB10:BB15)</f>
        <v>-3.1699999999999992E-2</v>
      </c>
      <c r="BC16" s="21">
        <f t="shared" si="14"/>
        <v>1.7399999999999999E-2</v>
      </c>
      <c r="BD16" s="21">
        <f>SUM(BD2,BD10:BD15)</f>
        <v>0</v>
      </c>
      <c r="BE16" s="21">
        <f>SUM(BE2,BE10:BE15)</f>
        <v>0</v>
      </c>
      <c r="BF16" s="21">
        <f>SUM(BF2,BF10:BF15)</f>
        <v>2.0499999999999997E-2</v>
      </c>
      <c r="BG16" s="21">
        <f>SUM(BG2,BG10,BG11,BG12,BG13,BG14,BG15)</f>
        <v>1.6999999999999998E-2</v>
      </c>
      <c r="BH16" s="21">
        <f>SUM(BH2,BH10:BH15)</f>
        <v>-6.9000000000000008E-3</v>
      </c>
      <c r="BI16" s="21">
        <f>SUM(BI10,BI11,BI12,BI13,BI14,BI15,BI2)</f>
        <v>-3.9999999999999992E-3</v>
      </c>
      <c r="BJ16" s="17">
        <f t="shared" si="0"/>
        <v>-4.19E-2</v>
      </c>
      <c r="BK16" s="17">
        <f t="shared" si="1"/>
        <v>-2.1129032258064518E-3</v>
      </c>
      <c r="BL16" s="17">
        <f t="shared" si="2"/>
        <v>3.1E-2</v>
      </c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0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15">SUM(BY2,BY10:BY15)</f>
        <v>0</v>
      </c>
      <c r="BZ16" s="21">
        <f t="shared" si="15"/>
        <v>0</v>
      </c>
      <c r="CA16" s="21">
        <f t="shared" si="15"/>
        <v>0</v>
      </c>
      <c r="CB16" s="21">
        <f t="shared" si="15"/>
        <v>0</v>
      </c>
      <c r="CC16" s="21">
        <f t="shared" si="15"/>
        <v>0</v>
      </c>
      <c r="CD16" s="21">
        <f t="shared" si="15"/>
        <v>0</v>
      </c>
      <c r="CE16" s="21">
        <f t="shared" si="15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16">SUM(CK2,CK10:CK15)</f>
        <v>0</v>
      </c>
      <c r="CL16" s="21">
        <f t="shared" si="16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17">SUM(CR2,CR10:CR15)</f>
        <v>0</v>
      </c>
      <c r="CS16" s="21">
        <f t="shared" si="17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0</v>
      </c>
      <c r="DB16" s="17">
        <f t="shared" si="5"/>
        <v>0</v>
      </c>
    </row>
    <row r="17" spans="29:106" ht="15.75" thickBot="1" x14ac:dyDescent="0.3">
      <c r="AC17" s="22" t="s">
        <v>51</v>
      </c>
      <c r="AD17" s="6">
        <v>1.2522</v>
      </c>
      <c r="AE17" s="7"/>
      <c r="AF17" s="7">
        <v>-2.8999999999999998E-3</v>
      </c>
      <c r="AG17" s="7">
        <v>-4.0000000000000002E-4</v>
      </c>
      <c r="AH17" s="7">
        <v>7.7000000000000002E-3</v>
      </c>
      <c r="AI17" s="7"/>
      <c r="AJ17" s="7"/>
      <c r="AK17" s="7">
        <v>-3.0000000000000001E-3</v>
      </c>
      <c r="AL17" s="7">
        <v>-2.8999999999999998E-3</v>
      </c>
      <c r="AM17" s="7">
        <v>-1.1999999999999999E-3</v>
      </c>
      <c r="AN17" s="7">
        <v>7.1999999999999998E-3</v>
      </c>
      <c r="AO17" s="7">
        <v>7.1000000000000004E-3</v>
      </c>
      <c r="AP17" s="7"/>
      <c r="AQ17" s="7"/>
      <c r="AR17" s="7">
        <v>-2.9999999999999997E-4</v>
      </c>
      <c r="AS17" s="7">
        <v>6.7999999999999996E-3</v>
      </c>
      <c r="AT17" s="7">
        <v>4.1000000000000003E-3</v>
      </c>
      <c r="AU17" s="7">
        <v>1.23E-2</v>
      </c>
      <c r="AV17" s="7">
        <v>-7.0000000000000001E-3</v>
      </c>
      <c r="AW17" s="7"/>
      <c r="AX17" s="7"/>
      <c r="AY17" s="7">
        <v>2.7000000000000001E-3</v>
      </c>
      <c r="AZ17" s="7">
        <v>5.5999999999999999E-3</v>
      </c>
      <c r="BA17" s="7">
        <v>6.6E-3</v>
      </c>
      <c r="BB17" s="7">
        <v>1.1999999999999999E-3</v>
      </c>
      <c r="BC17" s="7">
        <v>7.3000000000000001E-3</v>
      </c>
      <c r="BD17" s="7"/>
      <c r="BE17" s="7"/>
      <c r="BF17" s="7">
        <v>-4.1999999999999997E-3</v>
      </c>
      <c r="BG17" s="7">
        <v>-3.5999999999999999E-3</v>
      </c>
      <c r="BH17" s="7">
        <v>3.3E-3</v>
      </c>
      <c r="BI17" s="280">
        <v>-2.9999999999999997E-4</v>
      </c>
      <c r="BJ17" s="23">
        <f t="shared" si="0"/>
        <v>-7.0000000000000001E-3</v>
      </c>
      <c r="BK17" s="23">
        <f t="shared" si="1"/>
        <v>2.0954545454545457E-3</v>
      </c>
      <c r="BL17" s="23">
        <f t="shared" si="2"/>
        <v>1.23E-2</v>
      </c>
      <c r="BS17" s="22" t="s">
        <v>51</v>
      </c>
      <c r="BT17" s="6"/>
      <c r="BU17" s="7"/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0</v>
      </c>
      <c r="DA17" s="23" t="e">
        <f t="shared" si="4"/>
        <v>#DIV/0!</v>
      </c>
      <c r="DB17" s="23">
        <f t="shared" si="5"/>
        <v>0</v>
      </c>
    </row>
    <row r="18" spans="29:106" ht="15.75" thickBot="1" x14ac:dyDescent="0.3">
      <c r="AC18" s="22" t="s">
        <v>52</v>
      </c>
      <c r="AD18" s="6">
        <v>139.83000000000001</v>
      </c>
      <c r="AE18" s="7"/>
      <c r="AF18" s="7">
        <v>-1.7399999999999999E-2</v>
      </c>
      <c r="AG18" s="7">
        <v>-8.6999999999999994E-3</v>
      </c>
      <c r="AH18" s="7">
        <v>1.5900000000000001E-2</v>
      </c>
      <c r="AI18" s="7"/>
      <c r="AJ18" s="7"/>
      <c r="AK18" s="7">
        <v>7.1999999999999998E-3</v>
      </c>
      <c r="AL18" s="7">
        <v>-4.0000000000000001E-3</v>
      </c>
      <c r="AM18" s="7">
        <v>2.9999999999999997E-4</v>
      </c>
      <c r="AN18" s="7">
        <v>-2.9999999999999997E-4</v>
      </c>
      <c r="AO18" s="7">
        <v>8.6999999999999994E-3</v>
      </c>
      <c r="AP18" s="7"/>
      <c r="AQ18" s="7"/>
      <c r="AR18" s="7">
        <v>-2.0000000000000001E-4</v>
      </c>
      <c r="AS18" s="7">
        <v>4.8999999999999998E-3</v>
      </c>
      <c r="AT18" s="7">
        <v>5.7000000000000002E-3</v>
      </c>
      <c r="AU18" s="7">
        <v>9.9000000000000008E-3</v>
      </c>
      <c r="AV18" s="7">
        <v>-4.0000000000000001E-3</v>
      </c>
      <c r="AW18" s="7"/>
      <c r="AX18" s="7"/>
      <c r="AY18" s="7">
        <v>8.0000000000000004E-4</v>
      </c>
      <c r="AZ18" s="7">
        <v>2.5000000000000001E-3</v>
      </c>
      <c r="BA18" s="7">
        <v>1.0999999999999999E-2</v>
      </c>
      <c r="BB18" s="7">
        <v>-5.9999999999999995E-4</v>
      </c>
      <c r="BC18" s="7">
        <v>8.8999999999999999E-3</v>
      </c>
      <c r="BD18" s="7"/>
      <c r="BE18" s="7"/>
      <c r="BF18" s="7">
        <v>-4.5999999999999999E-3</v>
      </c>
      <c r="BG18" s="7">
        <v>-6.4000000000000003E-3</v>
      </c>
      <c r="BH18" s="7">
        <v>4.0000000000000002E-4</v>
      </c>
      <c r="BI18" s="280">
        <v>-2.8999999999999998E-3</v>
      </c>
      <c r="BJ18" s="23">
        <f t="shared" si="0"/>
        <v>-1.7399999999999999E-2</v>
      </c>
      <c r="BK18" s="23">
        <f t="shared" si="1"/>
        <v>1.2318181818181814E-3</v>
      </c>
      <c r="BL18" s="23">
        <f t="shared" si="2"/>
        <v>1.5900000000000001E-2</v>
      </c>
      <c r="BS18" s="22" t="s">
        <v>52</v>
      </c>
      <c r="BT18" s="6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0</v>
      </c>
      <c r="DA18" s="23" t="e">
        <f t="shared" si="4"/>
        <v>#DIV/0!</v>
      </c>
      <c r="DB18" s="23">
        <f t="shared" si="5"/>
        <v>0</v>
      </c>
    </row>
    <row r="19" spans="29:106" ht="15.75" thickBot="1" x14ac:dyDescent="0.3">
      <c r="AC19" s="22" t="s">
        <v>53</v>
      </c>
      <c r="AD19" s="6">
        <v>1.8096000000000001</v>
      </c>
      <c r="AE19" s="7"/>
      <c r="AF19" s="7">
        <v>-2.2000000000000001E-3</v>
      </c>
      <c r="AG19" s="7">
        <v>-4.0000000000000002E-4</v>
      </c>
      <c r="AH19" s="7">
        <v>-8.3999999999999995E-3</v>
      </c>
      <c r="AI19" s="7"/>
      <c r="AJ19" s="7"/>
      <c r="AK19" s="7">
        <v>2.9999999999999997E-4</v>
      </c>
      <c r="AL19" s="7">
        <v>-3.5999999999999999E-3</v>
      </c>
      <c r="AM19" s="7">
        <v>1.6000000000000001E-3</v>
      </c>
      <c r="AN19" s="7">
        <v>-5.1999999999999998E-3</v>
      </c>
      <c r="AO19" s="7">
        <v>3.5999999999999999E-3</v>
      </c>
      <c r="AP19" s="7"/>
      <c r="AQ19" s="7"/>
      <c r="AR19" s="7">
        <v>5.1000000000000004E-3</v>
      </c>
      <c r="AS19" s="7">
        <v>-2.0000000000000001E-4</v>
      </c>
      <c r="AT19" s="7">
        <v>5.8999999999999999E-3</v>
      </c>
      <c r="AU19" s="7">
        <v>4.7999999999999996E-3</v>
      </c>
      <c r="AV19" s="7">
        <v>-4.7000000000000002E-3</v>
      </c>
      <c r="AW19" s="7"/>
      <c r="AX19" s="7"/>
      <c r="AY19" s="7">
        <v>2.0999999999999999E-3</v>
      </c>
      <c r="AZ19" s="7">
        <v>1.0800000000000001E-2</v>
      </c>
      <c r="BA19" s="7">
        <v>7.1000000000000004E-3</v>
      </c>
      <c r="BB19" s="7">
        <v>6.4999999999999997E-3</v>
      </c>
      <c r="BC19" s="7">
        <v>-1.8E-3</v>
      </c>
      <c r="BD19" s="7"/>
      <c r="BE19" s="7"/>
      <c r="BF19" s="7">
        <v>-5.0000000000000001E-4</v>
      </c>
      <c r="BG19" s="7">
        <v>-4.7000000000000002E-3</v>
      </c>
      <c r="BH19" s="7">
        <v>-9.4000000000000004E-3</v>
      </c>
      <c r="BI19" s="280">
        <v>-3.0000000000000001E-3</v>
      </c>
      <c r="BJ19" s="23">
        <f t="shared" si="0"/>
        <v>-9.4000000000000004E-3</v>
      </c>
      <c r="BK19" s="23">
        <f t="shared" si="1"/>
        <v>1.6818181818181816E-4</v>
      </c>
      <c r="BL19" s="23">
        <f t="shared" si="2"/>
        <v>1.0800000000000001E-2</v>
      </c>
      <c r="BS19" s="22" t="s">
        <v>53</v>
      </c>
      <c r="BT19" s="6"/>
      <c r="BU19" s="7"/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0</v>
      </c>
      <c r="DA19" s="23" t="e">
        <f t="shared" si="4"/>
        <v>#DIV/0!</v>
      </c>
      <c r="DB19" s="23">
        <f t="shared" si="5"/>
        <v>0</v>
      </c>
    </row>
    <row r="20" spans="29:106" ht="15.75" thickBot="1" x14ac:dyDescent="0.3">
      <c r="AC20" s="5" t="s">
        <v>54</v>
      </c>
      <c r="AD20" s="6">
        <v>1.8977999999999999</v>
      </c>
      <c r="AE20" s="7"/>
      <c r="AF20" s="7">
        <v>-1.9E-3</v>
      </c>
      <c r="AG20" s="7">
        <v>-3.3999999999999998E-3</v>
      </c>
      <c r="AH20" s="7">
        <v>8.9999999999999998E-4</v>
      </c>
      <c r="AI20" s="7"/>
      <c r="AJ20" s="7"/>
      <c r="AK20" s="7">
        <v>1.4E-3</v>
      </c>
      <c r="AL20" s="7">
        <v>-5.0000000000000001E-4</v>
      </c>
      <c r="AM20" s="7">
        <v>-4.1999999999999997E-3</v>
      </c>
      <c r="AN20" s="7">
        <v>-2E-3</v>
      </c>
      <c r="AO20" s="7">
        <v>-8.9999999999999998E-4</v>
      </c>
      <c r="AP20" s="7"/>
      <c r="AQ20" s="7"/>
      <c r="AR20" s="7">
        <v>4.5999999999999999E-3</v>
      </c>
      <c r="AS20" s="7">
        <v>1.1000000000000001E-3</v>
      </c>
      <c r="AT20" s="7">
        <v>7.1999999999999998E-3</v>
      </c>
      <c r="AU20" s="7">
        <v>1.0800000000000001E-2</v>
      </c>
      <c r="AV20" s="7">
        <v>-5.3E-3</v>
      </c>
      <c r="AW20" s="7"/>
      <c r="AX20" s="7"/>
      <c r="AY20" s="7">
        <v>3.2000000000000002E-3</v>
      </c>
      <c r="AZ20" s="7">
        <v>4.0000000000000001E-3</v>
      </c>
      <c r="BA20" s="7">
        <v>3.0999999999999999E-3</v>
      </c>
      <c r="BB20" s="7">
        <v>3.2000000000000002E-3</v>
      </c>
      <c r="BC20" s="7">
        <v>-1E-3</v>
      </c>
      <c r="BD20" s="7"/>
      <c r="BE20" s="7"/>
      <c r="BF20" s="7">
        <v>-1.5E-3</v>
      </c>
      <c r="BG20" s="7">
        <v>-6.6E-3</v>
      </c>
      <c r="BH20" s="7">
        <v>-5.8999999999999999E-3</v>
      </c>
      <c r="BI20" s="280">
        <v>-2.2000000000000001E-3</v>
      </c>
      <c r="BJ20" s="23">
        <f t="shared" si="0"/>
        <v>-6.6E-3</v>
      </c>
      <c r="BK20" s="23">
        <f t="shared" si="1"/>
        <v>1.8636363636363642E-4</v>
      </c>
      <c r="BL20" s="23">
        <f t="shared" si="2"/>
        <v>1.0800000000000001E-2</v>
      </c>
      <c r="BS20" s="5" t="s">
        <v>54</v>
      </c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0</v>
      </c>
      <c r="DA20" s="23" t="e">
        <f t="shared" si="4"/>
        <v>#DIV/0!</v>
      </c>
      <c r="DB20" s="23">
        <f t="shared" si="5"/>
        <v>0</v>
      </c>
    </row>
    <row r="21" spans="29:106" ht="15.75" thickBot="1" x14ac:dyDescent="0.3">
      <c r="AC21" s="5" t="s">
        <v>55</v>
      </c>
      <c r="AD21" s="6">
        <v>1.7393000000000001</v>
      </c>
      <c r="AE21" s="7"/>
      <c r="AF21" s="7">
        <v>-1.46E-2</v>
      </c>
      <c r="AG21" s="7">
        <v>-4.5999999999999999E-3</v>
      </c>
      <c r="AH21" s="7">
        <v>-2.9999999999999997E-4</v>
      </c>
      <c r="AI21" s="7"/>
      <c r="AJ21" s="7"/>
      <c r="AK21" s="7">
        <v>-1.1000000000000001E-3</v>
      </c>
      <c r="AL21" s="7">
        <v>-6.3E-3</v>
      </c>
      <c r="AM21" s="7">
        <v>1.5E-3</v>
      </c>
      <c r="AN21" s="7">
        <v>-1E-3</v>
      </c>
      <c r="AO21" s="7">
        <v>1.0200000000000001E-2</v>
      </c>
      <c r="AP21" s="7"/>
      <c r="AQ21" s="7"/>
      <c r="AR21" s="7">
        <v>3.3999999999999998E-3</v>
      </c>
      <c r="AS21" s="7">
        <v>-1.1999999999999999E-3</v>
      </c>
      <c r="AT21" s="7">
        <v>1E-3</v>
      </c>
      <c r="AU21" s="7">
        <v>0.01</v>
      </c>
      <c r="AV21" s="7">
        <v>-9.1999999999999998E-3</v>
      </c>
      <c r="AW21" s="7"/>
      <c r="AX21" s="7"/>
      <c r="AY21" s="7">
        <v>3.8999999999999998E-3</v>
      </c>
      <c r="AZ21" s="7">
        <v>9.7999999999999997E-3</v>
      </c>
      <c r="BA21" s="7">
        <v>8.8000000000000005E-3</v>
      </c>
      <c r="BB21" s="7">
        <v>2.9999999999999997E-4</v>
      </c>
      <c r="BC21" s="7">
        <v>5.0000000000000001E-4</v>
      </c>
      <c r="BD21" s="7"/>
      <c r="BE21" s="7"/>
      <c r="BF21" s="7">
        <v>4.0000000000000002E-4</v>
      </c>
      <c r="BG21" s="7">
        <v>-5.7999999999999996E-3</v>
      </c>
      <c r="BH21" s="7">
        <v>-5.1000000000000004E-3</v>
      </c>
      <c r="BI21" s="280">
        <v>4.0000000000000002E-4</v>
      </c>
      <c r="BJ21" s="23">
        <f t="shared" si="0"/>
        <v>-1.46E-2</v>
      </c>
      <c r="BK21" s="23">
        <f t="shared" si="1"/>
        <v>4.5454545454545364E-5</v>
      </c>
      <c r="BL21" s="23">
        <f t="shared" si="2"/>
        <v>1.0200000000000001E-2</v>
      </c>
      <c r="BS21" s="5" t="s">
        <v>55</v>
      </c>
      <c r="BT21" s="6"/>
      <c r="BU21" s="7"/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0</v>
      </c>
      <c r="DA21" s="23" t="e">
        <f t="shared" si="4"/>
        <v>#DIV/0!</v>
      </c>
      <c r="DB21" s="23">
        <f t="shared" si="5"/>
        <v>0</v>
      </c>
    </row>
    <row r="22" spans="29:106" ht="15.75" thickBot="1" x14ac:dyDescent="0.3">
      <c r="AC22" s="24" t="s">
        <v>56</v>
      </c>
      <c r="AD22" s="25"/>
      <c r="AE22" s="26">
        <f>SUM(AE3, -AE10,AE17:AE21)</f>
        <v>0</v>
      </c>
      <c r="AF22" s="26">
        <f>SUM(AF3, -AF10,AF17:AF21)</f>
        <v>-5.2700000000000004E-2</v>
      </c>
      <c r="AG22" s="26">
        <f>SUM(AG3, -AG10,AG17:AG21)</f>
        <v>-1.7599999999999998E-2</v>
      </c>
      <c r="AH22" s="26">
        <f>SUM(AH3, -AH10,AH17:AH21)</f>
        <v>3.0500000000000003E-2</v>
      </c>
      <c r="AI22" s="26">
        <f t="shared" ref="AI22:AO22" si="18">SUM(AI3, -AI10,AI17:AI21)</f>
        <v>0</v>
      </c>
      <c r="AJ22" s="26">
        <f t="shared" si="18"/>
        <v>0</v>
      </c>
      <c r="AK22" s="26">
        <f t="shared" si="18"/>
        <v>5.0999999999999995E-3</v>
      </c>
      <c r="AL22" s="26">
        <f t="shared" si="18"/>
        <v>-2.4400000000000002E-2</v>
      </c>
      <c r="AM22" s="26">
        <f t="shared" si="18"/>
        <v>6.0000000000000071E-4</v>
      </c>
      <c r="AN22" s="26">
        <f t="shared" si="18"/>
        <v>-4.1000000000000003E-3</v>
      </c>
      <c r="AO22" s="26">
        <f t="shared" si="18"/>
        <v>4.6100000000000002E-2</v>
      </c>
      <c r="AP22" s="26">
        <f>SUM(AP3, -AP10,AP17:AP21)</f>
        <v>0</v>
      </c>
      <c r="AQ22" s="26">
        <f>SUM(AQ3, -AQ10,AQ17:AQ21)</f>
        <v>0</v>
      </c>
      <c r="AR22" s="26">
        <f>SUM(AR3, -AR10,AR17:AR21)</f>
        <v>1.72E-2</v>
      </c>
      <c r="AS22" s="26">
        <f>SUM(AS3, -AS10,AS17:AS21)</f>
        <v>1.5199999999999998E-2</v>
      </c>
      <c r="AT22" s="26">
        <f>SUM(AT3, -AT10,AT17:AT21)</f>
        <v>2.81E-2</v>
      </c>
      <c r="AU22" s="26">
        <f t="shared" ref="AU22" si="19">SUM(AU3, -AU10,AU17:AU21)</f>
        <v>6.3699999999999993E-2</v>
      </c>
      <c r="AV22" s="26">
        <f t="shared" ref="AV22:BE22" si="20">SUM(AV3, -AV10,AV17:AV21)</f>
        <v>-4.53E-2</v>
      </c>
      <c r="AW22" s="26">
        <f t="shared" si="20"/>
        <v>0</v>
      </c>
      <c r="AX22" s="26">
        <f t="shared" si="20"/>
        <v>0</v>
      </c>
      <c r="AY22" s="26">
        <f t="shared" si="20"/>
        <v>1.5599999999999999E-2</v>
      </c>
      <c r="AZ22" s="26">
        <f t="shared" si="20"/>
        <v>4.3300000000000005E-2</v>
      </c>
      <c r="BA22" s="26">
        <f t="shared" si="20"/>
        <v>5.1900000000000002E-2</v>
      </c>
      <c r="BB22" s="26">
        <f t="shared" si="20"/>
        <v>1.6100000000000003E-2</v>
      </c>
      <c r="BC22" s="26">
        <f t="shared" si="20"/>
        <v>2.5200000000000004E-2</v>
      </c>
      <c r="BD22" s="26">
        <f t="shared" si="20"/>
        <v>0</v>
      </c>
      <c r="BE22" s="26">
        <f t="shared" si="20"/>
        <v>0</v>
      </c>
      <c r="BF22" s="26">
        <f>SUM(BF3, -BF10,BF17:BF21)</f>
        <v>-1.8100000000000002E-2</v>
      </c>
      <c r="BG22" s="26">
        <f>SUM(BG3, -BG10,BG17,BG18,BG19,BG20,BG21)</f>
        <v>-4.1499999999999995E-2</v>
      </c>
      <c r="BH22" s="26">
        <f>SUM(BH3, -BH10,BH17:BH21)</f>
        <v>-1.4200000000000001E-2</v>
      </c>
      <c r="BI22" s="26">
        <f>SUM(BI17,BI18,BI19,BI20,BI21, -BI10,BI3)</f>
        <v>-7.5000000000000006E-3</v>
      </c>
      <c r="BJ22" s="23">
        <f t="shared" si="0"/>
        <v>-5.2700000000000004E-2</v>
      </c>
      <c r="BK22" s="23">
        <f t="shared" si="1"/>
        <v>4.2967741935483863E-3</v>
      </c>
      <c r="BL22" s="23">
        <f t="shared" si="2"/>
        <v>6.3699999999999993E-2</v>
      </c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21">SUM(BU3, -BU10,BU17:BU21)</f>
        <v>0</v>
      </c>
      <c r="BV22" s="26">
        <f t="shared" si="21"/>
        <v>0</v>
      </c>
      <c r="BW22" s="26">
        <f t="shared" si="21"/>
        <v>0</v>
      </c>
      <c r="BX22" s="26">
        <f t="shared" si="21"/>
        <v>0</v>
      </c>
      <c r="BY22" s="26">
        <f t="shared" si="21"/>
        <v>0</v>
      </c>
      <c r="BZ22" s="26">
        <f t="shared" si="21"/>
        <v>0</v>
      </c>
      <c r="CA22" s="26">
        <f t="shared" si="21"/>
        <v>0</v>
      </c>
      <c r="CB22" s="26">
        <f t="shared" si="21"/>
        <v>0</v>
      </c>
      <c r="CC22" s="26">
        <f t="shared" si="21"/>
        <v>0</v>
      </c>
      <c r="CD22" s="26">
        <f t="shared" si="21"/>
        <v>0</v>
      </c>
      <c r="CE22" s="26">
        <f t="shared" si="21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22">SUM(CK3, -CK10,CK17:CK21)</f>
        <v>0</v>
      </c>
      <c r="CL22" s="26">
        <f t="shared" si="22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23">SUM(CR3, -CR10,CR17:CR21)</f>
        <v>0</v>
      </c>
      <c r="CS22" s="26">
        <f t="shared" si="23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0</v>
      </c>
      <c r="DB22" s="23">
        <f t="shared" si="5"/>
        <v>0</v>
      </c>
    </row>
    <row r="23" spans="29:106" ht="15.75" thickBot="1" x14ac:dyDescent="0.3">
      <c r="AC23" s="5" t="s">
        <v>57</v>
      </c>
      <c r="AD23" s="6">
        <v>111.69199999999999</v>
      </c>
      <c r="AE23" s="7"/>
      <c r="AF23" s="7">
        <v>-1.49E-2</v>
      </c>
      <c r="AG23" s="7">
        <v>-8.2000000000000007E-3</v>
      </c>
      <c r="AH23" s="7">
        <v>8.3000000000000001E-3</v>
      </c>
      <c r="AI23" s="7"/>
      <c r="AJ23" s="7"/>
      <c r="AK23" s="7">
        <v>1.0699999999999999E-2</v>
      </c>
      <c r="AL23" s="7">
        <v>-2.9999999999999997E-4</v>
      </c>
      <c r="AM23" s="7">
        <v>1.6000000000000001E-3</v>
      </c>
      <c r="AN23" s="7">
        <v>-7.4999999999999997E-3</v>
      </c>
      <c r="AO23" s="7">
        <v>1.6999999999999999E-3</v>
      </c>
      <c r="AP23" s="7"/>
      <c r="AQ23" s="7"/>
      <c r="AR23" s="7">
        <v>-1E-4</v>
      </c>
      <c r="AS23" s="7">
        <v>-1.9E-3</v>
      </c>
      <c r="AT23" s="7">
        <v>1.5E-3</v>
      </c>
      <c r="AU23" s="7">
        <v>-2.2000000000000001E-3</v>
      </c>
      <c r="AV23" s="7">
        <v>3.0999999999999999E-3</v>
      </c>
      <c r="AW23" s="7"/>
      <c r="AX23" s="7"/>
      <c r="AY23" s="7">
        <v>-2.0999999999999999E-3</v>
      </c>
      <c r="AZ23" s="7">
        <v>-2.5000000000000001E-3</v>
      </c>
      <c r="BA23" s="7">
        <v>4.4000000000000003E-3</v>
      </c>
      <c r="BB23" s="7">
        <v>-2.9999999999999997E-4</v>
      </c>
      <c r="BC23" s="7">
        <v>2.3E-3</v>
      </c>
      <c r="BD23" s="7"/>
      <c r="BE23" s="7"/>
      <c r="BF23" s="7">
        <v>2.9999999999999997E-4</v>
      </c>
      <c r="BG23" s="7">
        <v>-2.5000000000000001E-3</v>
      </c>
      <c r="BH23" s="7">
        <v>-2.2000000000000001E-3</v>
      </c>
      <c r="BI23" s="280">
        <v>-2.2000000000000001E-3</v>
      </c>
      <c r="BJ23" s="27">
        <f t="shared" si="0"/>
        <v>-1.49E-2</v>
      </c>
      <c r="BK23" s="27">
        <f t="shared" si="1"/>
        <v>-5.9090909090909116E-4</v>
      </c>
      <c r="BL23" s="27">
        <f t="shared" si="2"/>
        <v>1.0699999999999999E-2</v>
      </c>
      <c r="BS23" s="5" t="s">
        <v>57</v>
      </c>
      <c r="BT23" s="6"/>
      <c r="BU23" s="7"/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0</v>
      </c>
      <c r="DA23" s="27" t="e">
        <f t="shared" si="4"/>
        <v>#DIV/0!</v>
      </c>
      <c r="DB23" s="27">
        <f t="shared" si="5"/>
        <v>0</v>
      </c>
    </row>
    <row r="24" spans="29:106" ht="15.75" thickBot="1" x14ac:dyDescent="0.3">
      <c r="AC24" s="5" t="s">
        <v>58</v>
      </c>
      <c r="AD24" s="6">
        <v>0.6915</v>
      </c>
      <c r="AE24" s="7"/>
      <c r="AF24" s="7">
        <v>0</v>
      </c>
      <c r="AG24" s="7">
        <v>1E-4</v>
      </c>
      <c r="AH24" s="7">
        <v>1.6400000000000001E-2</v>
      </c>
      <c r="AI24" s="7"/>
      <c r="AJ24" s="7"/>
      <c r="AK24" s="7">
        <v>-3.0000000000000001E-3</v>
      </c>
      <c r="AL24" s="7">
        <v>8.9999999999999998E-4</v>
      </c>
      <c r="AM24" s="7">
        <v>-2.7000000000000001E-3</v>
      </c>
      <c r="AN24" s="7">
        <v>1.2699999999999999E-2</v>
      </c>
      <c r="AO24" s="7">
        <v>3.8E-3</v>
      </c>
      <c r="AP24" s="7"/>
      <c r="AQ24" s="7"/>
      <c r="AR24" s="7">
        <v>-5.1000000000000004E-3</v>
      </c>
      <c r="AS24" s="7">
        <v>7.1999999999999998E-3</v>
      </c>
      <c r="AT24" s="7">
        <v>-1.5E-3</v>
      </c>
      <c r="AU24" s="7">
        <v>7.4999999999999997E-3</v>
      </c>
      <c r="AV24" s="7">
        <v>-2.3999999999999998E-3</v>
      </c>
      <c r="AW24" s="7"/>
      <c r="AX24" s="7"/>
      <c r="AY24" s="7">
        <v>1.8E-3</v>
      </c>
      <c r="AZ24" s="7">
        <v>-5.1999999999999998E-3</v>
      </c>
      <c r="BA24" s="7">
        <v>2.9999999999999997E-4</v>
      </c>
      <c r="BB24" s="7">
        <v>-5.4000000000000003E-3</v>
      </c>
      <c r="BC24" s="7">
        <v>9.1999999999999998E-3</v>
      </c>
      <c r="BD24" s="7"/>
      <c r="BE24" s="7"/>
      <c r="BF24" s="7">
        <v>-3.5000000000000001E-3</v>
      </c>
      <c r="BG24" s="7">
        <v>1E-3</v>
      </c>
      <c r="BH24" s="7">
        <v>1.2800000000000001E-2</v>
      </c>
      <c r="BI24" s="280">
        <v>2.8999999999999998E-3</v>
      </c>
      <c r="BJ24" s="27">
        <f t="shared" si="0"/>
        <v>-5.4000000000000003E-3</v>
      </c>
      <c r="BK24" s="27">
        <f t="shared" si="1"/>
        <v>2.1727272727272728E-3</v>
      </c>
      <c r="BL24" s="27">
        <f t="shared" si="2"/>
        <v>1.6400000000000001E-2</v>
      </c>
      <c r="BS24" s="5" t="s">
        <v>58</v>
      </c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0</v>
      </c>
      <c r="DA24" s="27" t="e">
        <f t="shared" si="4"/>
        <v>#DIV/0!</v>
      </c>
      <c r="DB24" s="27">
        <f t="shared" si="5"/>
        <v>0</v>
      </c>
    </row>
    <row r="25" spans="29:106" ht="15.75" thickBot="1" x14ac:dyDescent="0.3">
      <c r="AC25" s="5" t="s">
        <v>59</v>
      </c>
      <c r="AD25" s="6">
        <v>0.6593</v>
      </c>
      <c r="AE25" s="7"/>
      <c r="AF25" s="7">
        <v>-4.0000000000000002E-4</v>
      </c>
      <c r="AG25" s="7">
        <v>2.8999999999999998E-3</v>
      </c>
      <c r="AH25" s="7">
        <v>6.4000000000000003E-3</v>
      </c>
      <c r="AI25" s="7"/>
      <c r="AJ25" s="7"/>
      <c r="AK25" s="7">
        <v>-4.4999999999999997E-3</v>
      </c>
      <c r="AL25" s="7">
        <v>-2.5999999999999999E-3</v>
      </c>
      <c r="AM25" s="7">
        <v>3.0000000000000001E-3</v>
      </c>
      <c r="AN25" s="7">
        <v>9.1999999999999998E-3</v>
      </c>
      <c r="AO25" s="7">
        <v>7.9000000000000008E-3</v>
      </c>
      <c r="AP25" s="7"/>
      <c r="AQ25" s="7"/>
      <c r="AR25" s="7">
        <v>-4.7999999999999996E-3</v>
      </c>
      <c r="AS25" s="7">
        <v>5.7000000000000002E-3</v>
      </c>
      <c r="AT25" s="7">
        <v>-3.0000000000000001E-3</v>
      </c>
      <c r="AU25" s="7">
        <v>1.5E-3</v>
      </c>
      <c r="AV25" s="7">
        <v>-1.6000000000000001E-3</v>
      </c>
      <c r="AW25" s="7"/>
      <c r="AX25" s="7"/>
      <c r="AY25" s="7">
        <v>2.9999999999999997E-4</v>
      </c>
      <c r="AZ25" s="7">
        <v>2.0999999999999999E-3</v>
      </c>
      <c r="BA25" s="7">
        <v>3.0999999999999999E-3</v>
      </c>
      <c r="BB25" s="7">
        <v>-2.3999999999999998E-3</v>
      </c>
      <c r="BC25" s="7">
        <v>8.2000000000000007E-3</v>
      </c>
      <c r="BD25" s="7"/>
      <c r="BE25" s="7"/>
      <c r="BF25" s="7">
        <v>-2.7000000000000001E-3</v>
      </c>
      <c r="BG25" s="7">
        <v>3.0000000000000001E-3</v>
      </c>
      <c r="BH25" s="7">
        <v>8.9999999999999993E-3</v>
      </c>
      <c r="BI25" s="280">
        <v>2.2000000000000001E-3</v>
      </c>
      <c r="BJ25" s="27">
        <f t="shared" si="0"/>
        <v>-4.7999999999999996E-3</v>
      </c>
      <c r="BK25" s="27">
        <f t="shared" si="1"/>
        <v>1.9318181818181823E-3</v>
      </c>
      <c r="BL25" s="27">
        <f t="shared" si="2"/>
        <v>9.1999999999999998E-3</v>
      </c>
      <c r="BS25" s="5" t="s">
        <v>59</v>
      </c>
      <c r="BT25" s="6"/>
      <c r="BU25" s="7"/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0</v>
      </c>
      <c r="DA25" s="27" t="e">
        <f t="shared" si="4"/>
        <v>#DIV/0!</v>
      </c>
      <c r="DB25" s="27">
        <f t="shared" si="5"/>
        <v>0</v>
      </c>
    </row>
    <row r="26" spans="29:106" ht="15.75" thickBot="1" x14ac:dyDescent="0.3">
      <c r="AC26" s="5" t="s">
        <v>60</v>
      </c>
      <c r="AD26" s="6">
        <v>0.71919999999999995</v>
      </c>
      <c r="AE26" s="7"/>
      <c r="AF26" s="7">
        <v>1.2699999999999999E-2</v>
      </c>
      <c r="AG26" s="7">
        <v>4.7000000000000002E-3</v>
      </c>
      <c r="AH26" s="7">
        <v>7.7000000000000002E-3</v>
      </c>
      <c r="AI26" s="7"/>
      <c r="AJ26" s="7"/>
      <c r="AK26" s="7">
        <v>-1.6000000000000001E-3</v>
      </c>
      <c r="AL26" s="7">
        <v>3.3E-3</v>
      </c>
      <c r="AM26" s="7">
        <v>-2.5999999999999999E-3</v>
      </c>
      <c r="AN26" s="7">
        <v>8.3000000000000001E-3</v>
      </c>
      <c r="AO26" s="7">
        <v>-2.5999999999999999E-3</v>
      </c>
      <c r="AP26" s="7"/>
      <c r="AQ26" s="7"/>
      <c r="AR26" s="7">
        <v>-3.5000000000000001E-3</v>
      </c>
      <c r="AS26" s="7">
        <v>8.0999999999999996E-3</v>
      </c>
      <c r="AT26" s="7">
        <v>3.5000000000000001E-3</v>
      </c>
      <c r="AU26" s="7">
        <v>2.3E-3</v>
      </c>
      <c r="AV26" s="7">
        <v>2.3E-3</v>
      </c>
      <c r="AW26" s="7"/>
      <c r="AX26" s="7"/>
      <c r="AY26" s="7">
        <v>-4.0000000000000002E-4</v>
      </c>
      <c r="AZ26" s="7">
        <v>-3.7000000000000002E-3</v>
      </c>
      <c r="BA26" s="7">
        <v>-1.6999999999999999E-3</v>
      </c>
      <c r="BB26" s="7">
        <v>8.0000000000000004E-4</v>
      </c>
      <c r="BC26" s="7">
        <v>6.6E-3</v>
      </c>
      <c r="BD26" s="7"/>
      <c r="BE26" s="7"/>
      <c r="BF26" s="7">
        <v>-4.4000000000000003E-3</v>
      </c>
      <c r="BG26" s="7">
        <v>2.5000000000000001E-3</v>
      </c>
      <c r="BH26" s="7">
        <v>8.5000000000000006E-3</v>
      </c>
      <c r="BI26" s="280">
        <v>-4.0000000000000002E-4</v>
      </c>
      <c r="BJ26" s="27">
        <f t="shared" si="0"/>
        <v>-4.4000000000000003E-3</v>
      </c>
      <c r="BK26" s="27">
        <f t="shared" si="1"/>
        <v>2.2909090909090913E-3</v>
      </c>
      <c r="BL26" s="27">
        <f t="shared" si="2"/>
        <v>1.2699999999999999E-2</v>
      </c>
      <c r="BS26" s="5" t="s">
        <v>60</v>
      </c>
      <c r="BT26" s="6"/>
      <c r="BU26" s="7"/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0</v>
      </c>
      <c r="DA26" s="27" t="e">
        <f t="shared" si="4"/>
        <v>#DIV/0!</v>
      </c>
      <c r="DB26" s="27">
        <f t="shared" si="5"/>
        <v>0</v>
      </c>
    </row>
    <row r="27" spans="29:106" ht="15.75" thickBot="1" x14ac:dyDescent="0.3">
      <c r="AC27" s="28" t="s">
        <v>61</v>
      </c>
      <c r="AD27" s="29" t="s">
        <v>62</v>
      </c>
      <c r="AE27" s="30">
        <f>SUM( -AE4, -AE11, -AE17,AE23, -AE24, -AE25, -AE26)</f>
        <v>0</v>
      </c>
      <c r="AF27" s="30">
        <f>SUM( -AF4, -AF11, -AF17,AF23, -AF24, -AF25, -AF26)</f>
        <v>-3.1199999999999999E-2</v>
      </c>
      <c r="AG27" s="30">
        <f>SUM( -AG4, -AG11, -AG17,AG23, -AG24, -AG25, -AG26)</f>
        <v>-1.44E-2</v>
      </c>
      <c r="AH27" s="30">
        <f>SUM( -AH4, -AH11, -AH17,AH23, -AH24, -AH25, -AH26)</f>
        <v>-2.9900000000000003E-2</v>
      </c>
      <c r="AI27" s="30">
        <f t="shared" ref="AI27:AO27" si="24">SUM( -AI4, -AI11, -AI17,AI23, -AI24, -AI25, -AI26)</f>
        <v>0</v>
      </c>
      <c r="AJ27" s="30">
        <f t="shared" si="24"/>
        <v>0</v>
      </c>
      <c r="AK27" s="30">
        <f t="shared" si="24"/>
        <v>2.8800000000000003E-2</v>
      </c>
      <c r="AL27" s="30">
        <f t="shared" si="24"/>
        <v>0</v>
      </c>
      <c r="AM27" s="30">
        <f t="shared" si="24"/>
        <v>1.03E-2</v>
      </c>
      <c r="AN27" s="30">
        <f t="shared" si="24"/>
        <v>-6.2200000000000005E-2</v>
      </c>
      <c r="AO27" s="30">
        <f t="shared" si="24"/>
        <v>-1.11E-2</v>
      </c>
      <c r="AP27" s="30">
        <f>SUM( -AP4, -AP11, -AP17,AP23, -AP24, -AP25, -AP26)</f>
        <v>0</v>
      </c>
      <c r="AQ27" s="30">
        <f>SUM( -AQ4, -AQ11, -AQ17,AQ23, -AQ24, -AQ25, -AQ26)</f>
        <v>0</v>
      </c>
      <c r="AR27" s="30">
        <f>SUM( -AR4, -AR11, -AR17,AR23, -AR24, -AR25, -AR26)</f>
        <v>1.7999999999999999E-2</v>
      </c>
      <c r="AS27" s="30">
        <f>SUM( -AS4, -AS11, -AS17,AS23, -AS24, -AS25, -AS26)</f>
        <v>-3.8899999999999997E-2</v>
      </c>
      <c r="AT27" s="30">
        <f>SUM( -AT4, -AT11, -AT17,AT23, -AT24, -AT25, -AT26)</f>
        <v>-6.2000000000000006E-3</v>
      </c>
      <c r="AU27" s="30">
        <f t="shared" ref="AU27:AV27" si="25">SUM( -AU4, -AU11, -AU17,AU23, -AU24, -AU25, -AU26)</f>
        <v>-3.3200000000000007E-2</v>
      </c>
      <c r="AV27" s="30">
        <f t="shared" si="25"/>
        <v>1.0699999999999999E-2</v>
      </c>
      <c r="AW27" s="30">
        <f>SUM( -AW4, -AW11, -AW17,AW23, -AW24, -AW25, -AW26)</f>
        <v>0</v>
      </c>
      <c r="AX27" s="30">
        <f>SUM( -AX4, -AX11, -AX17,AX23, -AX24, -AX25, -AX26)</f>
        <v>0</v>
      </c>
      <c r="AY27" s="30">
        <f>SUM( -AY4, -AY11, -AY17,AY23, -AY24, -AY25, -AY26)</f>
        <v>-1.0699999999999999E-2</v>
      </c>
      <c r="AZ27" s="30">
        <f>SUM( -AZ4, -AZ11, -AZ17,AZ23, -AZ24, -AZ25, -AZ26)</f>
        <v>-1.4000000000000002E-3</v>
      </c>
      <c r="BA27" s="30">
        <f>SUM( -BA4, -BA11, -BA17,BA23, -BA24, -BA25, -BA26)</f>
        <v>-1.1999999999999999E-3</v>
      </c>
      <c r="BB27" s="30">
        <f t="shared" ref="BB27:BI27" si="26">SUM( -BB4, -BB11, -BB17,BB23, -BB24, -BB25, -BB26)</f>
        <v>8.3999999999999995E-3</v>
      </c>
      <c r="BC27" s="30">
        <f t="shared" si="26"/>
        <v>-3.1600000000000003E-2</v>
      </c>
      <c r="BD27" s="30">
        <f t="shared" si="26"/>
        <v>0</v>
      </c>
      <c r="BE27" s="30">
        <f t="shared" si="26"/>
        <v>0</v>
      </c>
      <c r="BF27" s="30">
        <f t="shared" si="26"/>
        <v>1.5599999999999999E-2</v>
      </c>
      <c r="BG27" s="30">
        <f t="shared" si="26"/>
        <v>-1.2200000000000001E-2</v>
      </c>
      <c r="BH27" s="30">
        <f t="shared" si="26"/>
        <v>-3.9300000000000002E-2</v>
      </c>
      <c r="BI27" s="30">
        <f t="shared" si="26"/>
        <v>-5.5999999999999999E-3</v>
      </c>
      <c r="BJ27" s="27">
        <f t="shared" si="0"/>
        <v>-6.2200000000000005E-2</v>
      </c>
      <c r="BK27" s="27">
        <f t="shared" si="1"/>
        <v>-7.6548387096774199E-3</v>
      </c>
      <c r="BL27" s="27">
        <f t="shared" si="2"/>
        <v>2.8800000000000003E-2</v>
      </c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27">SUM( -BU4, -BU11, -BU17,BU23, -BU24, -BU25, -BU26)</f>
        <v>0</v>
      </c>
      <c r="BV27" s="30">
        <f t="shared" si="27"/>
        <v>0</v>
      </c>
      <c r="BW27" s="30">
        <f t="shared" si="27"/>
        <v>0</v>
      </c>
      <c r="BX27" s="30">
        <f t="shared" si="27"/>
        <v>0</v>
      </c>
      <c r="BY27" s="30">
        <f t="shared" si="27"/>
        <v>0</v>
      </c>
      <c r="BZ27" s="30">
        <f t="shared" si="27"/>
        <v>0</v>
      </c>
      <c r="CA27" s="30">
        <f t="shared" si="27"/>
        <v>0</v>
      </c>
      <c r="CB27" s="30">
        <f t="shared" si="27"/>
        <v>0</v>
      </c>
      <c r="CC27" s="30">
        <f t="shared" si="27"/>
        <v>0</v>
      </c>
      <c r="CD27" s="30">
        <f t="shared" si="27"/>
        <v>0</v>
      </c>
      <c r="CE27" s="30">
        <f t="shared" si="27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28">SUM( -CK4, -CK11, -CK17,CK23, -CK24, -CK25, -CK26)</f>
        <v>0</v>
      </c>
      <c r="CL27" s="30">
        <f t="shared" si="28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29">SUM( -CR4, -CR11, -CR17,CR23, -CR24, -CR25, -CR26)</f>
        <v>0</v>
      </c>
      <c r="CS27" s="30">
        <f t="shared" si="29"/>
        <v>0</v>
      </c>
      <c r="CT27" s="30">
        <f t="shared" si="29"/>
        <v>0</v>
      </c>
      <c r="CU27" s="30">
        <f t="shared" si="29"/>
        <v>0</v>
      </c>
      <c r="CV27" s="30">
        <f t="shared" si="29"/>
        <v>0</v>
      </c>
      <c r="CW27" s="30">
        <f t="shared" si="29"/>
        <v>0</v>
      </c>
      <c r="CX27" s="30">
        <f t="shared" si="29"/>
        <v>0</v>
      </c>
      <c r="CY27" s="30">
        <f t="shared" si="29"/>
        <v>0</v>
      </c>
      <c r="CZ27" s="27">
        <f t="shared" si="3"/>
        <v>0</v>
      </c>
      <c r="DA27" s="27">
        <f t="shared" si="4"/>
        <v>0</v>
      </c>
      <c r="DB27" s="27">
        <f t="shared" si="5"/>
        <v>0</v>
      </c>
    </row>
    <row r="28" spans="29:106" ht="15.75" thickBot="1" x14ac:dyDescent="0.3">
      <c r="AC28" s="5" t="s">
        <v>63</v>
      </c>
      <c r="AD28" s="6">
        <v>77.016999999999996</v>
      </c>
      <c r="AE28" s="7"/>
      <c r="AF28" s="7">
        <v>-1.21E-2</v>
      </c>
      <c r="AG28" s="7">
        <v>-8.3000000000000001E-3</v>
      </c>
      <c r="AH28" s="7">
        <v>2.4400000000000002E-2</v>
      </c>
      <c r="AI28" s="7"/>
      <c r="AJ28" s="7"/>
      <c r="AK28" s="7">
        <v>7.6E-3</v>
      </c>
      <c r="AL28" s="7">
        <v>-2.0000000000000001E-4</v>
      </c>
      <c r="AM28" s="7">
        <v>-1E-3</v>
      </c>
      <c r="AN28" s="7">
        <v>5.1000000000000004E-3</v>
      </c>
      <c r="AO28" s="7">
        <v>5.0000000000000001E-3</v>
      </c>
      <c r="AP28" s="7"/>
      <c r="AQ28" s="7"/>
      <c r="AR28" s="7">
        <v>-5.3E-3</v>
      </c>
      <c r="AS28" s="7">
        <v>5.4000000000000003E-3</v>
      </c>
      <c r="AT28" s="7">
        <v>2.0000000000000001E-4</v>
      </c>
      <c r="AU28" s="7">
        <v>5.0000000000000001E-3</v>
      </c>
      <c r="AV28" s="7">
        <v>8.0000000000000004E-4</v>
      </c>
      <c r="AW28" s="7"/>
      <c r="AX28" s="7"/>
      <c r="AY28" s="7">
        <v>-1.1999999999999999E-3</v>
      </c>
      <c r="AZ28" s="7">
        <v>-8.2000000000000007E-3</v>
      </c>
      <c r="BA28" s="7">
        <v>5.1000000000000004E-3</v>
      </c>
      <c r="BB28" s="7">
        <v>-6.7000000000000002E-3</v>
      </c>
      <c r="BC28" s="7">
        <v>1.14E-2</v>
      </c>
      <c r="BD28" s="7"/>
      <c r="BE28" s="7"/>
      <c r="BF28" s="7">
        <v>-3.8999999999999998E-3</v>
      </c>
      <c r="BG28" s="7">
        <v>-1.6000000000000001E-3</v>
      </c>
      <c r="BH28" s="7">
        <v>0.01</v>
      </c>
      <c r="BI28" s="280">
        <v>2.0000000000000001E-4</v>
      </c>
      <c r="BJ28" s="32">
        <f t="shared" si="0"/>
        <v>-1.21E-2</v>
      </c>
      <c r="BK28" s="32">
        <f t="shared" si="1"/>
        <v>1.4409090909090908E-3</v>
      </c>
      <c r="BL28" s="32">
        <f t="shared" si="2"/>
        <v>2.4400000000000002E-2</v>
      </c>
      <c r="BS28" s="5" t="s">
        <v>63</v>
      </c>
      <c r="BT28" s="6"/>
      <c r="BU28" s="7"/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0</v>
      </c>
      <c r="DA28" s="32" t="e">
        <f t="shared" si="4"/>
        <v>#DIV/0!</v>
      </c>
      <c r="DB28" s="32">
        <f t="shared" si="5"/>
        <v>0</v>
      </c>
    </row>
    <row r="29" spans="29:106" ht="15.75" thickBot="1" x14ac:dyDescent="0.3">
      <c r="AC29" s="5" t="s">
        <v>64</v>
      </c>
      <c r="AD29" s="6">
        <v>1.0446200000000001</v>
      </c>
      <c r="AE29" s="7"/>
      <c r="AF29" s="7">
        <v>4.1999999999999997E-3</v>
      </c>
      <c r="AG29" s="7">
        <v>-2.5000000000000001E-3</v>
      </c>
      <c r="AH29" s="7">
        <v>9.4999999999999998E-3</v>
      </c>
      <c r="AI29" s="7"/>
      <c r="AJ29" s="7"/>
      <c r="AK29" s="7">
        <v>2.8E-3</v>
      </c>
      <c r="AL29" s="7">
        <v>3.5999999999999999E-3</v>
      </c>
      <c r="AM29" s="7">
        <v>-5.4999999999999997E-3</v>
      </c>
      <c r="AN29" s="7">
        <v>3.3999999999999998E-3</v>
      </c>
      <c r="AO29" s="7">
        <v>-4.0000000000000001E-3</v>
      </c>
      <c r="AP29" s="7"/>
      <c r="AQ29" s="7"/>
      <c r="AR29" s="7">
        <v>4.0000000000000002E-4</v>
      </c>
      <c r="AS29" s="7">
        <v>1.6000000000000001E-3</v>
      </c>
      <c r="AT29" s="7">
        <v>1.6000000000000001E-3</v>
      </c>
      <c r="AU29" s="7">
        <v>6.1000000000000004E-3</v>
      </c>
      <c r="AV29" s="7">
        <v>-2.9999999999999997E-4</v>
      </c>
      <c r="AW29" s="7"/>
      <c r="AX29" s="7"/>
      <c r="AY29" s="7">
        <v>1.5E-3</v>
      </c>
      <c r="AZ29" s="7">
        <v>-6.1999999999999998E-3</v>
      </c>
      <c r="BA29" s="7">
        <v>-2.8E-3</v>
      </c>
      <c r="BB29" s="7">
        <v>-3.0000000000000001E-3</v>
      </c>
      <c r="BC29" s="7">
        <v>1.1999999999999999E-3</v>
      </c>
      <c r="BD29" s="7"/>
      <c r="BE29" s="7"/>
      <c r="BF29" s="7">
        <v>-2.0000000000000001E-4</v>
      </c>
      <c r="BG29" s="7">
        <v>-1.6999999999999999E-3</v>
      </c>
      <c r="BH29" s="7">
        <v>3.8999999999999998E-3</v>
      </c>
      <c r="BI29" s="280">
        <v>1E-3</v>
      </c>
      <c r="BJ29" s="32">
        <f t="shared" si="0"/>
        <v>-6.1999999999999998E-3</v>
      </c>
      <c r="BK29" s="32">
        <f t="shared" si="1"/>
        <v>6.6363636363636375E-4</v>
      </c>
      <c r="BL29" s="32">
        <f t="shared" si="2"/>
        <v>9.4999999999999998E-3</v>
      </c>
      <c r="BS29" s="5" t="s">
        <v>64</v>
      </c>
      <c r="BT29" s="6"/>
      <c r="BU29" s="7"/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0</v>
      </c>
      <c r="DA29" s="32" t="e">
        <f t="shared" si="4"/>
        <v>#DIV/0!</v>
      </c>
      <c r="DB29" s="32">
        <f t="shared" si="5"/>
        <v>0</v>
      </c>
    </row>
    <row r="30" spans="29:106" ht="15.75" thickBot="1" x14ac:dyDescent="0.3">
      <c r="AC30" s="5" t="s">
        <v>65</v>
      </c>
      <c r="AD30" s="6">
        <v>0.96079999999999999</v>
      </c>
      <c r="AE30" s="7"/>
      <c r="AF30" s="7">
        <v>-1.2E-2</v>
      </c>
      <c r="AG30" s="7">
        <v>-4.3E-3</v>
      </c>
      <c r="AH30" s="7">
        <v>8.2000000000000007E-3</v>
      </c>
      <c r="AI30" s="7"/>
      <c r="AJ30" s="7"/>
      <c r="AK30" s="7">
        <v>-1.4E-3</v>
      </c>
      <c r="AL30" s="7">
        <v>-2.5000000000000001E-3</v>
      </c>
      <c r="AM30" s="7">
        <v>1E-4</v>
      </c>
      <c r="AN30" s="7">
        <v>4.4999999999999997E-3</v>
      </c>
      <c r="AO30" s="7">
        <v>6.4000000000000003E-3</v>
      </c>
      <c r="AP30" s="7"/>
      <c r="AQ30" s="7"/>
      <c r="AR30" s="7">
        <v>-1.5E-3</v>
      </c>
      <c r="AS30" s="7">
        <v>-6.9999999999999999E-4</v>
      </c>
      <c r="AT30" s="7">
        <v>-4.7000000000000002E-3</v>
      </c>
      <c r="AU30" s="7">
        <v>5.4999999999999997E-3</v>
      </c>
      <c r="AV30" s="7">
        <v>-4.4000000000000003E-3</v>
      </c>
      <c r="AW30" s="7"/>
      <c r="AX30" s="7"/>
      <c r="AY30" s="7">
        <v>2.0999999999999999E-3</v>
      </c>
      <c r="AZ30" s="7">
        <v>-8.0000000000000004E-4</v>
      </c>
      <c r="BA30" s="7">
        <v>2.2000000000000001E-3</v>
      </c>
      <c r="BB30" s="7">
        <v>-5.8999999999999999E-3</v>
      </c>
      <c r="BC30" s="7">
        <v>2.5000000000000001E-3</v>
      </c>
      <c r="BD30" s="7"/>
      <c r="BE30" s="7"/>
      <c r="BF30" s="7">
        <v>1.1999999999999999E-3</v>
      </c>
      <c r="BG30" s="7">
        <v>-1.1999999999999999E-3</v>
      </c>
      <c r="BH30" s="7">
        <v>4.5999999999999999E-3</v>
      </c>
      <c r="BI30" s="280">
        <v>3.5000000000000001E-3</v>
      </c>
      <c r="BJ30" s="32">
        <f t="shared" si="0"/>
        <v>-1.2E-2</v>
      </c>
      <c r="BK30" s="32">
        <f t="shared" si="1"/>
        <v>6.3636363636363505E-5</v>
      </c>
      <c r="BL30" s="32">
        <f t="shared" si="2"/>
        <v>8.2000000000000007E-3</v>
      </c>
      <c r="BS30" s="5" t="s">
        <v>65</v>
      </c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0</v>
      </c>
      <c r="DA30" s="32" t="e">
        <f t="shared" si="4"/>
        <v>#DIV/0!</v>
      </c>
      <c r="DB30" s="32">
        <f t="shared" si="5"/>
        <v>0</v>
      </c>
    </row>
    <row r="31" spans="29:106" ht="15.75" thickBot="1" x14ac:dyDescent="0.3">
      <c r="AC31" s="33" t="s">
        <v>66</v>
      </c>
      <c r="AD31" s="34"/>
      <c r="AE31" s="35">
        <f>SUM(AE6, -AE13, -AE19,AE24,AE28:AE30)</f>
        <v>0</v>
      </c>
      <c r="AF31" s="35">
        <f>SUM(AF6, -AF13, -AF19,AF24,AF28:AF30)</f>
        <v>-2.5999999999999999E-2</v>
      </c>
      <c r="AG31" s="35">
        <f>SUM(AG6, -AG13, -AG19,AG24,AG28:AG30)</f>
        <v>-1.32E-2</v>
      </c>
      <c r="AH31" s="35">
        <f>SUM(AH6, -AH13, -AH19,AH24,AH28:AH30)</f>
        <v>9.8900000000000002E-2</v>
      </c>
      <c r="AI31" s="35">
        <f t="shared" ref="AI31:AO31" si="30">SUM(AI6, -AI13, -AI19,AI24,AI28:AI30)</f>
        <v>0</v>
      </c>
      <c r="AJ31" s="35">
        <f t="shared" si="30"/>
        <v>0</v>
      </c>
      <c r="AK31" s="35">
        <f>SUM(AK6, -AK13, -AK19,AK24,AK28:AK30)</f>
        <v>6.6999999999999994E-3</v>
      </c>
      <c r="AL31" s="35">
        <f t="shared" si="30"/>
        <v>6.1999999999999989E-3</v>
      </c>
      <c r="AM31" s="35">
        <f t="shared" si="30"/>
        <v>-1.0800000000000001E-2</v>
      </c>
      <c r="AN31" s="35">
        <f t="shared" si="30"/>
        <v>3.8899999999999997E-2</v>
      </c>
      <c r="AO31" s="35">
        <f t="shared" si="30"/>
        <v>1.8499999999999999E-2</v>
      </c>
      <c r="AP31" s="35">
        <f>SUM(AP6, -AP13, -AP19,AP24,AP28:AP30)</f>
        <v>0</v>
      </c>
      <c r="AQ31" s="35">
        <f>SUM(AQ6, -AQ13, -AQ19,AQ24,AQ28:AQ30)</f>
        <v>0</v>
      </c>
      <c r="AR31" s="35">
        <f>SUM(AR6, -AR13, -AR19,AR24,AR28:AR30)</f>
        <v>-2.1500000000000002E-2</v>
      </c>
      <c r="AS31" s="35">
        <f>SUM(AS6, -AS13, -AS19,AS24,AS28:AS30)</f>
        <v>1.8800000000000001E-2</v>
      </c>
      <c r="AT31" s="35">
        <f>SUM(AT6, -AT13, -AT19,AT24,AT28:AT30)</f>
        <v>-1.7399999999999999E-2</v>
      </c>
      <c r="AU31" s="35">
        <f t="shared" ref="AU31:AV31" si="31">SUM(AU6, -AU13, -AU19,AU24,AU28:AU30)</f>
        <v>2.6500000000000003E-2</v>
      </c>
      <c r="AV31" s="35">
        <f t="shared" si="31"/>
        <v>-7.0999999999999995E-3</v>
      </c>
      <c r="AW31" s="35">
        <f>SUM(AW6, -AW13, -AW19,AW24,AW28:AW30)</f>
        <v>0</v>
      </c>
      <c r="AX31" s="35">
        <f>SUM(AX6, -AX13, -AX19,AX24,AX28:AX30)</f>
        <v>0</v>
      </c>
      <c r="AY31" s="35">
        <f>SUM(AY6, -AY13, -AY19,AY24,AY28:AY30)</f>
        <v>1E-3</v>
      </c>
      <c r="AZ31" s="35">
        <f>SUM(AZ6, -AZ13, -AZ19,AZ24,AZ28:AZ30)</f>
        <v>-4.19E-2</v>
      </c>
      <c r="BA31" s="35">
        <f>SUM(BA6, -BA13, -BA19,BA24,BA28:BA30)</f>
        <v>9.0000000000000019E-4</v>
      </c>
      <c r="BB31" s="35">
        <f t="shared" ref="BB31:BC31" si="32">SUM(BB6, -BB13, -BB19,BB24,BB28:BB30)</f>
        <v>-3.4800000000000005E-2</v>
      </c>
      <c r="BC31" s="35">
        <f t="shared" si="32"/>
        <v>4.1200000000000001E-2</v>
      </c>
      <c r="BD31" s="35">
        <f>SUM(BD6, -BD13, -BD19,BD24,BD28:BD30)</f>
        <v>0</v>
      </c>
      <c r="BE31" s="35">
        <f>SUM(BE6, -BE13, -BE19,BE24,BE28:BE30)</f>
        <v>0</v>
      </c>
      <c r="BF31" s="35">
        <f>SUM(BF6, -BF13, -BF19,BF24,BF28:BF30)</f>
        <v>-1.18E-2</v>
      </c>
      <c r="BG31" s="35">
        <f>SUM(BG6, -BG13, -BG19,BG24,BG28,BG29,BG30)</f>
        <v>-3.4999999999999988E-3</v>
      </c>
      <c r="BH31" s="35">
        <f>SUM(BH6, -BH13, -BH19,BH24,BH28:BH30)</f>
        <v>6.2600000000000003E-2</v>
      </c>
      <c r="BI31" s="35">
        <f>SUM(BI6, -BI13, -BI19,BI24,BI28,BI29,BI30)</f>
        <v>1.7299999999999999E-2</v>
      </c>
      <c r="BJ31" s="32">
        <f t="shared" si="0"/>
        <v>-4.19E-2</v>
      </c>
      <c r="BK31" s="32">
        <f t="shared" si="1"/>
        <v>4.8225806451612898E-3</v>
      </c>
      <c r="BL31" s="32">
        <f t="shared" si="2"/>
        <v>9.8900000000000002E-2</v>
      </c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0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33">SUM(BY6, -BY13, -BY19,BY24,BY28:BY30)</f>
        <v>0</v>
      </c>
      <c r="BZ31" s="35">
        <f t="shared" si="33"/>
        <v>0</v>
      </c>
      <c r="CA31" s="35">
        <f t="shared" si="33"/>
        <v>0</v>
      </c>
      <c r="CB31" s="35">
        <f t="shared" si="33"/>
        <v>0</v>
      </c>
      <c r="CC31" s="35">
        <f t="shared" si="33"/>
        <v>0</v>
      </c>
      <c r="CD31" s="35">
        <f t="shared" si="33"/>
        <v>0</v>
      </c>
      <c r="CE31" s="35">
        <f t="shared" si="33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34">SUM(CK6, -CK13, -CK19,CK24,CK28:CK30)</f>
        <v>0</v>
      </c>
      <c r="CL31" s="35">
        <f t="shared" si="34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35">SUM(CR6, -CR13, -CR19,CR24,CR28:CR30)</f>
        <v>0</v>
      </c>
      <c r="CS31" s="35">
        <f t="shared" si="35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0</v>
      </c>
      <c r="DA31" s="32">
        <f t="shared" si="4"/>
        <v>0</v>
      </c>
      <c r="DB31" s="32">
        <f t="shared" si="5"/>
        <v>0</v>
      </c>
    </row>
    <row r="32" spans="29:106" ht="15.75" thickBot="1" x14ac:dyDescent="0.3">
      <c r="AC32" s="5" t="s">
        <v>67</v>
      </c>
      <c r="AD32" s="6">
        <v>73.501000000000005</v>
      </c>
      <c r="AE32" s="7"/>
      <c r="AF32" s="7">
        <v>-1.3599999999999999E-2</v>
      </c>
      <c r="AG32" s="7">
        <v>-5.4000000000000003E-3</v>
      </c>
      <c r="AH32" s="7">
        <v>1.4800000000000001E-2</v>
      </c>
      <c r="AI32" s="7"/>
      <c r="AJ32" s="7"/>
      <c r="AK32" s="7">
        <v>6.6E-3</v>
      </c>
      <c r="AL32" s="7">
        <v>-3.3999999999999998E-3</v>
      </c>
      <c r="AM32" s="7">
        <v>4.5999999999999999E-3</v>
      </c>
      <c r="AN32" s="7">
        <v>2.0999999999999999E-3</v>
      </c>
      <c r="AO32" s="7">
        <v>9.1999999999999998E-3</v>
      </c>
      <c r="AP32" s="7"/>
      <c r="AQ32" s="7"/>
      <c r="AR32" s="7">
        <v>-4.4999999999999997E-3</v>
      </c>
      <c r="AS32" s="7">
        <v>3.8E-3</v>
      </c>
      <c r="AT32" s="7">
        <v>-1.6000000000000001E-3</v>
      </c>
      <c r="AU32" s="7">
        <v>-5.0000000000000001E-4</v>
      </c>
      <c r="AV32" s="7">
        <v>1.6999999999999999E-3</v>
      </c>
      <c r="AW32" s="7"/>
      <c r="AX32" s="7"/>
      <c r="AY32" s="7">
        <v>-2.2000000000000001E-3</v>
      </c>
      <c r="AZ32" s="7">
        <v>-1.6000000000000001E-3</v>
      </c>
      <c r="BA32" s="7">
        <v>8.3999999999999995E-3</v>
      </c>
      <c r="BB32" s="7">
        <v>-3.8E-3</v>
      </c>
      <c r="BC32" s="7">
        <v>1.01E-2</v>
      </c>
      <c r="BD32" s="7"/>
      <c r="BE32" s="7"/>
      <c r="BF32" s="7">
        <v>-3.2000000000000002E-3</v>
      </c>
      <c r="BG32" s="7">
        <v>2.0000000000000001E-4</v>
      </c>
      <c r="BH32" s="7">
        <v>6.4000000000000003E-3</v>
      </c>
      <c r="BI32" s="280">
        <v>-1E-4</v>
      </c>
      <c r="BJ32" s="36">
        <f t="shared" si="0"/>
        <v>-1.3599999999999999E-2</v>
      </c>
      <c r="BK32" s="36">
        <f t="shared" si="1"/>
        <v>1.2727272727272724E-3</v>
      </c>
      <c r="BL32" s="36">
        <f t="shared" si="2"/>
        <v>1.4800000000000001E-2</v>
      </c>
      <c r="BS32" s="5" t="s">
        <v>67</v>
      </c>
      <c r="BT32" s="6"/>
      <c r="BU32" s="7"/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0</v>
      </c>
      <c r="DA32" s="36" t="e">
        <f t="shared" si="4"/>
        <v>#DIV/0!</v>
      </c>
      <c r="DB32" s="36">
        <f t="shared" si="5"/>
        <v>0</v>
      </c>
    </row>
    <row r="33" spans="1:139" ht="15.75" thickBot="1" x14ac:dyDescent="0.3">
      <c r="AC33" s="5" t="s">
        <v>68</v>
      </c>
      <c r="AD33" s="6">
        <v>0.91610000000000003</v>
      </c>
      <c r="AE33" s="7"/>
      <c r="AF33" s="7">
        <v>-1.2500000000000001E-2</v>
      </c>
      <c r="AG33" s="7">
        <v>-1.4E-3</v>
      </c>
      <c r="AH33" s="7">
        <v>-1.4E-3</v>
      </c>
      <c r="AI33" s="7"/>
      <c r="AJ33" s="7"/>
      <c r="AK33" s="7">
        <v>-2.8999999999999998E-3</v>
      </c>
      <c r="AL33" s="7">
        <v>-6.0000000000000001E-3</v>
      </c>
      <c r="AM33" s="7">
        <v>5.8999999999999999E-3</v>
      </c>
      <c r="AN33" s="7">
        <v>1.1000000000000001E-3</v>
      </c>
      <c r="AO33" s="7">
        <v>1.06E-2</v>
      </c>
      <c r="AP33" s="7"/>
      <c r="AQ33" s="7"/>
      <c r="AR33" s="7">
        <v>-1E-3</v>
      </c>
      <c r="AS33" s="7">
        <v>-2.3E-3</v>
      </c>
      <c r="AT33" s="7">
        <v>-6.1000000000000004E-3</v>
      </c>
      <c r="AU33" s="7">
        <v>-2.9999999999999997E-4</v>
      </c>
      <c r="AV33" s="7">
        <v>-3.8999999999999998E-3</v>
      </c>
      <c r="AW33" s="7"/>
      <c r="AX33" s="7"/>
      <c r="AY33" s="7">
        <v>1E-3</v>
      </c>
      <c r="AZ33" s="7">
        <v>5.7999999999999996E-3</v>
      </c>
      <c r="BA33" s="7">
        <v>5.1000000000000004E-3</v>
      </c>
      <c r="BB33" s="7">
        <v>-3.0000000000000001E-3</v>
      </c>
      <c r="BC33" s="7">
        <v>1.4E-3</v>
      </c>
      <c r="BD33" s="7"/>
      <c r="BE33" s="7"/>
      <c r="BF33" s="7">
        <v>1.8E-3</v>
      </c>
      <c r="BG33" s="7">
        <v>8.0000000000000004E-4</v>
      </c>
      <c r="BH33" s="7">
        <v>8.9999999999999998E-4</v>
      </c>
      <c r="BI33" s="280">
        <v>2.8E-3</v>
      </c>
      <c r="BJ33" s="36">
        <f t="shared" si="0"/>
        <v>-1.2500000000000001E-2</v>
      </c>
      <c r="BK33" s="36">
        <f t="shared" si="1"/>
        <v>-1.6363636363636369E-4</v>
      </c>
      <c r="BL33" s="36">
        <f t="shared" si="2"/>
        <v>1.06E-2</v>
      </c>
      <c r="BS33" s="5" t="s">
        <v>68</v>
      </c>
      <c r="BT33" s="6"/>
      <c r="BU33" s="7"/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0</v>
      </c>
      <c r="DA33" s="36" t="e">
        <f t="shared" si="4"/>
        <v>#DIV/0!</v>
      </c>
      <c r="DB33" s="36">
        <f t="shared" si="5"/>
        <v>0</v>
      </c>
    </row>
    <row r="34" spans="1:139" ht="15.75" thickBot="1" x14ac:dyDescent="0.3">
      <c r="AC34" s="37" t="s">
        <v>69</v>
      </c>
      <c r="AD34" s="38"/>
      <c r="AE34" s="39">
        <f>SUM(AE7, -AE14, -AE20,AE25, -AE29,AE32:AE33)</f>
        <v>0</v>
      </c>
      <c r="AF34" s="39">
        <f>SUM(AF7, -AF14, -AF20,AF25, -AF29,AF32:AF33)</f>
        <v>-3.7599999999999995E-2</v>
      </c>
      <c r="AG34" s="39">
        <f>SUM(AG7, -AG14, -AG20,AG25, -AG29,AG32:AG33)</f>
        <v>9.1000000000000004E-3</v>
      </c>
      <c r="AH34" s="39">
        <f>SUM(AH7, -AH14, -AH20,AH25, -AH29,AH32:AH33)</f>
        <v>2.2500000000000006E-2</v>
      </c>
      <c r="AI34" s="39">
        <f t="shared" ref="AI34:AO34" si="36">SUM(AI7, -AI14, -AI20,AI25, -AI29,AI32:AI33)</f>
        <v>0</v>
      </c>
      <c r="AJ34" s="39">
        <f t="shared" si="36"/>
        <v>0</v>
      </c>
      <c r="AK34" s="39">
        <f>SUM(AK7, -AK14, -AK20,AK25, -AK29,AK32:AK33)</f>
        <v>-6.4999999999999988E-3</v>
      </c>
      <c r="AL34" s="39">
        <f t="shared" si="36"/>
        <v>-2.1100000000000001E-2</v>
      </c>
      <c r="AM34" s="39">
        <f t="shared" si="36"/>
        <v>3.4500000000000003E-2</v>
      </c>
      <c r="AN34" s="39">
        <f>SUM(AN7, -AN14, -AN20,AN25, -AN29,AN32:AN33)</f>
        <v>1.24E-2</v>
      </c>
      <c r="AO34" s="39">
        <f t="shared" si="36"/>
        <v>5.1799999999999999E-2</v>
      </c>
      <c r="AP34" s="39">
        <f>SUM(AP7, -AP14, -AP20,AP25, -AP29,AP32:AP33)</f>
        <v>0</v>
      </c>
      <c r="AQ34" s="39">
        <f>SUM(AQ7, -AQ14, -AQ20,AQ25, -AQ29,AQ32:AQ33)</f>
        <v>0</v>
      </c>
      <c r="AR34" s="39">
        <f>SUM(AR7, -AR14, -AR20,AR25, -AR29,AR32:AR33)</f>
        <v>-1.9099999999999999E-2</v>
      </c>
      <c r="AS34" s="39">
        <f>SUM(AS7, -AS14, -AS20,AS25, -AS29,AS32:AS33)</f>
        <v>6.7000000000000011E-3</v>
      </c>
      <c r="AT34" s="39">
        <f>SUM(AT7, -AT14, -AT20,AT25, -AT29,AT32:AT33)</f>
        <v>-2.9300000000000003E-2</v>
      </c>
      <c r="AU34" s="39">
        <f t="shared" ref="AU34:AV34" si="37">SUM(AU7, -AU14, -AU20,AU25, -AU29,AU32:AU33)</f>
        <v>-2.0300000000000002E-2</v>
      </c>
      <c r="AV34" s="39">
        <f t="shared" si="37"/>
        <v>-2.8E-3</v>
      </c>
      <c r="AW34" s="39">
        <f>SUM(AW7, -AW14, -AW20,AW25, -AW29,AW32:AW33)</f>
        <v>0</v>
      </c>
      <c r="AX34" s="39">
        <f>SUM(AX7, -AX14, -AX20,AX25, -AX29,AX32:AX33)</f>
        <v>0</v>
      </c>
      <c r="AY34" s="39">
        <f>SUM(AY7, -AY14, -AY20,AY25, -AY29,AY32:AY33)</f>
        <v>-8.6999999999999994E-3</v>
      </c>
      <c r="AZ34" s="39">
        <f>SUM(AZ7, -AZ14, -AZ20,AZ25, -AZ29,AZ32:AZ33)</f>
        <v>1.0699999999999998E-2</v>
      </c>
      <c r="BA34" s="39">
        <f>SUM(BA7, -BA14, -BA20,BA25, -BA29,BA32:BA33)</f>
        <v>2.5899999999999999E-2</v>
      </c>
      <c r="BB34" s="39">
        <f t="shared" ref="BB34:BC34" si="38">SUM(BB7, -BB14, -BB20,BB25, -BB29,BB32:BB33)</f>
        <v>-1.0600000000000002E-2</v>
      </c>
      <c r="BC34" s="39">
        <f t="shared" si="38"/>
        <v>3.27E-2</v>
      </c>
      <c r="BD34" s="39">
        <f>SUM(BD7, -BD14, -BD20,BD25, -BD29,BD32:BD33)</f>
        <v>0</v>
      </c>
      <c r="BE34" s="39">
        <f>SUM(BE7, -BE14, -BE20,BE25, -BE29,BE32:BE33)</f>
        <v>0</v>
      </c>
      <c r="BF34" s="39">
        <f>SUM(BF7, -BF14, -BF20,BF25, -BF29,BF32:BF33)</f>
        <v>-6.9000000000000016E-3</v>
      </c>
      <c r="BG34" s="39">
        <f>SUM(BG7, -BG14, -BG20,BG25, -BG29,BG32,BG33)</f>
        <v>1.14E-2</v>
      </c>
      <c r="BH34" s="39">
        <f>SUM(BH7, -BH14, -BH20,BH25, -BH29,BH32:BH33)</f>
        <v>3.2899999999999999E-2</v>
      </c>
      <c r="BI34" s="39">
        <f>SUM(BI7, -BI14, -BI20,BI25, -BI29,BI32,BI33)</f>
        <v>1.1500000000000003E-2</v>
      </c>
      <c r="BJ34" s="36">
        <f t="shared" si="0"/>
        <v>-3.7599999999999995E-2</v>
      </c>
      <c r="BK34" s="36">
        <f t="shared" si="1"/>
        <v>3.2000000000000002E-3</v>
      </c>
      <c r="BL34" s="36">
        <f t="shared" si="2"/>
        <v>5.1799999999999999E-2</v>
      </c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0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39">SUM(BY7, -BY14, -BY20,BY25, -BY29,BY32:BY33)</f>
        <v>0</v>
      </c>
      <c r="BZ34" s="39">
        <f t="shared" si="39"/>
        <v>0</v>
      </c>
      <c r="CA34" s="39">
        <f t="shared" si="39"/>
        <v>0</v>
      </c>
      <c r="CB34" s="39">
        <f t="shared" si="39"/>
        <v>0</v>
      </c>
      <c r="CC34" s="39">
        <f t="shared" si="39"/>
        <v>0</v>
      </c>
      <c r="CD34" s="39">
        <f>SUM(CD7, -CD14, -CD20,CD25, -CD29,CD32:CD33)</f>
        <v>0</v>
      </c>
      <c r="CE34" s="39">
        <f t="shared" ref="CE34" si="40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41">SUM(CK7, -CK14, -CK20,CK25, -CK29,CK32:CK33)</f>
        <v>0</v>
      </c>
      <c r="CL34" s="39">
        <f t="shared" si="41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42">SUM(CR7, -CR14, -CR20,CR25, -CR29,CR32:CR33)</f>
        <v>0</v>
      </c>
      <c r="CS34" s="39">
        <f t="shared" si="42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0</v>
      </c>
      <c r="DB34" s="36">
        <f t="shared" si="5"/>
        <v>0</v>
      </c>
    </row>
    <row r="35" spans="1:139" ht="15.75" thickBot="1" x14ac:dyDescent="0.3">
      <c r="AC35" s="5" t="s">
        <v>70</v>
      </c>
      <c r="AD35" s="6">
        <v>80.188999999999993</v>
      </c>
      <c r="AE35" s="7"/>
      <c r="AF35" s="7">
        <v>-5.0000000000000001E-4</v>
      </c>
      <c r="AG35" s="7">
        <v>-3.7000000000000002E-3</v>
      </c>
      <c r="AH35" s="7">
        <v>1.61E-2</v>
      </c>
      <c r="AI35" s="7"/>
      <c r="AJ35" s="7"/>
      <c r="AK35" s="7">
        <v>8.2000000000000007E-3</v>
      </c>
      <c r="AL35" s="7">
        <v>2.3E-3</v>
      </c>
      <c r="AM35" s="7">
        <v>-8.9999999999999998E-4</v>
      </c>
      <c r="AN35" s="7">
        <v>8.9999999999999998E-4</v>
      </c>
      <c r="AO35" s="7">
        <v>-1E-3</v>
      </c>
      <c r="AP35" s="7"/>
      <c r="AQ35" s="7"/>
      <c r="AR35" s="7">
        <v>-3.3E-3</v>
      </c>
      <c r="AS35" s="7">
        <v>6.1999999999999998E-3</v>
      </c>
      <c r="AT35" s="7">
        <v>4.7999999999999996E-3</v>
      </c>
      <c r="AU35" s="7">
        <v>-2.0000000000000001E-4</v>
      </c>
      <c r="AV35" s="7">
        <v>5.4000000000000003E-3</v>
      </c>
      <c r="AW35" s="7"/>
      <c r="AX35" s="7"/>
      <c r="AY35" s="7">
        <v>-3.3E-3</v>
      </c>
      <c r="AZ35" s="7">
        <v>-6.7000000000000002E-3</v>
      </c>
      <c r="BA35" s="7">
        <v>2.7000000000000001E-3</v>
      </c>
      <c r="BB35" s="7">
        <v>-5.9999999999999995E-4</v>
      </c>
      <c r="BC35" s="7">
        <v>8.6E-3</v>
      </c>
      <c r="BD35" s="7"/>
      <c r="BE35" s="7"/>
      <c r="BF35" s="7">
        <v>-4.7999999999999996E-3</v>
      </c>
      <c r="BG35" s="7">
        <v>-4.0000000000000002E-4</v>
      </c>
      <c r="BH35" s="7">
        <v>5.5999999999999999E-3</v>
      </c>
      <c r="BI35" s="280">
        <v>-3.2000000000000002E-3</v>
      </c>
      <c r="BJ35" s="42">
        <f t="shared" si="0"/>
        <v>-6.7000000000000002E-3</v>
      </c>
      <c r="BK35" s="42">
        <f t="shared" si="1"/>
        <v>1.4636363636363634E-3</v>
      </c>
      <c r="BL35" s="42">
        <f t="shared" si="2"/>
        <v>1.61E-2</v>
      </c>
      <c r="BS35" s="5" t="s">
        <v>70</v>
      </c>
      <c r="BT35" s="6"/>
      <c r="BU35" s="7"/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0</v>
      </c>
      <c r="DA35" s="42" t="e">
        <f t="shared" si="4"/>
        <v>#DIV/0!</v>
      </c>
      <c r="DB35" s="42">
        <f t="shared" si="5"/>
        <v>0</v>
      </c>
    </row>
    <row r="36" spans="1:139" ht="15.75" thickBot="1" x14ac:dyDescent="0.3">
      <c r="AC36" s="43" t="s">
        <v>71</v>
      </c>
      <c r="AD36" s="44"/>
      <c r="AE36" s="45">
        <f>SUM( -AE8, -AE15, -AE21,AE26, -AE30, -AE33,AE35)</f>
        <v>0</v>
      </c>
      <c r="AF36" s="45">
        <f>SUM( -AF8, -AF15, -AF21,AF26, -AF30, -AF33,AF35)</f>
        <v>6.83E-2</v>
      </c>
      <c r="AG36" s="45">
        <f>SUM( -AG8, -AG15, -AG21,AG26, -AG30, -AG33,AG35)</f>
        <v>2.1499999999999998E-2</v>
      </c>
      <c r="AH36" s="45">
        <f>SUM( -AH8, -AH15, -AH21,AH26, -AH30, -AH33,AH35)</f>
        <v>3.3000000000000002E-2</v>
      </c>
      <c r="AI36" s="45">
        <f t="shared" ref="AI36:AN36" si="43">SUM( -AI8, -AI15, -AI21,AI26, -AI30, -AI33,AI35)</f>
        <v>0</v>
      </c>
      <c r="AJ36" s="45">
        <f t="shared" si="43"/>
        <v>0</v>
      </c>
      <c r="AK36" s="45">
        <f>SUM( -AK8, -AK15, -AK21,AK26, -AK30, -AK33,AK35)</f>
        <v>1.6100000000000003E-2</v>
      </c>
      <c r="AL36" s="45">
        <f>SUM( -AL8, -AL15, -AL21,AL26, -AL30, -AL33,AL35)</f>
        <v>2.63E-2</v>
      </c>
      <c r="AM36" s="45">
        <f>SUM( -AM8, -AM15, -AM21,AM26, -AM30, -AM33,AM35)</f>
        <v>-1.0999999999999999E-2</v>
      </c>
      <c r="AN36" s="45">
        <f t="shared" si="43"/>
        <v>3.6999999999999993E-3</v>
      </c>
      <c r="AO36" s="45">
        <f t="shared" ref="AO36:AT36" si="44">SUM( -AO8, -AO15, -AO21,AO26, -AO30, -AO33,AO35)</f>
        <v>-3.2800000000000003E-2</v>
      </c>
      <c r="AP36" s="45">
        <f t="shared" si="44"/>
        <v>0</v>
      </c>
      <c r="AQ36" s="45">
        <f t="shared" si="44"/>
        <v>0</v>
      </c>
      <c r="AR36" s="45">
        <f t="shared" si="44"/>
        <v>-9.4999999999999998E-3</v>
      </c>
      <c r="AS36" s="45">
        <f t="shared" si="44"/>
        <v>2.5500000000000002E-2</v>
      </c>
      <c r="AT36" s="45">
        <f t="shared" si="44"/>
        <v>2.06E-2</v>
      </c>
      <c r="AU36" s="45">
        <f t="shared" ref="AU36:AV36" si="45">SUM( -AU8, -AU15, -AU21,AU26, -AU30, -AU33,AU35)</f>
        <v>-1.6399999999999998E-2</v>
      </c>
      <c r="AV36" s="45">
        <f t="shared" si="45"/>
        <v>2.8700000000000003E-2</v>
      </c>
      <c r="AW36" s="45">
        <f t="shared" ref="AW36:BB36" si="46">SUM( -AW8, -AW15, -AW21,AW26, -AW30, -AW33,AW35)</f>
        <v>0</v>
      </c>
      <c r="AX36" s="45">
        <f t="shared" si="46"/>
        <v>0</v>
      </c>
      <c r="AY36" s="45">
        <f t="shared" si="46"/>
        <v>-1.61E-2</v>
      </c>
      <c r="AZ36" s="45">
        <f t="shared" si="46"/>
        <v>-3.4100000000000005E-2</v>
      </c>
      <c r="BA36" s="45">
        <f t="shared" si="46"/>
        <v>-1.5699999999999999E-2</v>
      </c>
      <c r="BB36" s="45">
        <f t="shared" si="46"/>
        <v>1.3600000000000001E-2</v>
      </c>
      <c r="BC36" s="45">
        <f t="shared" ref="BC36:BI36" si="47">SUM( -BC8, -BC15, -BC21,BC26, -BC30, -BC33,BC35)</f>
        <v>2.07E-2</v>
      </c>
      <c r="BD36" s="45">
        <f t="shared" si="47"/>
        <v>0</v>
      </c>
      <c r="BE36" s="45">
        <f t="shared" si="47"/>
        <v>0</v>
      </c>
      <c r="BF36" s="45">
        <f t="shared" si="47"/>
        <v>-2.0499999999999997E-2</v>
      </c>
      <c r="BG36" s="45">
        <f t="shared" si="47"/>
        <v>5.8999999999999981E-3</v>
      </c>
      <c r="BH36" s="45">
        <f t="shared" si="47"/>
        <v>2.6600000000000002E-2</v>
      </c>
      <c r="BI36" s="45">
        <f t="shared" si="47"/>
        <v>-1.06E-2</v>
      </c>
      <c r="BJ36" s="42">
        <f t="shared" si="0"/>
        <v>-3.4100000000000005E-2</v>
      </c>
      <c r="BK36" s="42">
        <f t="shared" si="1"/>
        <v>4.6387096774193554E-3</v>
      </c>
      <c r="BL36" s="42">
        <f t="shared" si="2"/>
        <v>6.83E-2</v>
      </c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48">SUM( -BU8, -BU15, -BU21,BU26, -BU30, -BU33,BU35)</f>
        <v>0</v>
      </c>
      <c r="BV36" s="45">
        <f t="shared" si="48"/>
        <v>0</v>
      </c>
      <c r="BW36" s="45">
        <f t="shared" si="48"/>
        <v>0</v>
      </c>
      <c r="BX36" s="45">
        <f t="shared" si="48"/>
        <v>0</v>
      </c>
      <c r="BY36" s="45">
        <f t="shared" si="48"/>
        <v>0</v>
      </c>
      <c r="BZ36" s="45">
        <f t="shared" si="48"/>
        <v>0</v>
      </c>
      <c r="CA36" s="45">
        <f t="shared" si="48"/>
        <v>0</v>
      </c>
      <c r="CB36" s="45">
        <f t="shared" si="48"/>
        <v>0</v>
      </c>
      <c r="CC36" s="45">
        <f t="shared" si="48"/>
        <v>0</v>
      </c>
      <c r="CD36" s="45">
        <f t="shared" si="48"/>
        <v>0</v>
      </c>
      <c r="CE36" s="45">
        <f t="shared" si="48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49">SUM( -CK8, -CK15, -CK21,CK26, -CK30, -CK33,CK35)</f>
        <v>0</v>
      </c>
      <c r="CL36" s="45">
        <f t="shared" si="49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50">SUM( -CR8, -CR15, -CR21,CR26, -CR30, -CR33,CR35)</f>
        <v>0</v>
      </c>
      <c r="CS36" s="45">
        <f t="shared" si="50"/>
        <v>0</v>
      </c>
      <c r="CT36" s="45">
        <f t="shared" si="50"/>
        <v>0</v>
      </c>
      <c r="CU36" s="45">
        <f t="shared" si="50"/>
        <v>0</v>
      </c>
      <c r="CV36" s="45">
        <f t="shared" si="50"/>
        <v>0</v>
      </c>
      <c r="CW36" s="45">
        <f t="shared" si="50"/>
        <v>0</v>
      </c>
      <c r="CX36" s="45">
        <f t="shared" si="50"/>
        <v>0</v>
      </c>
      <c r="CY36" s="45">
        <f t="shared" si="50"/>
        <v>0</v>
      </c>
      <c r="CZ36" s="42">
        <f t="shared" si="3"/>
        <v>0</v>
      </c>
      <c r="DA36" s="42">
        <f t="shared" si="4"/>
        <v>0</v>
      </c>
      <c r="DB36" s="42">
        <f t="shared" si="5"/>
        <v>0</v>
      </c>
    </row>
    <row r="37" spans="1:139" ht="15.75" thickBot="1" x14ac:dyDescent="0.3">
      <c r="AC37" s="46" t="s">
        <v>72</v>
      </c>
      <c r="AD37" s="47"/>
      <c r="AE37" s="48">
        <f>SUM( -AE5, -AE12, -AE18, -AE23, -AE28, -AE32, -AE35)</f>
        <v>0</v>
      </c>
      <c r="AF37" s="48">
        <f>SUM( -AF5, -AF12, -AF18, -AF23, -AF28, -AF32, -AF35)</f>
        <v>8.1900000000000001E-2</v>
      </c>
      <c r="AG37" s="48">
        <f>SUM( -AG5, -AG12, -AG18, -AG23, -AG28, -AG32, -AG35)</f>
        <v>5.2500000000000005E-2</v>
      </c>
      <c r="AH37" s="48">
        <f>SUM( -AH5, -AH12, -AH18, -AH23, -AH28, -AH32, -AH35)</f>
        <v>-9.6300000000000024E-2</v>
      </c>
      <c r="AI37" s="48">
        <f t="shared" ref="AI37:AJ37" si="51">SUM( -AI5, -AI12, -AI18, -AI23, -AI28, -AI32, -AI35)</f>
        <v>0</v>
      </c>
      <c r="AJ37" s="48">
        <f t="shared" si="51"/>
        <v>0</v>
      </c>
      <c r="AK37" s="48">
        <f t="shared" ref="AK37:AT37" si="52">SUM( -AK5, -AK12, -AK18, -AK23, -AK28, -AK32, -AK35)</f>
        <v>-5.2700000000000004E-2</v>
      </c>
      <c r="AL37" s="48">
        <f t="shared" si="52"/>
        <v>6.8999999999999999E-3</v>
      </c>
      <c r="AM37" s="48">
        <f t="shared" si="52"/>
        <v>-2.5000000000000005E-3</v>
      </c>
      <c r="AN37" s="48">
        <f t="shared" si="52"/>
        <v>-2.3000000000000008E-3</v>
      </c>
      <c r="AO37" s="48">
        <f t="shared" si="52"/>
        <v>-2.3E-2</v>
      </c>
      <c r="AP37" s="48">
        <f t="shared" si="52"/>
        <v>0</v>
      </c>
      <c r="AQ37" s="48">
        <f t="shared" si="52"/>
        <v>0</v>
      </c>
      <c r="AR37" s="48">
        <f t="shared" si="52"/>
        <v>1.9E-2</v>
      </c>
      <c r="AS37" s="48">
        <f t="shared" si="52"/>
        <v>-2.3300000000000001E-2</v>
      </c>
      <c r="AT37" s="48">
        <f t="shared" si="52"/>
        <v>-1.7599999999999998E-2</v>
      </c>
      <c r="AU37" s="48">
        <f t="shared" ref="AU37" si="53">SUM( -AU5, -AU12, -AU18, -AU23, -AU28, -AU32, -AU35)</f>
        <v>-1.4400000000000001E-2</v>
      </c>
      <c r="AV37" s="48">
        <f t="shared" ref="AV37:BA37" si="54">SUM( -AV5, -AV12, -AV18, -AV23, -AV28, -AV32, -AV35)</f>
        <v>-1.4200000000000001E-2</v>
      </c>
      <c r="AW37" s="48">
        <f t="shared" si="54"/>
        <v>0</v>
      </c>
      <c r="AX37" s="48">
        <f t="shared" si="54"/>
        <v>0</v>
      </c>
      <c r="AY37" s="48">
        <f t="shared" si="54"/>
        <v>8.8999999999999982E-3</v>
      </c>
      <c r="AZ37" s="48">
        <f t="shared" si="54"/>
        <v>2.23E-2</v>
      </c>
      <c r="BA37" s="48">
        <f t="shared" si="54"/>
        <v>-3.7600000000000001E-2</v>
      </c>
      <c r="BB37" s="48">
        <f t="shared" ref="BB37:BI37" si="55">SUM( -BB5, -BB12, -BB18, -BB23, -BB28, -BB32, -BB35)</f>
        <v>1.84E-2</v>
      </c>
      <c r="BC37" s="48">
        <f t="shared" si="55"/>
        <v>-4.8799999999999996E-2</v>
      </c>
      <c r="BD37" s="48">
        <f t="shared" si="55"/>
        <v>0</v>
      </c>
      <c r="BE37" s="48">
        <f t="shared" si="55"/>
        <v>0</v>
      </c>
      <c r="BF37" s="48">
        <f t="shared" si="55"/>
        <v>1.7399999999999999E-2</v>
      </c>
      <c r="BG37" s="48">
        <f t="shared" si="55"/>
        <v>9.5999999999999992E-3</v>
      </c>
      <c r="BH37" s="48">
        <f t="shared" si="55"/>
        <v>-1.8499999999999999E-2</v>
      </c>
      <c r="BI37" s="48">
        <f t="shared" si="55"/>
        <v>1.4599999999999998E-2</v>
      </c>
      <c r="BJ37" s="49">
        <f t="shared" si="0"/>
        <v>-9.6300000000000024E-2</v>
      </c>
      <c r="BK37" s="49">
        <f t="shared" si="1"/>
        <v>-3.2161290322580659E-3</v>
      </c>
      <c r="BL37" s="49">
        <f t="shared" si="2"/>
        <v>8.1900000000000001E-2</v>
      </c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0</v>
      </c>
      <c r="BV37" s="48">
        <f t="shared" ref="BV37:CC37" si="56">SUM( -BV5, -BV12, -BV18, -BV23, -BV28, -BV32, -BV35)</f>
        <v>0</v>
      </c>
      <c r="BW37" s="48">
        <f t="shared" si="56"/>
        <v>0</v>
      </c>
      <c r="BX37" s="48">
        <f t="shared" si="56"/>
        <v>0</v>
      </c>
      <c r="BY37" s="48">
        <f t="shared" si="56"/>
        <v>0</v>
      </c>
      <c r="BZ37" s="48">
        <f t="shared" si="56"/>
        <v>0</v>
      </c>
      <c r="CA37" s="48">
        <f t="shared" si="56"/>
        <v>0</v>
      </c>
      <c r="CB37" s="48">
        <f t="shared" si="56"/>
        <v>0</v>
      </c>
      <c r="CC37" s="48">
        <f t="shared" si="56"/>
        <v>0</v>
      </c>
      <c r="CD37" s="48">
        <f>SUM( -CD5, -CD12, -CD18, -CD23, -CD28, -CD32, -CD35)</f>
        <v>0</v>
      </c>
      <c r="CE37" s="48">
        <f t="shared" ref="CE37" si="57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58">SUM( -CK5, -CK12, -CK18, -CK23, -CK28, -CK32, -CK35)</f>
        <v>0</v>
      </c>
      <c r="CL37" s="48">
        <f t="shared" si="58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59">SUM( -CR5, -CR12, -CR18, -CR23, -CR28, -CR32, -CR35)</f>
        <v>0</v>
      </c>
      <c r="CS37" s="48">
        <f t="shared" si="59"/>
        <v>0</v>
      </c>
      <c r="CT37" s="48">
        <f t="shared" si="59"/>
        <v>0</v>
      </c>
      <c r="CU37" s="48">
        <f t="shared" si="59"/>
        <v>0</v>
      </c>
      <c r="CV37" s="48">
        <f t="shared" si="59"/>
        <v>0</v>
      </c>
      <c r="CW37" s="48">
        <f t="shared" si="59"/>
        <v>0</v>
      </c>
      <c r="CX37" s="48">
        <f t="shared" si="59"/>
        <v>0</v>
      </c>
      <c r="CY37" s="48">
        <f t="shared" si="59"/>
        <v>0</v>
      </c>
      <c r="CZ37" s="49">
        <f t="shared" si="3"/>
        <v>0</v>
      </c>
      <c r="DA37" s="49">
        <f t="shared" si="4"/>
        <v>0</v>
      </c>
      <c r="DB37" s="49">
        <f t="shared" si="5"/>
        <v>0</v>
      </c>
    </row>
    <row r="38" spans="1:139" ht="15.75" thickBot="1" x14ac:dyDescent="0.3">
      <c r="AC38" s="50" t="s">
        <v>0</v>
      </c>
      <c r="AD38" s="50"/>
      <c r="AE38" s="50" t="s">
        <v>1</v>
      </c>
      <c r="AF38" s="50" t="s">
        <v>2</v>
      </c>
      <c r="AG38" s="50" t="s">
        <v>3</v>
      </c>
      <c r="AH38" s="50" t="s">
        <v>4</v>
      </c>
      <c r="AI38" s="51"/>
      <c r="AJ38" s="51"/>
      <c r="AK38" s="50" t="s">
        <v>7</v>
      </c>
      <c r="AL38" s="50" t="s">
        <v>8</v>
      </c>
      <c r="AM38" s="50" t="s">
        <v>9</v>
      </c>
      <c r="AN38" s="50" t="s">
        <v>10</v>
      </c>
      <c r="AO38" s="50" t="s">
        <v>11</v>
      </c>
      <c r="AP38" s="51"/>
      <c r="AQ38" s="51"/>
      <c r="AR38" s="50" t="s">
        <v>14</v>
      </c>
      <c r="AS38" s="50" t="s">
        <v>15</v>
      </c>
      <c r="AT38" s="50" t="s">
        <v>16</v>
      </c>
      <c r="AU38" s="50" t="s">
        <v>17</v>
      </c>
      <c r="AV38" s="50" t="s">
        <v>18</v>
      </c>
      <c r="AW38" s="51"/>
      <c r="AX38" s="51"/>
      <c r="AY38" s="50" t="s">
        <v>21</v>
      </c>
      <c r="AZ38" s="50" t="s">
        <v>22</v>
      </c>
      <c r="BA38" s="50" t="s">
        <v>23</v>
      </c>
      <c r="BB38" s="50" t="s">
        <v>24</v>
      </c>
      <c r="BC38" s="50" t="s">
        <v>25</v>
      </c>
      <c r="BD38" s="51"/>
      <c r="BE38" s="51"/>
      <c r="BF38" s="50" t="s">
        <v>28</v>
      </c>
      <c r="BG38" s="50" t="s">
        <v>29</v>
      </c>
      <c r="BH38" s="50" t="s">
        <v>30</v>
      </c>
      <c r="BI38" s="50" t="s">
        <v>31</v>
      </c>
      <c r="BJ38" s="51"/>
      <c r="BK38" s="51"/>
      <c r="BL38" s="52" t="s">
        <v>0</v>
      </c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</row>
    <row r="39" spans="1:139" ht="15.75" thickBot="1" x14ac:dyDescent="0.3">
      <c r="AD39" t="s">
        <v>62</v>
      </c>
      <c r="AE39" s="7"/>
      <c r="AF39" s="49">
        <v>8.1900000000000001E-2</v>
      </c>
      <c r="AG39" s="49">
        <v>0.13439999999999999</v>
      </c>
      <c r="AH39" s="42">
        <v>0.12280000000000001</v>
      </c>
      <c r="AI39" s="16" t="s">
        <v>62</v>
      </c>
      <c r="AJ39" s="16"/>
      <c r="AK39" s="42">
        <v>0.1389</v>
      </c>
      <c r="AL39" s="42">
        <v>0.16520000000000001</v>
      </c>
      <c r="AM39" s="42">
        <v>0.1542</v>
      </c>
      <c r="AN39" s="42">
        <v>0.15790000000000001</v>
      </c>
      <c r="AO39" s="42">
        <v>0.12509999999999999</v>
      </c>
      <c r="AP39" s="16" t="s">
        <v>62</v>
      </c>
      <c r="AQ39" s="16"/>
      <c r="AR39" s="42">
        <v>0.11559999999999999</v>
      </c>
      <c r="AS39" s="42">
        <v>0.1411</v>
      </c>
      <c r="AT39" s="42">
        <v>0.16170000000000001</v>
      </c>
      <c r="AU39" s="42">
        <v>0.14530000000000001</v>
      </c>
      <c r="AV39" s="42">
        <v>0.17399999999999999</v>
      </c>
      <c r="AW39" s="16"/>
      <c r="AX39" s="16"/>
      <c r="AY39" s="42">
        <v>0.15790000000000001</v>
      </c>
      <c r="AZ39" s="42">
        <v>0.12379999999999999</v>
      </c>
      <c r="BA39" s="23">
        <v>0.17319999999999999</v>
      </c>
      <c r="BB39" s="23">
        <v>0.1893</v>
      </c>
      <c r="BC39" s="23">
        <v>0.2145</v>
      </c>
      <c r="BD39" s="16"/>
      <c r="BE39" s="16"/>
      <c r="BF39" s="23">
        <v>0.19639999999999999</v>
      </c>
      <c r="BG39" s="23">
        <v>0.15490000000000001</v>
      </c>
      <c r="BH39" s="42">
        <v>0.15440000000000001</v>
      </c>
      <c r="BI39" s="16"/>
      <c r="BJ39" s="3" t="s">
        <v>32</v>
      </c>
      <c r="BK39" s="3" t="s">
        <v>33</v>
      </c>
      <c r="BL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</row>
    <row r="40" spans="1:139" ht="15.75" thickBot="1" x14ac:dyDescent="0.3">
      <c r="AE40" s="7" t="s">
        <v>62</v>
      </c>
      <c r="AF40" s="42">
        <v>6.83E-2</v>
      </c>
      <c r="AG40" s="42">
        <v>8.9800000000000005E-2</v>
      </c>
      <c r="AH40" s="32">
        <v>5.9700000000000003E-2</v>
      </c>
      <c r="AI40" s="7"/>
      <c r="AJ40" s="7" t="s">
        <v>62</v>
      </c>
      <c r="AK40" s="32">
        <v>6.6400000000000001E-2</v>
      </c>
      <c r="AL40" s="32">
        <v>7.2599999999999998E-2</v>
      </c>
      <c r="AM40" s="32">
        <v>6.1800000000000001E-2</v>
      </c>
      <c r="AN40" s="32">
        <v>0.1007</v>
      </c>
      <c r="AO40" s="32">
        <v>0.1192</v>
      </c>
      <c r="AP40" s="7"/>
      <c r="AQ40" s="7" t="s">
        <v>62</v>
      </c>
      <c r="AR40" s="32">
        <v>9.7699999999999995E-2</v>
      </c>
      <c r="AS40" s="32">
        <v>0.11650000000000001</v>
      </c>
      <c r="AT40" s="32">
        <v>9.9099999999999994E-2</v>
      </c>
      <c r="AU40" s="32">
        <v>0.12559999999999999</v>
      </c>
      <c r="AV40" s="32">
        <v>0.11849999999999999</v>
      </c>
      <c r="AW40" s="7"/>
      <c r="AX40" s="7" t="s">
        <v>62</v>
      </c>
      <c r="AY40" s="32">
        <v>0.1195</v>
      </c>
      <c r="AZ40" s="23">
        <v>0.12130000000000001</v>
      </c>
      <c r="BA40" s="42">
        <v>0.1081</v>
      </c>
      <c r="BB40" s="42">
        <v>0.1217</v>
      </c>
      <c r="BC40" s="42">
        <v>0.1424</v>
      </c>
      <c r="BD40" s="7"/>
      <c r="BE40" s="7" t="s">
        <v>62</v>
      </c>
      <c r="BF40" s="42">
        <v>0.12189999999999999</v>
      </c>
      <c r="BG40" s="42">
        <v>0.1278</v>
      </c>
      <c r="BH40" s="23">
        <v>0.14069999999999999</v>
      </c>
      <c r="BI40" s="7" t="s">
        <v>62</v>
      </c>
      <c r="BJ40" s="53">
        <f>MIN(BJ2:BJ8,BJ10:BJ15,BJ17:BJ21,BJ23:BJ26,BJ28:BJ30,BJ32:BJ33,BJ35)</f>
        <v>-1.7399999999999999E-2</v>
      </c>
      <c r="BK40" s="53">
        <f>AVERAGE(BK2:BK8,BK10:BK15,BK17:BK21,BK23:BK26,BK28:BK30,BK32:BK33,BK35)</f>
        <v>5.2451298701298706E-4</v>
      </c>
      <c r="BL40" s="53">
        <f>MAX(BL2:BL8,BL10:BL15,BL17:BL21,BL23:BL26,BL28:BL30,BL32:BL33,BL35)</f>
        <v>2.4400000000000002E-2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0</v>
      </c>
      <c r="DA40" s="53" t="e">
        <f>AVERAGE(DA2:DA8,DA10:DA15,DA17:DA21,DA23:DA26,DA28:DA30,DA32:DA33,DA35)</f>
        <v>#DIV/0!</v>
      </c>
      <c r="DB40" s="53">
        <f>MAX(DB2:DB8,DB10:DB15,DB17:DB21,DB23:DB26,DB28:DB30,DB32:DB33,DB35)</f>
        <v>0</v>
      </c>
    </row>
    <row r="41" spans="1:139" ht="15.75" thickBot="1" x14ac:dyDescent="0.3">
      <c r="AC41" t="s">
        <v>62</v>
      </c>
      <c r="AD41" t="s">
        <v>62</v>
      </c>
      <c r="AE41" s="54"/>
      <c r="AF41" s="8">
        <v>3.9199999999999999E-2</v>
      </c>
      <c r="AG41" s="8">
        <v>1.9E-3</v>
      </c>
      <c r="AH41" s="49">
        <v>3.8100000000000002E-2</v>
      </c>
      <c r="AI41" s="7"/>
      <c r="AK41" s="36">
        <v>-1.2500000000000001E-2</v>
      </c>
      <c r="AL41" s="49">
        <v>-7.7000000000000002E-3</v>
      </c>
      <c r="AM41" s="36">
        <v>8.9999999999999998E-4</v>
      </c>
      <c r="AN41" s="36">
        <v>1.3299999999999999E-2</v>
      </c>
      <c r="AO41" s="36">
        <v>6.5100000000000005E-2</v>
      </c>
      <c r="AP41" s="7"/>
      <c r="AR41" s="36">
        <v>4.5999999999999999E-2</v>
      </c>
      <c r="AS41" s="36">
        <v>5.2699999999999997E-2</v>
      </c>
      <c r="AT41" s="23">
        <v>4.3999999999999997E-2</v>
      </c>
      <c r="AU41" s="23">
        <v>0.1077</v>
      </c>
      <c r="AV41" s="23">
        <v>6.2399999999999997E-2</v>
      </c>
      <c r="AW41" s="7"/>
      <c r="AY41" s="23">
        <v>7.8E-2</v>
      </c>
      <c r="AZ41" s="32">
        <v>7.7600000000000002E-2</v>
      </c>
      <c r="BA41" s="32">
        <v>7.85E-2</v>
      </c>
      <c r="BB41" s="32">
        <v>4.3700000000000003E-2</v>
      </c>
      <c r="BC41" s="32">
        <v>8.4900000000000003E-2</v>
      </c>
      <c r="BD41" s="7"/>
      <c r="BF41" s="32">
        <v>7.3099999999999998E-2</v>
      </c>
      <c r="BG41" s="32">
        <v>6.9599999999999995E-2</v>
      </c>
      <c r="BH41" s="32">
        <v>0.13220000000000001</v>
      </c>
      <c r="BI41" s="54"/>
      <c r="BJ41" s="49" t="s">
        <v>52</v>
      </c>
      <c r="BK41" s="56" t="s">
        <v>73</v>
      </c>
      <c r="BL41" s="32" t="s">
        <v>63</v>
      </c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</row>
    <row r="42" spans="1:139" ht="15.75" thickBot="1" x14ac:dyDescent="0.3">
      <c r="AC42" t="s">
        <v>62</v>
      </c>
      <c r="AE42" s="7" t="s">
        <v>62</v>
      </c>
      <c r="AF42" s="32">
        <v>-2.5999999999999999E-2</v>
      </c>
      <c r="AG42" s="36">
        <v>-2.8500000000000001E-2</v>
      </c>
      <c r="AH42" s="36">
        <v>-6.0000000000000001E-3</v>
      </c>
      <c r="AI42" s="7"/>
      <c r="AJ42" s="7" t="s">
        <v>62</v>
      </c>
      <c r="AK42" s="49">
        <v>-1.46E-2</v>
      </c>
      <c r="AL42" s="36">
        <v>-3.3599999999999998E-2</v>
      </c>
      <c r="AM42" s="49">
        <v>-1.0200000000000001E-2</v>
      </c>
      <c r="AN42" s="49">
        <v>-1.2500000000000001E-2</v>
      </c>
      <c r="AO42" s="23">
        <v>-1.6500000000000001E-2</v>
      </c>
      <c r="AP42" s="7"/>
      <c r="AQ42" s="7" t="s">
        <v>62</v>
      </c>
      <c r="AR42" s="23">
        <v>6.9999999999999999E-4</v>
      </c>
      <c r="AS42" s="23">
        <v>1.5900000000000001E-2</v>
      </c>
      <c r="AT42" s="36">
        <v>2.3400000000000001E-2</v>
      </c>
      <c r="AU42" s="36">
        <v>3.0999999999999999E-3</v>
      </c>
      <c r="AV42" s="36">
        <v>2.9999999999999997E-4</v>
      </c>
      <c r="AW42" s="7"/>
      <c r="AX42" s="7" t="s">
        <v>62</v>
      </c>
      <c r="AY42" s="36">
        <v>-8.3999999999999995E-3</v>
      </c>
      <c r="AZ42" s="36">
        <v>2.3E-3</v>
      </c>
      <c r="BA42" s="36">
        <v>2.8199999999999999E-2</v>
      </c>
      <c r="BB42" s="36">
        <v>1.7600000000000001E-2</v>
      </c>
      <c r="BC42" s="36">
        <v>5.0299999999999997E-2</v>
      </c>
      <c r="BD42" s="7"/>
      <c r="BE42" s="7" t="s">
        <v>62</v>
      </c>
      <c r="BF42" s="36">
        <v>4.3400000000000001E-2</v>
      </c>
      <c r="BG42" s="36">
        <v>5.4800000000000001E-2</v>
      </c>
      <c r="BH42" s="36">
        <v>8.77E-2</v>
      </c>
      <c r="BI42" s="7" t="s">
        <v>62</v>
      </c>
      <c r="BJ42" s="56" t="s">
        <v>85</v>
      </c>
      <c r="BK42" s="56" t="s">
        <v>74</v>
      </c>
      <c r="BL42" s="56" t="s">
        <v>4</v>
      </c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</row>
    <row r="43" spans="1:139" ht="15.75" thickBot="1" x14ac:dyDescent="0.3">
      <c r="AC43" t="s">
        <v>62</v>
      </c>
      <c r="AE43" s="54" t="s">
        <v>62</v>
      </c>
      <c r="AF43" s="94">
        <v>-3.1199999999999999E-2</v>
      </c>
      <c r="AG43" s="32">
        <v>-3.9199999999999999E-2</v>
      </c>
      <c r="AH43" s="8">
        <v>-2.98E-2</v>
      </c>
      <c r="AI43" s="7"/>
      <c r="AJ43" t="s">
        <v>62</v>
      </c>
      <c r="AK43" s="23">
        <v>-3.4700000000000002E-2</v>
      </c>
      <c r="AL43" s="8">
        <v>-4.3799999999999999E-2</v>
      </c>
      <c r="AM43" s="17">
        <v>-2.1399999999999999E-2</v>
      </c>
      <c r="AN43" s="17">
        <v>-2.93E-2</v>
      </c>
      <c r="AO43" s="49">
        <v>-3.5499999999999997E-2</v>
      </c>
      <c r="AP43" s="7"/>
      <c r="AQ43" t="s">
        <v>62</v>
      </c>
      <c r="AR43" s="49">
        <v>-1.6500000000000001E-2</v>
      </c>
      <c r="AS43" s="49">
        <v>-3.9800000000000002E-2</v>
      </c>
      <c r="AT43" s="8">
        <v>-4.9099999999999998E-2</v>
      </c>
      <c r="AU43" s="8">
        <v>-5.1900000000000002E-2</v>
      </c>
      <c r="AV43" s="8">
        <v>-2.93E-2</v>
      </c>
      <c r="AW43" s="7"/>
      <c r="AX43" t="s">
        <v>62</v>
      </c>
      <c r="AY43" s="8">
        <v>-2.6200000000000001E-2</v>
      </c>
      <c r="AZ43" s="8">
        <v>-2.46E-2</v>
      </c>
      <c r="BA43" s="8">
        <v>-4.5199999999999997E-2</v>
      </c>
      <c r="BB43" s="8">
        <v>-2.46E-2</v>
      </c>
      <c r="BC43" s="8">
        <v>-8.14E-2</v>
      </c>
      <c r="BD43" s="7"/>
      <c r="BE43" t="s">
        <v>62</v>
      </c>
      <c r="BF43" s="17">
        <v>-7.1599999999999997E-2</v>
      </c>
      <c r="BG43" s="17">
        <v>-5.4600000000000003E-2</v>
      </c>
      <c r="BH43" s="17">
        <v>-6.1499999999999999E-2</v>
      </c>
      <c r="BI43" s="54" t="s">
        <v>62</v>
      </c>
      <c r="BJ43" s="3" t="s">
        <v>32</v>
      </c>
      <c r="BK43" s="3" t="s">
        <v>33</v>
      </c>
      <c r="BL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</row>
    <row r="44" spans="1:139" ht="15.75" thickBot="1" x14ac:dyDescent="0.3">
      <c r="AC44" t="s">
        <v>62</v>
      </c>
      <c r="AE44" s="7"/>
      <c r="AF44" s="36">
        <v>-3.7600000000000001E-2</v>
      </c>
      <c r="AG44" s="17">
        <v>-4.2500000000000003E-2</v>
      </c>
      <c r="AH44" s="23">
        <v>-3.9800000000000002E-2</v>
      </c>
      <c r="AI44" s="7"/>
      <c r="AJ44" s="7"/>
      <c r="AK44" s="17">
        <v>-3.85E-2</v>
      </c>
      <c r="AL44" s="94">
        <v>-4.6699999999999998E-2</v>
      </c>
      <c r="AM44" s="94">
        <v>-3.6400000000000002E-2</v>
      </c>
      <c r="AN44" s="23">
        <v>-6.2600000000000003E-2</v>
      </c>
      <c r="AO44" s="17">
        <v>-6.6900000000000001E-2</v>
      </c>
      <c r="AP44" s="7"/>
      <c r="AQ44" s="7"/>
      <c r="AR44" s="17">
        <v>-6.7699999999999996E-2</v>
      </c>
      <c r="AS44" s="8">
        <v>-6.6600000000000006E-2</v>
      </c>
      <c r="AT44" s="49">
        <v>-5.74E-2</v>
      </c>
      <c r="AU44" s="49">
        <v>-7.1800000000000003E-2</v>
      </c>
      <c r="AV44" s="17">
        <v>-8.0600000000000005E-2</v>
      </c>
      <c r="AW44" s="7"/>
      <c r="AX44" s="7"/>
      <c r="AY44" s="17">
        <v>-7.3700000000000002E-2</v>
      </c>
      <c r="AZ44" s="49">
        <v>-5.4800000000000001E-2</v>
      </c>
      <c r="BA44" s="17">
        <v>-7.7799999999999994E-2</v>
      </c>
      <c r="BB44" s="49">
        <v>-7.3999999999999996E-2</v>
      </c>
      <c r="BC44" s="17">
        <v>-9.2100000000000001E-2</v>
      </c>
      <c r="BD44" s="7"/>
      <c r="BE44" s="7" t="s">
        <v>62</v>
      </c>
      <c r="BF44" s="8">
        <v>-7.7600000000000002E-2</v>
      </c>
      <c r="BG44" s="8">
        <v>-6.4299999999999996E-2</v>
      </c>
      <c r="BH44" s="8">
        <v>-0.1075</v>
      </c>
      <c r="BI44" s="7"/>
      <c r="BJ44" s="53">
        <f>MIN(BJ9,BJ16,BJ22,BJ27,BJ31,BJ34,BJ36,BJ37)</f>
        <v>-9.6300000000000024E-2</v>
      </c>
      <c r="BK44" s="53">
        <f>AVERAGE(BK9,BK16,BK22,BK27,BK31,BK34,BK36,BK37)</f>
        <v>0</v>
      </c>
      <c r="BL44" s="53">
        <f>MAX(BL9,BL16,BL22,BL27,BL31,BL34,BL36,BL37)</f>
        <v>9.8900000000000002E-2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0</v>
      </c>
      <c r="DA44" s="53">
        <f>AVERAGE(DA9,DA16,DA22,DA27,DA31,DA34,DA36,DA37)</f>
        <v>0</v>
      </c>
      <c r="DB44" s="53">
        <f>MAX(DB9,DB16,DB22,DB27,DB31,DB34,DB36,DB37)</f>
        <v>0</v>
      </c>
    </row>
    <row r="45" spans="1:139" ht="15.75" thickBot="1" x14ac:dyDescent="0.3">
      <c r="AC45" t="s">
        <v>62</v>
      </c>
      <c r="AE45" s="7"/>
      <c r="AF45" s="17">
        <v>-4.19E-2</v>
      </c>
      <c r="AG45" s="94">
        <v>-4.5600000000000002E-2</v>
      </c>
      <c r="AH45" s="17">
        <v>-6.9500000000000006E-2</v>
      </c>
      <c r="AI45" s="7"/>
      <c r="AJ45" s="7"/>
      <c r="AK45" s="94">
        <v>-4.6699999999999998E-2</v>
      </c>
      <c r="AL45" s="17">
        <v>-4.6899999999999997E-2</v>
      </c>
      <c r="AM45" s="23">
        <v>-5.8500000000000003E-2</v>
      </c>
      <c r="AN45" s="8">
        <v>-6.8900000000000003E-2</v>
      </c>
      <c r="AO45" s="8">
        <v>-8.0799999999999997E-2</v>
      </c>
      <c r="AP45" s="7"/>
      <c r="AQ45" s="7"/>
      <c r="AR45" s="8">
        <v>-8.4099999999999994E-2</v>
      </c>
      <c r="AS45" s="17">
        <v>-8.9200000000000002E-2</v>
      </c>
      <c r="AT45" s="17">
        <v>-8.4900000000000003E-2</v>
      </c>
      <c r="AU45" s="17">
        <v>-8.7999999999999995E-2</v>
      </c>
      <c r="AV45" s="49">
        <v>-8.5999999999999993E-2</v>
      </c>
      <c r="AW45" s="7"/>
      <c r="AX45" s="7"/>
      <c r="AY45" s="49">
        <v>-7.7100000000000002E-2</v>
      </c>
      <c r="AZ45" s="17">
        <v>-7.4200000000000002E-2</v>
      </c>
      <c r="BA45" s="49">
        <v>-9.2399999999999996E-2</v>
      </c>
      <c r="BB45" s="17">
        <v>-0.1095</v>
      </c>
      <c r="BC45" s="49">
        <v>-0.12280000000000001</v>
      </c>
      <c r="BD45" s="7"/>
      <c r="BE45" s="7"/>
      <c r="BF45" s="49">
        <v>-0.10539999999999999</v>
      </c>
      <c r="BG45" s="49">
        <v>-9.5799999999999996E-2</v>
      </c>
      <c r="BH45" s="49">
        <v>-0.1143</v>
      </c>
      <c r="BI45" s="7"/>
      <c r="BJ45" s="49" t="s">
        <v>72</v>
      </c>
      <c r="BK45" s="56" t="s">
        <v>75</v>
      </c>
      <c r="BL45" s="32" t="s">
        <v>66</v>
      </c>
      <c r="BS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</row>
    <row r="46" spans="1:139" ht="15.75" thickBot="1" x14ac:dyDescent="0.3">
      <c r="AD46" t="s">
        <v>62</v>
      </c>
      <c r="AE46" s="7" t="s">
        <v>62</v>
      </c>
      <c r="AF46" s="23">
        <v>-5.2699999999999997E-2</v>
      </c>
      <c r="AG46" s="23">
        <v>-7.0300000000000001E-2</v>
      </c>
      <c r="AH46" s="94">
        <v>-7.5499999999999998E-2</v>
      </c>
      <c r="AI46" s="11"/>
      <c r="AJ46" s="11" t="s">
        <v>62</v>
      </c>
      <c r="AK46" s="8">
        <v>-5.8299999999999998E-2</v>
      </c>
      <c r="AL46" s="23">
        <v>-5.91E-2</v>
      </c>
      <c r="AM46" s="8">
        <v>-9.0399999999999994E-2</v>
      </c>
      <c r="AN46" s="94">
        <v>-9.8599999999999993E-2</v>
      </c>
      <c r="AO46" s="94">
        <v>-0.10970000000000001</v>
      </c>
      <c r="AP46" s="11"/>
      <c r="AQ46" s="7" t="s">
        <v>62</v>
      </c>
      <c r="AR46" s="94">
        <v>-9.1700000000000004E-2</v>
      </c>
      <c r="AS46" s="94">
        <v>-0.13059999999999999</v>
      </c>
      <c r="AT46" s="94">
        <v>-0.1368</v>
      </c>
      <c r="AU46" s="94">
        <v>-0.17</v>
      </c>
      <c r="AV46" s="94">
        <v>-0.1593</v>
      </c>
      <c r="AW46" s="7"/>
      <c r="AX46" s="7" t="s">
        <v>62</v>
      </c>
      <c r="AY46" s="94">
        <v>-0.17</v>
      </c>
      <c r="AZ46" s="94">
        <v>-0.1714</v>
      </c>
      <c r="BA46" s="94">
        <v>-0.1726</v>
      </c>
      <c r="BB46" s="94">
        <v>-0.16420000000000001</v>
      </c>
      <c r="BC46" s="94">
        <v>-0.1958</v>
      </c>
      <c r="BD46" s="7"/>
      <c r="BE46" s="11" t="s">
        <v>62</v>
      </c>
      <c r="BF46" s="94">
        <v>-0.1802</v>
      </c>
      <c r="BG46" s="94">
        <v>-0.19239999999999999</v>
      </c>
      <c r="BH46" s="94">
        <v>-0.23169999999999999</v>
      </c>
      <c r="BI46" s="7" t="s">
        <v>62</v>
      </c>
      <c r="BJ46" s="64" t="s">
        <v>86</v>
      </c>
      <c r="BK46" s="64" t="s">
        <v>76</v>
      </c>
      <c r="BL46" s="64" t="s">
        <v>86</v>
      </c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4"/>
      <c r="DA46" s="64" t="s">
        <v>76</v>
      </c>
      <c r="DB46" s="64"/>
    </row>
    <row r="47" spans="1:139" s="84" customFormat="1" ht="15.75" thickBot="1" x14ac:dyDescent="0.3">
      <c r="A47" s="83"/>
    </row>
    <row r="48" spans="1:139" s="274" customFormat="1" ht="15.75" thickBot="1" x14ac:dyDescent="0.3">
      <c r="A48" s="65"/>
      <c r="B48" s="66">
        <v>43101</v>
      </c>
      <c r="C48" s="68"/>
      <c r="D48" s="250"/>
      <c r="E48" s="66">
        <v>43102</v>
      </c>
      <c r="F48" s="251"/>
      <c r="G48" s="250"/>
      <c r="H48" s="66">
        <v>43103</v>
      </c>
      <c r="I48" s="252"/>
      <c r="J48" s="250"/>
      <c r="K48" s="66">
        <v>43104</v>
      </c>
      <c r="L48" s="253" t="s">
        <v>77</v>
      </c>
      <c r="M48" s="254"/>
      <c r="N48" s="71">
        <v>43107</v>
      </c>
      <c r="O48" s="255"/>
      <c r="P48" s="254"/>
      <c r="Q48" s="71">
        <v>43108</v>
      </c>
      <c r="R48" s="256"/>
      <c r="S48" s="254"/>
      <c r="T48" s="71">
        <v>43109</v>
      </c>
      <c r="U48" s="256"/>
      <c r="V48" s="254"/>
      <c r="W48" s="71">
        <v>43110</v>
      </c>
      <c r="X48" s="256"/>
      <c r="Y48" s="254"/>
      <c r="Z48" s="71">
        <v>43111</v>
      </c>
      <c r="AA48" s="256"/>
      <c r="AB48" s="257"/>
      <c r="AC48" s="76">
        <v>43114</v>
      </c>
      <c r="AD48" s="258"/>
      <c r="AE48" s="257"/>
      <c r="AF48" s="76">
        <v>43115</v>
      </c>
      <c r="AG48" s="258"/>
      <c r="AH48" s="257"/>
      <c r="AI48" s="76">
        <v>43116</v>
      </c>
      <c r="AJ48" s="258"/>
      <c r="AK48" s="257"/>
      <c r="AL48" s="76">
        <v>43117</v>
      </c>
      <c r="AM48" s="258"/>
      <c r="AN48" s="257"/>
      <c r="AO48" s="76">
        <v>43118</v>
      </c>
      <c r="AP48" s="258"/>
      <c r="AQ48" s="277"/>
      <c r="AR48" s="79">
        <v>43121</v>
      </c>
      <c r="AS48" s="278"/>
      <c r="AT48" s="277"/>
      <c r="AU48" s="79">
        <v>43122</v>
      </c>
      <c r="AV48" s="278"/>
      <c r="AW48" s="277"/>
      <c r="AX48" s="79">
        <v>43123</v>
      </c>
      <c r="AY48" s="278"/>
      <c r="AZ48" s="277"/>
      <c r="BA48" s="79">
        <v>43124</v>
      </c>
      <c r="BB48" s="278"/>
      <c r="BC48" s="277"/>
      <c r="BD48" s="79">
        <v>43125</v>
      </c>
      <c r="BE48" s="278"/>
      <c r="BF48" s="250"/>
      <c r="BG48" s="66">
        <v>43128</v>
      </c>
      <c r="BH48" s="252"/>
      <c r="BI48" s="250"/>
      <c r="BJ48" s="66">
        <v>43129</v>
      </c>
      <c r="BK48" s="252"/>
      <c r="BL48" s="250"/>
      <c r="BM48" s="66">
        <v>43130</v>
      </c>
      <c r="BN48" s="252"/>
      <c r="BO48" s="68"/>
      <c r="BP48" s="66">
        <v>43131</v>
      </c>
      <c r="BQ48" s="67"/>
      <c r="BR48" s="282" t="s">
        <v>62</v>
      </c>
      <c r="BS48" s="65"/>
      <c r="BT48" s="66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5"/>
      <c r="DP48" s="66">
        <v>43156</v>
      </c>
      <c r="DQ48" s="67"/>
      <c r="DR48" s="65"/>
      <c r="DS48" s="66">
        <v>43157</v>
      </c>
      <c r="DT48" s="67"/>
      <c r="DU48" s="65"/>
      <c r="DV48" s="66">
        <v>43158</v>
      </c>
      <c r="DW48" s="67"/>
      <c r="DX48" s="65"/>
      <c r="DY48" s="66">
        <v>43159</v>
      </c>
      <c r="DZ48" s="67"/>
      <c r="EA48" s="70"/>
      <c r="EB48" s="71"/>
      <c r="EC48" s="74"/>
      <c r="ED48" s="70"/>
      <c r="EE48" s="71"/>
      <c r="EF48" s="74"/>
      <c r="EG48" s="70"/>
      <c r="EH48" s="71"/>
      <c r="EI48" s="74"/>
    </row>
    <row r="49" spans="1:139" ht="15.75" thickBot="1" x14ac:dyDescent="0.3">
      <c r="A49" s="57" t="s">
        <v>78</v>
      </c>
      <c r="B49" s="57" t="s">
        <v>79</v>
      </c>
      <c r="C49" s="267" t="s">
        <v>80</v>
      </c>
      <c r="D49" s="127" t="s">
        <v>78</v>
      </c>
      <c r="E49" s="57" t="s">
        <v>79</v>
      </c>
      <c r="F49" s="128" t="s">
        <v>80</v>
      </c>
      <c r="G49" s="127" t="s">
        <v>78</v>
      </c>
      <c r="H49" s="57" t="s">
        <v>79</v>
      </c>
      <c r="I49" s="128" t="s">
        <v>80</v>
      </c>
      <c r="J49" s="127" t="s">
        <v>78</v>
      </c>
      <c r="K49" s="57" t="s">
        <v>79</v>
      </c>
      <c r="L49" s="128" t="s">
        <v>80</v>
      </c>
      <c r="M49" s="127" t="s">
        <v>78</v>
      </c>
      <c r="N49" s="57" t="s">
        <v>79</v>
      </c>
      <c r="O49" s="128" t="s">
        <v>80</v>
      </c>
      <c r="P49" s="127" t="s">
        <v>78</v>
      </c>
      <c r="Q49" s="57" t="s">
        <v>79</v>
      </c>
      <c r="R49" s="128" t="s">
        <v>80</v>
      </c>
      <c r="S49" s="127" t="s">
        <v>78</v>
      </c>
      <c r="T49" s="57" t="s">
        <v>79</v>
      </c>
      <c r="U49" s="128" t="s">
        <v>80</v>
      </c>
      <c r="V49" s="127" t="s">
        <v>78</v>
      </c>
      <c r="W49" s="57" t="s">
        <v>79</v>
      </c>
      <c r="X49" s="128" t="s">
        <v>80</v>
      </c>
      <c r="Y49" s="127" t="s">
        <v>78</v>
      </c>
      <c r="Z49" s="57" t="s">
        <v>79</v>
      </c>
      <c r="AA49" s="128" t="s">
        <v>80</v>
      </c>
      <c r="AB49" s="127" t="s">
        <v>78</v>
      </c>
      <c r="AC49" s="57" t="s">
        <v>79</v>
      </c>
      <c r="AD49" s="128" t="s">
        <v>80</v>
      </c>
      <c r="AE49" s="127" t="s">
        <v>78</v>
      </c>
      <c r="AF49" s="57" t="s">
        <v>79</v>
      </c>
      <c r="AG49" s="128" t="s">
        <v>80</v>
      </c>
      <c r="AH49" s="127" t="s">
        <v>78</v>
      </c>
      <c r="AI49" s="57" t="s">
        <v>79</v>
      </c>
      <c r="AJ49" s="128" t="s">
        <v>80</v>
      </c>
      <c r="AK49" s="127" t="s">
        <v>78</v>
      </c>
      <c r="AL49" s="57" t="s">
        <v>79</v>
      </c>
      <c r="AM49" s="128" t="s">
        <v>80</v>
      </c>
      <c r="AN49" s="127" t="s">
        <v>78</v>
      </c>
      <c r="AO49" s="57" t="s">
        <v>79</v>
      </c>
      <c r="AP49" s="128" t="s">
        <v>80</v>
      </c>
      <c r="AQ49" s="127" t="s">
        <v>78</v>
      </c>
      <c r="AR49" s="57" t="s">
        <v>79</v>
      </c>
      <c r="AS49" s="128" t="s">
        <v>80</v>
      </c>
      <c r="AT49" s="127" t="s">
        <v>78</v>
      </c>
      <c r="AU49" s="57" t="s">
        <v>79</v>
      </c>
      <c r="AV49" s="128" t="s">
        <v>80</v>
      </c>
      <c r="AW49" s="127" t="s">
        <v>78</v>
      </c>
      <c r="AX49" s="57" t="s">
        <v>79</v>
      </c>
      <c r="AY49" s="128" t="s">
        <v>80</v>
      </c>
      <c r="AZ49" s="127" t="s">
        <v>78</v>
      </c>
      <c r="BA49" s="57" t="s">
        <v>79</v>
      </c>
      <c r="BB49" s="128" t="s">
        <v>80</v>
      </c>
      <c r="BC49" s="127" t="s">
        <v>78</v>
      </c>
      <c r="BD49" s="57" t="s">
        <v>79</v>
      </c>
      <c r="BE49" s="128" t="s">
        <v>80</v>
      </c>
      <c r="BF49" s="127" t="s">
        <v>78</v>
      </c>
      <c r="BG49" s="57" t="s">
        <v>79</v>
      </c>
      <c r="BH49" s="128" t="s">
        <v>80</v>
      </c>
      <c r="BI49" s="127" t="s">
        <v>78</v>
      </c>
      <c r="BJ49" s="57" t="s">
        <v>79</v>
      </c>
      <c r="BK49" s="128" t="s">
        <v>80</v>
      </c>
      <c r="BL49" s="127" t="s">
        <v>78</v>
      </c>
      <c r="BM49" s="57" t="s">
        <v>79</v>
      </c>
      <c r="BN49" s="128" t="s">
        <v>80</v>
      </c>
      <c r="BO49" s="268" t="s">
        <v>78</v>
      </c>
      <c r="BP49" s="57" t="s">
        <v>79</v>
      </c>
      <c r="BQ49" s="57" t="s">
        <v>80</v>
      </c>
      <c r="BS49" s="57" t="s">
        <v>78</v>
      </c>
      <c r="BT49" s="57" t="s">
        <v>79</v>
      </c>
      <c r="BU49" s="57" t="s">
        <v>80</v>
      </c>
      <c r="BV49" s="57" t="s">
        <v>78</v>
      </c>
      <c r="BW49" s="57" t="s">
        <v>79</v>
      </c>
      <c r="BX49" s="57" t="s">
        <v>80</v>
      </c>
      <c r="BY49" s="57" t="s">
        <v>78</v>
      </c>
      <c r="BZ49" s="57" t="s">
        <v>79</v>
      </c>
      <c r="CA49" s="57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7" t="s">
        <v>78</v>
      </c>
      <c r="CI49" s="57" t="s">
        <v>79</v>
      </c>
      <c r="CJ49" s="57" t="s">
        <v>80</v>
      </c>
      <c r="CK49" s="57" t="s">
        <v>78</v>
      </c>
      <c r="CL49" s="57" t="s">
        <v>79</v>
      </c>
      <c r="CM49" s="57" t="s">
        <v>80</v>
      </c>
      <c r="CN49" s="57" t="s">
        <v>78</v>
      </c>
      <c r="CO49" s="57" t="s">
        <v>79</v>
      </c>
      <c r="CP49" s="57" t="s">
        <v>80</v>
      </c>
      <c r="CQ49" s="57" t="s">
        <v>78</v>
      </c>
      <c r="CR49" s="57" t="s">
        <v>79</v>
      </c>
      <c r="CS49" s="57" t="s">
        <v>80</v>
      </c>
      <c r="CT49" s="57" t="s">
        <v>78</v>
      </c>
      <c r="CU49" s="57" t="s">
        <v>79</v>
      </c>
      <c r="CV49" s="57" t="s">
        <v>80</v>
      </c>
      <c r="CW49" s="57" t="s">
        <v>78</v>
      </c>
      <c r="CX49" s="57" t="s">
        <v>79</v>
      </c>
      <c r="CY49" s="57" t="s">
        <v>80</v>
      </c>
      <c r="CZ49" s="57" t="s">
        <v>78</v>
      </c>
      <c r="DA49" s="57" t="s">
        <v>79</v>
      </c>
      <c r="DB49" s="57" t="s">
        <v>80</v>
      </c>
      <c r="DC49" s="57" t="s">
        <v>78</v>
      </c>
      <c r="DD49" s="57" t="s">
        <v>79</v>
      </c>
      <c r="DE49" s="57" t="s">
        <v>80</v>
      </c>
      <c r="DF49" s="57" t="s">
        <v>78</v>
      </c>
      <c r="DG49" s="57" t="s">
        <v>79</v>
      </c>
      <c r="DH49" s="57" t="s">
        <v>80</v>
      </c>
      <c r="DI49" s="57" t="s">
        <v>78</v>
      </c>
      <c r="DJ49" s="57" t="s">
        <v>79</v>
      </c>
      <c r="DK49" s="57" t="s">
        <v>80</v>
      </c>
      <c r="DL49" s="57" t="s">
        <v>78</v>
      </c>
      <c r="DM49" s="57" t="s">
        <v>79</v>
      </c>
      <c r="DN49" s="57" t="s">
        <v>80</v>
      </c>
      <c r="DO49" s="57" t="s">
        <v>78</v>
      </c>
      <c r="DP49" s="57" t="s">
        <v>79</v>
      </c>
      <c r="DQ49" s="57" t="s">
        <v>80</v>
      </c>
      <c r="DR49" s="57" t="s">
        <v>78</v>
      </c>
      <c r="DS49" s="57" t="s">
        <v>79</v>
      </c>
      <c r="DT49" s="57" t="s">
        <v>80</v>
      </c>
      <c r="DU49" s="57" t="s">
        <v>78</v>
      </c>
      <c r="DV49" s="57" t="s">
        <v>79</v>
      </c>
      <c r="DW49" s="57" t="s">
        <v>80</v>
      </c>
      <c r="DX49" s="57" t="s">
        <v>78</v>
      </c>
      <c r="DY49" s="57" t="s">
        <v>79</v>
      </c>
      <c r="DZ49" s="57" t="s">
        <v>80</v>
      </c>
      <c r="EA49" s="57" t="s">
        <v>78</v>
      </c>
      <c r="EB49" s="57" t="s">
        <v>79</v>
      </c>
      <c r="EC49" s="57" t="s">
        <v>80</v>
      </c>
      <c r="ED49" s="57" t="s">
        <v>78</v>
      </c>
      <c r="EE49" s="57" t="s">
        <v>79</v>
      </c>
      <c r="EF49" s="57" t="s">
        <v>80</v>
      </c>
      <c r="EG49" s="57" t="s">
        <v>78</v>
      </c>
      <c r="EH49" s="57" t="s">
        <v>79</v>
      </c>
      <c r="EI49" s="57" t="s">
        <v>80</v>
      </c>
    </row>
    <row r="50" spans="1:139" ht="15.75" thickBot="1" x14ac:dyDescent="0.3">
      <c r="A50" s="56" t="s">
        <v>81</v>
      </c>
      <c r="B50" s="56" t="s">
        <v>82</v>
      </c>
      <c r="C50" s="99" t="s">
        <v>83</v>
      </c>
      <c r="D50" s="129" t="s">
        <v>81</v>
      </c>
      <c r="E50" s="56" t="s">
        <v>82</v>
      </c>
      <c r="F50" s="130" t="s">
        <v>83</v>
      </c>
      <c r="G50" s="129" t="s">
        <v>81</v>
      </c>
      <c r="H50" s="56" t="s">
        <v>82</v>
      </c>
      <c r="I50" s="130" t="s">
        <v>83</v>
      </c>
      <c r="J50" s="129" t="s">
        <v>81</v>
      </c>
      <c r="K50" s="56" t="s">
        <v>82</v>
      </c>
      <c r="L50" s="130" t="s">
        <v>83</v>
      </c>
      <c r="M50" s="129" t="s">
        <v>81</v>
      </c>
      <c r="N50" s="56" t="s">
        <v>82</v>
      </c>
      <c r="O50" s="130" t="s">
        <v>83</v>
      </c>
      <c r="P50" s="129" t="s">
        <v>81</v>
      </c>
      <c r="Q50" s="56" t="s">
        <v>82</v>
      </c>
      <c r="R50" s="130" t="s">
        <v>83</v>
      </c>
      <c r="S50" s="129" t="s">
        <v>81</v>
      </c>
      <c r="T50" s="56" t="s">
        <v>82</v>
      </c>
      <c r="U50" s="130" t="s">
        <v>83</v>
      </c>
      <c r="V50" s="129" t="s">
        <v>81</v>
      </c>
      <c r="W50" s="56" t="s">
        <v>82</v>
      </c>
      <c r="X50" s="130" t="s">
        <v>83</v>
      </c>
      <c r="Y50" s="129" t="s">
        <v>81</v>
      </c>
      <c r="Z50" s="56" t="s">
        <v>82</v>
      </c>
      <c r="AA50" s="130" t="s">
        <v>83</v>
      </c>
      <c r="AB50" s="129" t="s">
        <v>81</v>
      </c>
      <c r="AC50" s="56" t="s">
        <v>82</v>
      </c>
      <c r="AD50" s="130" t="s">
        <v>83</v>
      </c>
      <c r="AE50" s="129" t="s">
        <v>81</v>
      </c>
      <c r="AF50" s="56" t="s">
        <v>82</v>
      </c>
      <c r="AG50" s="130" t="s">
        <v>83</v>
      </c>
      <c r="AH50" s="129" t="s">
        <v>81</v>
      </c>
      <c r="AI50" s="56" t="s">
        <v>82</v>
      </c>
      <c r="AJ50" s="130" t="s">
        <v>83</v>
      </c>
      <c r="AK50" s="129" t="s">
        <v>81</v>
      </c>
      <c r="AL50" s="56" t="s">
        <v>82</v>
      </c>
      <c r="AM50" s="130" t="s">
        <v>83</v>
      </c>
      <c r="AN50" s="129" t="s">
        <v>81</v>
      </c>
      <c r="AO50" s="56" t="s">
        <v>82</v>
      </c>
      <c r="AP50" s="130" t="s">
        <v>83</v>
      </c>
      <c r="AQ50" s="129" t="s">
        <v>81</v>
      </c>
      <c r="AR50" s="56" t="s">
        <v>82</v>
      </c>
      <c r="AS50" s="130" t="s">
        <v>83</v>
      </c>
      <c r="AT50" s="129" t="s">
        <v>81</v>
      </c>
      <c r="AU50" s="56" t="s">
        <v>82</v>
      </c>
      <c r="AV50" s="130" t="s">
        <v>83</v>
      </c>
      <c r="AW50" s="129" t="s">
        <v>81</v>
      </c>
      <c r="AX50" s="56" t="s">
        <v>82</v>
      </c>
      <c r="AY50" s="130" t="s">
        <v>83</v>
      </c>
      <c r="AZ50" s="129" t="s">
        <v>81</v>
      </c>
      <c r="BA50" s="56" t="s">
        <v>82</v>
      </c>
      <c r="BB50" s="130" t="s">
        <v>83</v>
      </c>
      <c r="BC50" s="129" t="s">
        <v>81</v>
      </c>
      <c r="BD50" s="56" t="s">
        <v>82</v>
      </c>
      <c r="BE50" s="130" t="s">
        <v>83</v>
      </c>
      <c r="BF50" s="129" t="s">
        <v>81</v>
      </c>
      <c r="BG50" s="56" t="s">
        <v>82</v>
      </c>
      <c r="BH50" s="130" t="s">
        <v>83</v>
      </c>
      <c r="BI50" s="129" t="s">
        <v>81</v>
      </c>
      <c r="BJ50" s="56" t="s">
        <v>82</v>
      </c>
      <c r="BK50" s="130" t="s">
        <v>83</v>
      </c>
      <c r="BL50" s="129" t="s">
        <v>81</v>
      </c>
      <c r="BM50" s="56" t="s">
        <v>82</v>
      </c>
      <c r="BN50" s="130" t="s">
        <v>83</v>
      </c>
      <c r="BO50" s="106" t="s">
        <v>81</v>
      </c>
      <c r="BP50" s="56" t="s">
        <v>82</v>
      </c>
      <c r="BQ50" s="56" t="s">
        <v>83</v>
      </c>
      <c r="BR50" s="281" t="s">
        <v>62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</row>
    <row r="51" spans="1:139" ht="15.75" thickBot="1" x14ac:dyDescent="0.3">
      <c r="A51" s="55" t="s">
        <v>62</v>
      </c>
      <c r="B51" s="55"/>
      <c r="C51" s="100"/>
      <c r="D51" s="131">
        <v>3.4200000000000001E-2</v>
      </c>
      <c r="E51" s="49">
        <v>5.04E-2</v>
      </c>
      <c r="F51" s="87">
        <v>8.1900000000000001E-2</v>
      </c>
      <c r="G51" s="132">
        <v>0.1772</v>
      </c>
      <c r="H51" s="49">
        <v>0.16880000000000001</v>
      </c>
      <c r="I51" s="87">
        <v>0.13439999999999999</v>
      </c>
      <c r="J51" s="132">
        <v>0.1139</v>
      </c>
      <c r="K51" s="42">
        <v>0.11070000000000001</v>
      </c>
      <c r="L51" s="92">
        <v>0.12280000000000001</v>
      </c>
      <c r="M51" s="131">
        <v>0.11899999999999999</v>
      </c>
      <c r="N51" s="42">
        <v>0.1134</v>
      </c>
      <c r="O51" s="92">
        <v>0.1389</v>
      </c>
      <c r="P51" s="131">
        <v>0.16070000000000001</v>
      </c>
      <c r="Q51" s="42">
        <v>0.15210000000000001</v>
      </c>
      <c r="R51" s="92">
        <v>0.16520000000000001</v>
      </c>
      <c r="S51" s="131">
        <v>0.17780000000000001</v>
      </c>
      <c r="T51" s="42">
        <v>0.16950000000000001</v>
      </c>
      <c r="U51" s="92">
        <v>0.1542</v>
      </c>
      <c r="V51" s="131">
        <v>0.1356</v>
      </c>
      <c r="W51" s="42">
        <v>0.15229999999999999</v>
      </c>
      <c r="X51" s="92">
        <v>0.15790000000000001</v>
      </c>
      <c r="Y51" s="131">
        <v>0.1585</v>
      </c>
      <c r="Z51" s="42">
        <v>0.14910000000000001</v>
      </c>
      <c r="AA51" s="92">
        <v>0.12509999999999999</v>
      </c>
      <c r="AB51" s="131">
        <v>0.1192</v>
      </c>
      <c r="AC51" s="42">
        <v>0.1173</v>
      </c>
      <c r="AD51" s="92">
        <v>0.11559999999999999</v>
      </c>
      <c r="AE51" s="131">
        <v>0.11990000000000001</v>
      </c>
      <c r="AF51" s="42">
        <v>0.1371</v>
      </c>
      <c r="AG51" s="92">
        <v>0.1411</v>
      </c>
      <c r="AH51" s="131">
        <v>0.1484</v>
      </c>
      <c r="AI51" s="42">
        <v>0.15310000000000001</v>
      </c>
      <c r="AJ51" s="92">
        <v>0.16170000000000001</v>
      </c>
      <c r="AK51" s="131">
        <v>0.15029999999999999</v>
      </c>
      <c r="AL51" s="42">
        <v>0.14249999999999999</v>
      </c>
      <c r="AM51" s="92">
        <v>0.14530000000000001</v>
      </c>
      <c r="AN51" s="131">
        <v>0.15310000000000001</v>
      </c>
      <c r="AO51" s="42">
        <v>0.15049999999999999</v>
      </c>
      <c r="AP51" s="92">
        <v>0.17399999999999999</v>
      </c>
      <c r="AQ51" s="131">
        <v>0.16600000000000001</v>
      </c>
      <c r="AR51" s="42">
        <v>0.16139999999999999</v>
      </c>
      <c r="AS51" s="92">
        <v>0.15790000000000001</v>
      </c>
      <c r="AT51" s="131">
        <v>0.1419</v>
      </c>
      <c r="AU51" s="42">
        <v>0.14549999999999999</v>
      </c>
      <c r="AV51" s="92">
        <v>0.12379999999999999</v>
      </c>
      <c r="AW51" s="131">
        <v>0.13289999999999999</v>
      </c>
      <c r="AX51" s="23">
        <v>0.1588</v>
      </c>
      <c r="AY51" s="89">
        <v>0.17319999999999999</v>
      </c>
      <c r="AZ51" s="136">
        <v>0.1749</v>
      </c>
      <c r="BA51" s="23">
        <v>0.1638</v>
      </c>
      <c r="BB51" s="89">
        <v>0.1893</v>
      </c>
      <c r="BC51" s="136">
        <v>0.20760000000000001</v>
      </c>
      <c r="BD51" s="23">
        <v>0.20219999999999999</v>
      </c>
      <c r="BE51" s="89">
        <v>0.2145</v>
      </c>
      <c r="BF51" s="136">
        <v>0.19650000000000001</v>
      </c>
      <c r="BG51" s="23">
        <v>0.18770000000000001</v>
      </c>
      <c r="BH51" s="89">
        <v>0.19639999999999999</v>
      </c>
      <c r="BI51" s="136">
        <v>0.1822</v>
      </c>
      <c r="BJ51" s="23">
        <v>0.20480000000000001</v>
      </c>
      <c r="BK51" s="89">
        <v>0.15490000000000001</v>
      </c>
      <c r="BL51" s="136">
        <v>0.1547</v>
      </c>
      <c r="BM51" s="23">
        <v>0.16719999999999999</v>
      </c>
      <c r="BN51" s="92">
        <v>0.15440000000000001</v>
      </c>
      <c r="BO51" s="108">
        <v>0.15190000000000001</v>
      </c>
      <c r="BP51" s="32">
        <v>0.14949999999999999</v>
      </c>
      <c r="BQ51" s="32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</row>
    <row r="52" spans="1:139" ht="15.75" thickBot="1" x14ac:dyDescent="0.3">
      <c r="A52" s="55"/>
      <c r="B52" s="55"/>
      <c r="C52" s="100"/>
      <c r="D52" s="132">
        <v>8.3999999999999995E-3</v>
      </c>
      <c r="E52" s="42">
        <v>2.46E-2</v>
      </c>
      <c r="F52" s="92">
        <v>6.83E-2</v>
      </c>
      <c r="G52" s="131">
        <v>4.8000000000000001E-2</v>
      </c>
      <c r="H52" s="42">
        <v>6.0199999999999997E-2</v>
      </c>
      <c r="I52" s="92">
        <v>8.9800000000000005E-2</v>
      </c>
      <c r="J52" s="131">
        <v>0.1037</v>
      </c>
      <c r="K52" s="49">
        <v>9.6000000000000002E-2</v>
      </c>
      <c r="L52" s="93">
        <v>5.9700000000000003E-2</v>
      </c>
      <c r="M52" s="137">
        <v>6.5100000000000005E-2</v>
      </c>
      <c r="N52" s="32">
        <v>5.9700000000000003E-2</v>
      </c>
      <c r="O52" s="93">
        <v>6.6400000000000001E-2</v>
      </c>
      <c r="P52" s="137">
        <v>4.65E-2</v>
      </c>
      <c r="Q52" s="32">
        <v>6.2399999999999997E-2</v>
      </c>
      <c r="R52" s="93">
        <v>7.2599999999999998E-2</v>
      </c>
      <c r="S52" s="137">
        <v>7.5999999999999998E-2</v>
      </c>
      <c r="T52" s="32">
        <v>8.5099999999999995E-2</v>
      </c>
      <c r="U52" s="93">
        <v>6.1800000000000001E-2</v>
      </c>
      <c r="V52" s="137">
        <v>7.1199999999999999E-2</v>
      </c>
      <c r="W52" s="32">
        <v>8.5300000000000001E-2</v>
      </c>
      <c r="X52" s="93">
        <v>0.1007</v>
      </c>
      <c r="Y52" s="137">
        <v>0.11310000000000001</v>
      </c>
      <c r="Z52" s="32">
        <v>0.1195</v>
      </c>
      <c r="AA52" s="93">
        <v>0.1192</v>
      </c>
      <c r="AB52" s="137">
        <v>9.6199999999999994E-2</v>
      </c>
      <c r="AC52" s="32">
        <v>9.9000000000000005E-2</v>
      </c>
      <c r="AD52" s="93">
        <v>9.7699999999999995E-2</v>
      </c>
      <c r="AE52" s="137">
        <v>0.11609999999999999</v>
      </c>
      <c r="AF52" s="32">
        <v>0.10299999999999999</v>
      </c>
      <c r="AG52" s="93">
        <v>0.11650000000000001</v>
      </c>
      <c r="AH52" s="137">
        <v>0.123</v>
      </c>
      <c r="AI52" s="32">
        <v>0.1045</v>
      </c>
      <c r="AJ52" s="93">
        <v>9.9099999999999994E-2</v>
      </c>
      <c r="AK52" s="137">
        <v>9.6600000000000005E-2</v>
      </c>
      <c r="AL52" s="32">
        <v>0.1057</v>
      </c>
      <c r="AM52" s="93">
        <v>0.12559999999999999</v>
      </c>
      <c r="AN52" s="137">
        <v>0.12659999999999999</v>
      </c>
      <c r="AO52" s="32">
        <v>0.13619999999999999</v>
      </c>
      <c r="AP52" s="93">
        <v>0.11849999999999999</v>
      </c>
      <c r="AQ52" s="137">
        <v>0.12470000000000001</v>
      </c>
      <c r="AR52" s="32">
        <v>0.1135</v>
      </c>
      <c r="AS52" s="93">
        <v>0.1195</v>
      </c>
      <c r="AT52" s="137">
        <v>9.6500000000000002E-2</v>
      </c>
      <c r="AU52" s="32">
        <v>9.5200000000000007E-2</v>
      </c>
      <c r="AV52" s="89">
        <v>0.12130000000000001</v>
      </c>
      <c r="AW52" s="136">
        <v>0.1188</v>
      </c>
      <c r="AX52" s="42">
        <v>0.1303</v>
      </c>
      <c r="AY52" s="92">
        <v>0.1081</v>
      </c>
      <c r="AZ52" s="131">
        <v>0.1089</v>
      </c>
      <c r="BA52" s="42">
        <v>0.1154</v>
      </c>
      <c r="BB52" s="92">
        <v>0.1217</v>
      </c>
      <c r="BC52" s="131">
        <v>0.1331</v>
      </c>
      <c r="BD52" s="42">
        <v>0.12239999999999999</v>
      </c>
      <c r="BE52" s="92">
        <v>0.1424</v>
      </c>
      <c r="BF52" s="131">
        <v>0.13700000000000001</v>
      </c>
      <c r="BG52" s="42">
        <v>0.13569999999999999</v>
      </c>
      <c r="BH52" s="92">
        <v>0.12189999999999999</v>
      </c>
      <c r="BI52" s="131">
        <v>0.1178</v>
      </c>
      <c r="BJ52" s="42">
        <v>0.124</v>
      </c>
      <c r="BK52" s="92">
        <v>0.1278</v>
      </c>
      <c r="BL52" s="131">
        <v>0.12720000000000001</v>
      </c>
      <c r="BM52" s="42">
        <v>0.14430000000000001</v>
      </c>
      <c r="BN52" s="89">
        <v>0.14069999999999999</v>
      </c>
      <c r="BO52" s="114">
        <v>0.14360000000000001</v>
      </c>
      <c r="BP52" s="42">
        <v>0.14380000000000001</v>
      </c>
      <c r="BQ52" s="42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139" ht="15.75" thickBot="1" x14ac:dyDescent="0.3">
      <c r="A53" s="55"/>
      <c r="B53" s="55"/>
      <c r="C53" s="100"/>
      <c r="D53" s="133">
        <v>4.4000000000000003E-3</v>
      </c>
      <c r="E53" s="8">
        <v>2.3400000000000001E-2</v>
      </c>
      <c r="F53" s="90">
        <v>3.9199999999999999E-2</v>
      </c>
      <c r="G53" s="135">
        <v>3.2199999999999999E-2</v>
      </c>
      <c r="H53" s="8">
        <v>3.6499999999999998E-2</v>
      </c>
      <c r="I53" s="90">
        <v>1.9E-3</v>
      </c>
      <c r="J53" s="135">
        <v>-2.8999999999999998E-3</v>
      </c>
      <c r="K53" s="32">
        <v>-4.4999999999999997E-3</v>
      </c>
      <c r="L53" s="87">
        <v>3.8100000000000002E-2</v>
      </c>
      <c r="M53" s="132">
        <v>3.5799999999999998E-2</v>
      </c>
      <c r="N53" s="49">
        <v>2.81E-2</v>
      </c>
      <c r="O53" s="91">
        <v>-1.2500000000000001E-2</v>
      </c>
      <c r="P53" s="139">
        <v>-2.07E-2</v>
      </c>
      <c r="Q53" s="49">
        <v>-6.6E-3</v>
      </c>
      <c r="R53" s="87">
        <v>-7.7000000000000002E-3</v>
      </c>
      <c r="S53" s="139">
        <v>-6.7000000000000002E-3</v>
      </c>
      <c r="T53" s="36">
        <v>1.3299999999999999E-2</v>
      </c>
      <c r="U53" s="91">
        <v>8.9999999999999998E-4</v>
      </c>
      <c r="V53" s="132">
        <v>0.01</v>
      </c>
      <c r="W53" s="36">
        <v>6.4000000000000003E-3</v>
      </c>
      <c r="X53" s="91">
        <v>1.3299999999999999E-2</v>
      </c>
      <c r="Y53" s="139">
        <v>4.7699999999999999E-2</v>
      </c>
      <c r="Z53" s="36">
        <v>5.6899999999999999E-2</v>
      </c>
      <c r="AA53" s="91">
        <v>6.5100000000000005E-2</v>
      </c>
      <c r="AB53" s="139">
        <v>3.1600000000000003E-2</v>
      </c>
      <c r="AC53" s="36">
        <v>4.6199999999999998E-2</v>
      </c>
      <c r="AD53" s="91">
        <v>4.5999999999999999E-2</v>
      </c>
      <c r="AE53" s="139">
        <v>7.1400000000000005E-2</v>
      </c>
      <c r="AF53" s="36">
        <v>5.0200000000000002E-2</v>
      </c>
      <c r="AG53" s="91">
        <v>5.2699999999999997E-2</v>
      </c>
      <c r="AH53" s="139">
        <v>5.8400000000000001E-2</v>
      </c>
      <c r="AI53" s="23">
        <v>3.6299999999999999E-2</v>
      </c>
      <c r="AJ53" s="89">
        <v>4.3999999999999997E-2</v>
      </c>
      <c r="AK53" s="136">
        <v>4.1200000000000001E-2</v>
      </c>
      <c r="AL53" s="23">
        <v>6.1199999999999997E-2</v>
      </c>
      <c r="AM53" s="89">
        <v>0.1077</v>
      </c>
      <c r="AN53" s="136">
        <v>9.5600000000000004E-2</v>
      </c>
      <c r="AO53" s="23">
        <v>8.2199999999999995E-2</v>
      </c>
      <c r="AP53" s="89">
        <v>6.2399999999999997E-2</v>
      </c>
      <c r="AQ53" s="136">
        <v>5.6599999999999998E-2</v>
      </c>
      <c r="AR53" s="23">
        <v>7.0400000000000004E-2</v>
      </c>
      <c r="AS53" s="89">
        <v>7.8E-2</v>
      </c>
      <c r="AT53" s="136">
        <v>7.3700000000000002E-2</v>
      </c>
      <c r="AU53" s="23">
        <v>9.0399999999999994E-2</v>
      </c>
      <c r="AV53" s="93">
        <v>7.7600000000000002E-2</v>
      </c>
      <c r="AW53" s="137">
        <v>8.4699999999999998E-2</v>
      </c>
      <c r="AX53" s="32">
        <v>7.7899999999999997E-2</v>
      </c>
      <c r="AY53" s="93">
        <v>7.85E-2</v>
      </c>
      <c r="AZ53" s="137">
        <v>4.4400000000000002E-2</v>
      </c>
      <c r="BA53" s="32">
        <v>5.0900000000000001E-2</v>
      </c>
      <c r="BB53" s="93">
        <v>4.3700000000000003E-2</v>
      </c>
      <c r="BC53" s="137">
        <v>4.2000000000000003E-2</v>
      </c>
      <c r="BD53" s="32">
        <v>5.6000000000000001E-2</v>
      </c>
      <c r="BE53" s="93">
        <v>8.4900000000000003E-2</v>
      </c>
      <c r="BF53" s="137">
        <v>8.8200000000000001E-2</v>
      </c>
      <c r="BG53" s="32">
        <v>7.9299999999999995E-2</v>
      </c>
      <c r="BH53" s="93">
        <v>7.3099999999999998E-2</v>
      </c>
      <c r="BI53" s="139">
        <v>6.5500000000000003E-2</v>
      </c>
      <c r="BJ53" s="32">
        <v>6.9599999999999995E-2</v>
      </c>
      <c r="BK53" s="93">
        <v>6.9599999999999995E-2</v>
      </c>
      <c r="BL53" s="137">
        <v>0.1062</v>
      </c>
      <c r="BM53" s="32">
        <v>0.1061</v>
      </c>
      <c r="BN53" s="93">
        <v>0.13220000000000001</v>
      </c>
      <c r="BO53" s="112">
        <v>0.1416</v>
      </c>
      <c r="BP53" s="23">
        <v>0.13320000000000001</v>
      </c>
      <c r="BQ53" s="23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</row>
    <row r="54" spans="1:139" ht="15.75" thickBot="1" x14ac:dyDescent="0.3">
      <c r="A54" s="55"/>
      <c r="B54" s="55"/>
      <c r="C54" s="100"/>
      <c r="D54" s="134">
        <v>-5.1999999999999998E-3</v>
      </c>
      <c r="E54" s="94">
        <v>-1.01E-2</v>
      </c>
      <c r="F54" s="93">
        <v>-2.5999999999999999E-2</v>
      </c>
      <c r="G54" s="134">
        <v>-8.5000000000000006E-3</v>
      </c>
      <c r="H54" s="94">
        <v>-2.93E-2</v>
      </c>
      <c r="I54" s="91">
        <v>-2.8500000000000001E-2</v>
      </c>
      <c r="J54" s="137">
        <v>-2.24E-2</v>
      </c>
      <c r="K54" s="8">
        <v>-8.9999999999999993E-3</v>
      </c>
      <c r="L54" s="91">
        <v>-6.0000000000000001E-3</v>
      </c>
      <c r="M54" s="139">
        <v>-3.5999999999999999E-3</v>
      </c>
      <c r="N54" s="36">
        <v>1.9E-3</v>
      </c>
      <c r="O54" s="87">
        <v>-1.46E-2</v>
      </c>
      <c r="P54" s="132">
        <v>-2.4400000000000002E-2</v>
      </c>
      <c r="Q54" s="36">
        <v>-2.7099999999999999E-2</v>
      </c>
      <c r="R54" s="91">
        <v>-3.3599999999999998E-2</v>
      </c>
      <c r="S54" s="132">
        <v>-3.6200000000000003E-2</v>
      </c>
      <c r="T54" s="49">
        <v>-3.9100000000000003E-2</v>
      </c>
      <c r="U54" s="87">
        <v>-1.0200000000000001E-2</v>
      </c>
      <c r="V54" s="139">
        <v>-7.4999999999999997E-3</v>
      </c>
      <c r="W54" s="49">
        <v>-1.8E-3</v>
      </c>
      <c r="X54" s="87">
        <v>-1.2500000000000001E-2</v>
      </c>
      <c r="Y54" s="132">
        <v>-2.5999999999999999E-2</v>
      </c>
      <c r="Z54" s="17">
        <v>-3.39E-2</v>
      </c>
      <c r="AA54" s="89">
        <v>-1.6500000000000001E-2</v>
      </c>
      <c r="AB54" s="132">
        <v>-8.9999999999999998E-4</v>
      </c>
      <c r="AC54" s="23">
        <v>-5.0000000000000001E-3</v>
      </c>
      <c r="AD54" s="89">
        <v>6.9999999999999999E-4</v>
      </c>
      <c r="AE54" s="136">
        <v>1.14E-2</v>
      </c>
      <c r="AF54" s="23">
        <v>2.9999999999999997E-4</v>
      </c>
      <c r="AG54" s="89">
        <v>1.5900000000000001E-2</v>
      </c>
      <c r="AH54" s="136">
        <v>2.1700000000000001E-2</v>
      </c>
      <c r="AI54" s="36">
        <v>1.6E-2</v>
      </c>
      <c r="AJ54" s="91">
        <v>2.3400000000000001E-2</v>
      </c>
      <c r="AK54" s="139">
        <v>-1.3299999999999999E-2</v>
      </c>
      <c r="AL54" s="36">
        <v>-1.3100000000000001E-2</v>
      </c>
      <c r="AM54" s="91">
        <v>3.0999999999999999E-3</v>
      </c>
      <c r="AN54" s="139">
        <v>1.0500000000000001E-2</v>
      </c>
      <c r="AO54" s="36">
        <v>1.37E-2</v>
      </c>
      <c r="AP54" s="91">
        <v>2.9999999999999997E-4</v>
      </c>
      <c r="AQ54" s="139">
        <v>-8.8000000000000005E-3</v>
      </c>
      <c r="AR54" s="36">
        <v>-1.3100000000000001E-2</v>
      </c>
      <c r="AS54" s="91">
        <v>-8.3999999999999995E-3</v>
      </c>
      <c r="AT54" s="139">
        <v>-1.1299999999999999E-2</v>
      </c>
      <c r="AU54" s="36">
        <v>-1.4800000000000001E-2</v>
      </c>
      <c r="AV54" s="91">
        <v>2.3E-3</v>
      </c>
      <c r="AW54" s="139">
        <v>3.9899999999999998E-2</v>
      </c>
      <c r="AX54" s="36">
        <v>3.4099999999999998E-2</v>
      </c>
      <c r="AY54" s="91">
        <v>2.8199999999999999E-2</v>
      </c>
      <c r="AZ54" s="139">
        <v>2.7900000000000001E-2</v>
      </c>
      <c r="BA54" s="36">
        <v>2.7699999999999999E-2</v>
      </c>
      <c r="BB54" s="91">
        <v>1.7600000000000001E-2</v>
      </c>
      <c r="BC54" s="139">
        <v>2.1700000000000001E-2</v>
      </c>
      <c r="BD54" s="36">
        <v>2.7300000000000001E-2</v>
      </c>
      <c r="BE54" s="91">
        <v>5.0299999999999997E-2</v>
      </c>
      <c r="BF54" s="139">
        <v>6.1800000000000001E-2</v>
      </c>
      <c r="BG54" s="36">
        <v>5.2200000000000003E-2</v>
      </c>
      <c r="BH54" s="91">
        <v>4.3400000000000001E-2</v>
      </c>
      <c r="BI54" s="137">
        <v>6.5000000000000002E-2</v>
      </c>
      <c r="BJ54" s="36">
        <v>6.0600000000000001E-2</v>
      </c>
      <c r="BK54" s="91">
        <v>5.4800000000000001E-2</v>
      </c>
      <c r="BL54" s="139">
        <v>6.2E-2</v>
      </c>
      <c r="BM54" s="36">
        <v>4.7100000000000003E-2</v>
      </c>
      <c r="BN54" s="91">
        <v>8.77E-2</v>
      </c>
      <c r="BO54" s="113">
        <v>9.3700000000000006E-2</v>
      </c>
      <c r="BP54" s="36">
        <v>9.9199999999999997E-2</v>
      </c>
      <c r="BQ54" s="36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</row>
    <row r="55" spans="1:139" ht="15.75" thickBot="1" x14ac:dyDescent="0.3">
      <c r="A55" s="55"/>
      <c r="B55" s="55"/>
      <c r="C55" s="100"/>
      <c r="D55" s="135">
        <v>-6.7999999999999996E-3</v>
      </c>
      <c r="E55" s="36">
        <v>-1.3599999999999999E-2</v>
      </c>
      <c r="F55" s="88">
        <v>-3.1199999999999999E-2</v>
      </c>
      <c r="G55" s="133">
        <v>-3.1899999999999998E-2</v>
      </c>
      <c r="H55" s="17">
        <v>-4.0300000000000002E-2</v>
      </c>
      <c r="I55" s="93">
        <v>-3.9199999999999999E-2</v>
      </c>
      <c r="J55" s="139">
        <v>-3.56E-2</v>
      </c>
      <c r="K55" s="36">
        <v>-3.9600000000000003E-2</v>
      </c>
      <c r="L55" s="90">
        <v>-2.98E-2</v>
      </c>
      <c r="M55" s="136">
        <v>-3.56E-2</v>
      </c>
      <c r="N55" s="23">
        <v>-4.0500000000000001E-2</v>
      </c>
      <c r="O55" s="89">
        <v>-3.4700000000000002E-2</v>
      </c>
      <c r="P55" s="136">
        <v>-2.6200000000000001E-2</v>
      </c>
      <c r="Q55" s="23">
        <v>-4.3200000000000002E-2</v>
      </c>
      <c r="R55" s="90">
        <v>-4.3799999999999999E-2</v>
      </c>
      <c r="S55" s="133">
        <v>-3.9100000000000003E-2</v>
      </c>
      <c r="T55" s="17">
        <v>-5.3900000000000003E-2</v>
      </c>
      <c r="U55" s="138">
        <v>-2.1399999999999999E-2</v>
      </c>
      <c r="V55" s="133">
        <v>-1.6199999999999999E-2</v>
      </c>
      <c r="W55" s="17">
        <v>-1.9599999999999999E-2</v>
      </c>
      <c r="X55" s="138">
        <v>-2.93E-2</v>
      </c>
      <c r="Y55" s="133">
        <v>-2.7300000000000001E-2</v>
      </c>
      <c r="Z55" s="49">
        <v>-3.5099999999999999E-2</v>
      </c>
      <c r="AA55" s="87">
        <v>-3.5499999999999997E-2</v>
      </c>
      <c r="AB55" s="136">
        <v>-1.54E-2</v>
      </c>
      <c r="AC55" s="49">
        <v>-1.03E-2</v>
      </c>
      <c r="AD55" s="87">
        <v>-1.6500000000000001E-2</v>
      </c>
      <c r="AE55" s="132">
        <v>-5.8500000000000003E-2</v>
      </c>
      <c r="AF55" s="49">
        <v>-2.1700000000000001E-2</v>
      </c>
      <c r="AG55" s="87">
        <v>-3.9800000000000002E-2</v>
      </c>
      <c r="AH55" s="132">
        <v>-4.02E-2</v>
      </c>
      <c r="AI55" s="49">
        <v>-3.8199999999999998E-2</v>
      </c>
      <c r="AJ55" s="90">
        <v>-4.9099999999999998E-2</v>
      </c>
      <c r="AK55" s="132">
        <v>-2.3800000000000002E-2</v>
      </c>
      <c r="AL55" s="49">
        <v>-3.0200000000000001E-2</v>
      </c>
      <c r="AM55" s="90">
        <v>-5.1900000000000002E-2</v>
      </c>
      <c r="AN55" s="135">
        <v>-5.2400000000000002E-2</v>
      </c>
      <c r="AO55" s="8">
        <v>-5.1900000000000002E-2</v>
      </c>
      <c r="AP55" s="90">
        <v>-2.93E-2</v>
      </c>
      <c r="AQ55" s="135">
        <v>-3.3700000000000001E-2</v>
      </c>
      <c r="AR55" s="8">
        <v>-2.06E-2</v>
      </c>
      <c r="AS55" s="90">
        <v>-2.6200000000000001E-2</v>
      </c>
      <c r="AT55" s="135">
        <v>-1.6199999999999999E-2</v>
      </c>
      <c r="AU55" s="8">
        <v>-2.1700000000000001E-2</v>
      </c>
      <c r="AV55" s="90">
        <v>-2.46E-2</v>
      </c>
      <c r="AW55" s="135">
        <v>-3.2500000000000001E-2</v>
      </c>
      <c r="AX55" s="8">
        <v>-0.04</v>
      </c>
      <c r="AY55" s="90">
        <v>-4.5199999999999997E-2</v>
      </c>
      <c r="AZ55" s="135">
        <v>-3.4299999999999997E-2</v>
      </c>
      <c r="BA55" s="8">
        <v>-2.86E-2</v>
      </c>
      <c r="BB55" s="90">
        <v>-2.46E-2</v>
      </c>
      <c r="BC55" s="135">
        <v>-3.4799999999999998E-2</v>
      </c>
      <c r="BD55" s="8">
        <v>-3.4599999999999999E-2</v>
      </c>
      <c r="BE55" s="90">
        <v>-8.14E-2</v>
      </c>
      <c r="BF55" s="135">
        <v>-8.4000000000000005E-2</v>
      </c>
      <c r="BG55" s="8">
        <v>-7.6999999999999999E-2</v>
      </c>
      <c r="BH55" s="138">
        <v>-7.1599999999999997E-2</v>
      </c>
      <c r="BI55" s="133">
        <v>-6.5600000000000006E-2</v>
      </c>
      <c r="BJ55" s="17">
        <v>-6.9099999999999995E-2</v>
      </c>
      <c r="BK55" s="138">
        <v>-5.4600000000000003E-2</v>
      </c>
      <c r="BL55" s="133">
        <v>-0.06</v>
      </c>
      <c r="BM55" s="17">
        <v>-5.8599999999999999E-2</v>
      </c>
      <c r="BN55" s="138">
        <v>-6.1499999999999999E-2</v>
      </c>
      <c r="BO55" s="111">
        <v>-5.7700000000000001E-2</v>
      </c>
      <c r="BP55" s="17">
        <v>-6.5500000000000003E-2</v>
      </c>
      <c r="BQ55" s="17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</row>
    <row r="56" spans="1:139" ht="15.75" thickBot="1" x14ac:dyDescent="0.3">
      <c r="A56" s="55"/>
      <c r="B56" s="55"/>
      <c r="C56" s="100"/>
      <c r="D56" s="136">
        <v>-9.9000000000000008E-3</v>
      </c>
      <c r="E56" s="17">
        <v>-1.4500000000000001E-2</v>
      </c>
      <c r="F56" s="91">
        <v>-3.7600000000000001E-2</v>
      </c>
      <c r="G56" s="137">
        <v>-5.5500000000000001E-2</v>
      </c>
      <c r="H56" s="32">
        <v>-5.2600000000000001E-2</v>
      </c>
      <c r="I56" s="138">
        <v>-4.2500000000000003E-2</v>
      </c>
      <c r="J56" s="133">
        <v>-3.9399999999999998E-2</v>
      </c>
      <c r="K56" s="17">
        <v>-4.0899999999999999E-2</v>
      </c>
      <c r="L56" s="89">
        <v>-3.9800000000000002E-2</v>
      </c>
      <c r="M56" s="135">
        <v>-4.5100000000000001E-2</v>
      </c>
      <c r="N56" s="8">
        <v>-5.2299999999999999E-2</v>
      </c>
      <c r="O56" s="138">
        <v>-3.85E-2</v>
      </c>
      <c r="P56" s="134">
        <v>-4.4600000000000001E-2</v>
      </c>
      <c r="Q56" s="94">
        <v>-4.4600000000000001E-2</v>
      </c>
      <c r="R56" s="88">
        <v>-4.6699999999999998E-2</v>
      </c>
      <c r="S56" s="134">
        <v>-5.33E-2</v>
      </c>
      <c r="T56" s="23">
        <v>-5.4899999999999997E-2</v>
      </c>
      <c r="U56" s="88">
        <v>-3.6400000000000002E-2</v>
      </c>
      <c r="V56" s="134">
        <v>-3.2000000000000001E-2</v>
      </c>
      <c r="W56" s="94">
        <v>-5.4300000000000001E-2</v>
      </c>
      <c r="X56" s="89">
        <v>-6.2600000000000003E-2</v>
      </c>
      <c r="Y56" s="136">
        <v>-7.7899999999999997E-2</v>
      </c>
      <c r="Z56" s="23">
        <v>-4.65E-2</v>
      </c>
      <c r="AA56" s="138">
        <v>-6.6900000000000001E-2</v>
      </c>
      <c r="AB56" s="133">
        <v>-5.6599999999999998E-2</v>
      </c>
      <c r="AC56" s="17">
        <v>-6.83E-2</v>
      </c>
      <c r="AD56" s="138">
        <v>-6.7699999999999996E-2</v>
      </c>
      <c r="AE56" s="133">
        <v>-6.7699999999999996E-2</v>
      </c>
      <c r="AF56" s="8">
        <v>-6.9400000000000003E-2</v>
      </c>
      <c r="AG56" s="90">
        <v>-6.6600000000000006E-2</v>
      </c>
      <c r="AH56" s="135">
        <v>-6.93E-2</v>
      </c>
      <c r="AI56" s="8">
        <v>-5.1900000000000002E-2</v>
      </c>
      <c r="AJ56" s="87">
        <v>-5.74E-2</v>
      </c>
      <c r="AK56" s="135">
        <v>-3.7999999999999999E-2</v>
      </c>
      <c r="AL56" s="8">
        <v>-4.5600000000000002E-2</v>
      </c>
      <c r="AM56" s="87">
        <v>-7.1800000000000003E-2</v>
      </c>
      <c r="AN56" s="133">
        <v>-8.1600000000000006E-2</v>
      </c>
      <c r="AO56" s="17">
        <v>-7.3800000000000004E-2</v>
      </c>
      <c r="AP56" s="138">
        <v>-8.0600000000000005E-2</v>
      </c>
      <c r="AQ56" s="133">
        <v>-6.7299999999999999E-2</v>
      </c>
      <c r="AR56" s="17">
        <v>-6.8699999999999997E-2</v>
      </c>
      <c r="AS56" s="138">
        <v>-7.3700000000000002E-2</v>
      </c>
      <c r="AT56" s="132">
        <v>-5.0200000000000002E-2</v>
      </c>
      <c r="AU56" s="49">
        <v>-5.79E-2</v>
      </c>
      <c r="AV56" s="87">
        <v>-5.4800000000000001E-2</v>
      </c>
      <c r="AW56" s="133">
        <v>-7.5899999999999995E-2</v>
      </c>
      <c r="AX56" s="17">
        <v>-8.1299999999999997E-2</v>
      </c>
      <c r="AY56" s="138">
        <v>-7.7799999999999994E-2</v>
      </c>
      <c r="AZ56" s="133">
        <v>-7.0699999999999999E-2</v>
      </c>
      <c r="BA56" s="17">
        <v>-8.0500000000000002E-2</v>
      </c>
      <c r="BB56" s="87">
        <v>-7.3999999999999996E-2</v>
      </c>
      <c r="BC56" s="132">
        <v>-9.5399999999999999E-2</v>
      </c>
      <c r="BD56" s="17">
        <v>-0.09</v>
      </c>
      <c r="BE56" s="138">
        <v>-9.2100000000000001E-2</v>
      </c>
      <c r="BF56" s="133">
        <v>-9.11E-2</v>
      </c>
      <c r="BG56" s="17">
        <v>-7.7899999999999997E-2</v>
      </c>
      <c r="BH56" s="90">
        <v>-7.7600000000000002E-2</v>
      </c>
      <c r="BI56" s="135">
        <v>-7.9799999999999996E-2</v>
      </c>
      <c r="BJ56" s="8">
        <v>-7.7899999999999997E-2</v>
      </c>
      <c r="BK56" s="90">
        <v>-6.4299999999999996E-2</v>
      </c>
      <c r="BL56" s="135">
        <v>-7.3599999999999999E-2</v>
      </c>
      <c r="BM56" s="8">
        <v>-7.3200000000000001E-2</v>
      </c>
      <c r="BN56" s="90">
        <v>-0.1075</v>
      </c>
      <c r="BO56" s="107">
        <v>-0.1086</v>
      </c>
      <c r="BP56" s="49">
        <v>-9.9699999999999997E-2</v>
      </c>
      <c r="BQ56" s="49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</row>
    <row r="57" spans="1:139" ht="15.75" thickBot="1" x14ac:dyDescent="0.3">
      <c r="A57" s="55"/>
      <c r="B57" s="55"/>
      <c r="C57" s="100"/>
      <c r="D57" s="137">
        <v>-1.1299999999999999E-2</v>
      </c>
      <c r="E57" s="32">
        <v>-1.7000000000000001E-2</v>
      </c>
      <c r="F57" s="138">
        <v>-4.19E-2</v>
      </c>
      <c r="G57" s="139">
        <v>-6.2399999999999997E-2</v>
      </c>
      <c r="H57" s="36">
        <v>-6.2300000000000001E-2</v>
      </c>
      <c r="I57" s="88">
        <v>-4.5600000000000002E-2</v>
      </c>
      <c r="J57" s="134">
        <v>-5.16E-2</v>
      </c>
      <c r="K57" s="23">
        <v>-5.5500000000000001E-2</v>
      </c>
      <c r="L57" s="138">
        <v>-6.9500000000000006E-2</v>
      </c>
      <c r="M57" s="133">
        <v>-5.96E-2</v>
      </c>
      <c r="N57" s="17">
        <v>-5.3100000000000001E-2</v>
      </c>
      <c r="O57" s="88">
        <v>-4.6699999999999998E-2</v>
      </c>
      <c r="P57" s="135">
        <v>-4.4999999999999998E-2</v>
      </c>
      <c r="Q57" s="17">
        <v>-4.6199999999999998E-2</v>
      </c>
      <c r="R57" s="138">
        <v>-4.6899999999999997E-2</v>
      </c>
      <c r="S57" s="136">
        <v>-5.74E-2</v>
      </c>
      <c r="T57" s="8">
        <v>-5.9900000000000002E-2</v>
      </c>
      <c r="U57" s="89">
        <v>-5.8500000000000003E-2</v>
      </c>
      <c r="V57" s="136">
        <v>-7.4099999999999999E-2</v>
      </c>
      <c r="W57" s="23">
        <v>-8.3699999999999997E-2</v>
      </c>
      <c r="X57" s="90">
        <v>-6.8900000000000003E-2</v>
      </c>
      <c r="Y57" s="135">
        <v>-8.6999999999999994E-2</v>
      </c>
      <c r="Z57" s="8">
        <v>-9.7900000000000001E-2</v>
      </c>
      <c r="AA57" s="90">
        <v>-8.0799999999999997E-2</v>
      </c>
      <c r="AB57" s="135">
        <v>-7.3700000000000002E-2</v>
      </c>
      <c r="AC57" s="8">
        <v>-8.0299999999999996E-2</v>
      </c>
      <c r="AD57" s="90">
        <v>-8.4099999999999994E-2</v>
      </c>
      <c r="AE57" s="135">
        <v>-8.9899999999999994E-2</v>
      </c>
      <c r="AF57" s="17">
        <v>-0.08</v>
      </c>
      <c r="AG57" s="138">
        <v>-8.9200000000000002E-2</v>
      </c>
      <c r="AH57" s="133">
        <v>-9.9900000000000003E-2</v>
      </c>
      <c r="AI57" s="17">
        <v>-8.7099999999999997E-2</v>
      </c>
      <c r="AJ57" s="138">
        <v>-8.4900000000000003E-2</v>
      </c>
      <c r="AK57" s="133">
        <v>-7.7899999999999997E-2</v>
      </c>
      <c r="AL57" s="17">
        <v>-7.17E-2</v>
      </c>
      <c r="AM57" s="138">
        <v>-8.7999999999999995E-2</v>
      </c>
      <c r="AN57" s="132">
        <v>-8.2799999999999999E-2</v>
      </c>
      <c r="AO57" s="49">
        <v>-8.5000000000000006E-2</v>
      </c>
      <c r="AP57" s="87">
        <v>-8.5999999999999993E-2</v>
      </c>
      <c r="AQ57" s="132">
        <v>-7.5600000000000001E-2</v>
      </c>
      <c r="AR57" s="49">
        <v>-6.9800000000000001E-2</v>
      </c>
      <c r="AS57" s="87">
        <v>-7.7100000000000002E-2</v>
      </c>
      <c r="AT57" s="133">
        <v>-7.0000000000000007E-2</v>
      </c>
      <c r="AU57" s="17">
        <v>-7.1999999999999995E-2</v>
      </c>
      <c r="AV57" s="138">
        <v>-7.4200000000000002E-2</v>
      </c>
      <c r="AW57" s="132">
        <v>-8.43E-2</v>
      </c>
      <c r="AX57" s="49">
        <v>-9.2799999999999994E-2</v>
      </c>
      <c r="AY57" s="87">
        <v>-9.2399999999999996E-2</v>
      </c>
      <c r="AZ57" s="132">
        <v>-9.0899999999999995E-2</v>
      </c>
      <c r="BA57" s="49">
        <v>-8.9099999999999999E-2</v>
      </c>
      <c r="BB57" s="138">
        <v>-0.1095</v>
      </c>
      <c r="BC57" s="133">
        <v>-0.10340000000000001</v>
      </c>
      <c r="BD57" s="49">
        <v>-0.1014</v>
      </c>
      <c r="BE57" s="87">
        <v>-0.12280000000000001</v>
      </c>
      <c r="BF57" s="132">
        <v>-0.11609999999999999</v>
      </c>
      <c r="BG57" s="49">
        <v>-0.1157</v>
      </c>
      <c r="BH57" s="87">
        <v>-0.10539999999999999</v>
      </c>
      <c r="BI57" s="132">
        <v>-0.1014</v>
      </c>
      <c r="BJ57" s="49">
        <v>-0.1172</v>
      </c>
      <c r="BK57" s="87">
        <v>-9.5799999999999996E-2</v>
      </c>
      <c r="BL57" s="132">
        <v>-0.10009999999999999</v>
      </c>
      <c r="BM57" s="49">
        <v>-0.1101</v>
      </c>
      <c r="BN57" s="87">
        <v>-0.1143</v>
      </c>
      <c r="BO57" s="109">
        <v>-0.1268</v>
      </c>
      <c r="BP57" s="8">
        <v>-0.1232</v>
      </c>
      <c r="BQ57" s="8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</row>
    <row r="58" spans="1:139" ht="15.75" thickBot="1" x14ac:dyDescent="0.3">
      <c r="A58" s="55"/>
      <c r="B58" s="55"/>
      <c r="C58" s="100"/>
      <c r="D58" s="139">
        <v>-1.38E-2</v>
      </c>
      <c r="E58" s="23">
        <v>-4.3200000000000002E-2</v>
      </c>
      <c r="F58" s="89">
        <v>-5.2699999999999997E-2</v>
      </c>
      <c r="G58" s="136">
        <v>-9.9099999999999994E-2</v>
      </c>
      <c r="H58" s="23">
        <v>-8.1000000000000003E-2</v>
      </c>
      <c r="I58" s="89">
        <v>-7.0300000000000001E-2</v>
      </c>
      <c r="J58" s="136">
        <v>-6.5699999999999995E-2</v>
      </c>
      <c r="K58" s="94">
        <v>-5.7200000000000001E-2</v>
      </c>
      <c r="L58" s="88">
        <v>-7.5499999999999998E-2</v>
      </c>
      <c r="M58" s="134">
        <v>-7.5999999999999998E-2</v>
      </c>
      <c r="N58" s="94">
        <v>-5.7200000000000001E-2</v>
      </c>
      <c r="O58" s="90">
        <v>-5.8299999999999998E-2</v>
      </c>
      <c r="P58" s="133">
        <v>-4.6300000000000001E-2</v>
      </c>
      <c r="Q58" s="8">
        <v>-4.6800000000000001E-2</v>
      </c>
      <c r="R58" s="89">
        <v>-5.91E-2</v>
      </c>
      <c r="S58" s="135">
        <v>-6.1100000000000002E-2</v>
      </c>
      <c r="T58" s="94">
        <v>-6.0100000000000001E-2</v>
      </c>
      <c r="U58" s="90">
        <v>-9.0399999999999994E-2</v>
      </c>
      <c r="V58" s="135">
        <v>-8.6999999999999994E-2</v>
      </c>
      <c r="W58" s="8">
        <v>-8.4599999999999995E-2</v>
      </c>
      <c r="X58" s="88">
        <v>-9.8599999999999993E-2</v>
      </c>
      <c r="Y58" s="134">
        <v>-0.1011</v>
      </c>
      <c r="Z58" s="94">
        <v>-0.11210000000000001</v>
      </c>
      <c r="AA58" s="88">
        <v>-0.10970000000000001</v>
      </c>
      <c r="AB58" s="134">
        <v>-0.1004</v>
      </c>
      <c r="AC58" s="94">
        <v>-9.8599999999999993E-2</v>
      </c>
      <c r="AD58" s="88">
        <v>-9.1700000000000004E-2</v>
      </c>
      <c r="AE58" s="134">
        <v>-0.1027</v>
      </c>
      <c r="AF58" s="94">
        <v>-0.1195</v>
      </c>
      <c r="AG58" s="88">
        <v>-0.13059999999999999</v>
      </c>
      <c r="AH58" s="134">
        <v>-0.1421</v>
      </c>
      <c r="AI58" s="94">
        <v>-0.13270000000000001</v>
      </c>
      <c r="AJ58" s="88">
        <v>-0.1368</v>
      </c>
      <c r="AK58" s="134">
        <v>-0.1351</v>
      </c>
      <c r="AL58" s="94">
        <v>-0.14879999999999999</v>
      </c>
      <c r="AM58" s="88">
        <v>-0.17</v>
      </c>
      <c r="AN58" s="134">
        <v>-0.16900000000000001</v>
      </c>
      <c r="AO58" s="94">
        <v>-0.16569999999999999</v>
      </c>
      <c r="AP58" s="88">
        <v>-0.1593</v>
      </c>
      <c r="AQ58" s="134">
        <v>-0.16189999999999999</v>
      </c>
      <c r="AR58" s="94">
        <v>-0.1731</v>
      </c>
      <c r="AS58" s="88">
        <v>-0.17</v>
      </c>
      <c r="AT58" s="134">
        <v>-0.16439999999999999</v>
      </c>
      <c r="AU58" s="94">
        <v>-0.16470000000000001</v>
      </c>
      <c r="AV58" s="88">
        <v>-0.1714</v>
      </c>
      <c r="AW58" s="134">
        <v>-0.18360000000000001</v>
      </c>
      <c r="AX58" s="94">
        <v>-0.187</v>
      </c>
      <c r="AY58" s="88">
        <v>-0.1726</v>
      </c>
      <c r="AZ58" s="134">
        <v>-0.16020000000000001</v>
      </c>
      <c r="BA58" s="94">
        <v>-0.15959999999999999</v>
      </c>
      <c r="BB58" s="88">
        <v>-0.16420000000000001</v>
      </c>
      <c r="BC58" s="134">
        <v>-0.17080000000000001</v>
      </c>
      <c r="BD58" s="94">
        <v>-0.18190000000000001</v>
      </c>
      <c r="BE58" s="88">
        <v>-0.1958</v>
      </c>
      <c r="BF58" s="134">
        <v>-0.1923</v>
      </c>
      <c r="BG58" s="94">
        <v>-0.18429999999999999</v>
      </c>
      <c r="BH58" s="88">
        <v>-0.1802</v>
      </c>
      <c r="BI58" s="134">
        <v>-0.1837</v>
      </c>
      <c r="BJ58" s="94">
        <v>-0.1948</v>
      </c>
      <c r="BK58" s="88">
        <v>-0.19239999999999999</v>
      </c>
      <c r="BL58" s="134">
        <v>-0.21640000000000001</v>
      </c>
      <c r="BM58" s="94">
        <v>-0.2228</v>
      </c>
      <c r="BN58" s="88">
        <v>-0.23169999999999999</v>
      </c>
      <c r="BO58" s="110">
        <v>-0.23769999999999999</v>
      </c>
      <c r="BP58" s="94">
        <v>-0.23730000000000001</v>
      </c>
      <c r="BQ58" s="94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</row>
    <row r="59" spans="1:139" ht="15.75" thickBot="1" x14ac:dyDescent="0.3">
      <c r="A59" s="85"/>
      <c r="B59" s="58"/>
      <c r="C59" s="101"/>
      <c r="D59" s="85"/>
      <c r="E59" s="58"/>
      <c r="F59" s="86"/>
      <c r="G59" s="85"/>
      <c r="H59" s="58">
        <v>1.62</v>
      </c>
      <c r="I59" s="86">
        <v>-7.88</v>
      </c>
      <c r="J59" s="85">
        <v>-2.2799999999999998</v>
      </c>
      <c r="K59" s="58">
        <v>-2.1800000000000002</v>
      </c>
      <c r="L59" s="86">
        <v>-9.16</v>
      </c>
      <c r="M59" s="85">
        <v>-1.22</v>
      </c>
      <c r="N59" s="58">
        <v>-3.74</v>
      </c>
      <c r="O59" s="86">
        <v>-4.9800000000000004</v>
      </c>
      <c r="P59" s="85">
        <v>0.38</v>
      </c>
      <c r="Q59" s="58">
        <v>1.46</v>
      </c>
      <c r="R59" s="86">
        <v>4.66</v>
      </c>
      <c r="S59" s="85">
        <v>-2.5</v>
      </c>
      <c r="T59" s="58">
        <v>4.16</v>
      </c>
      <c r="U59" s="86">
        <v>0.24</v>
      </c>
      <c r="V59" s="85">
        <v>-3.52</v>
      </c>
      <c r="W59" s="58">
        <v>4.16</v>
      </c>
      <c r="X59" s="86">
        <v>5.55</v>
      </c>
      <c r="Y59" s="85">
        <v>9.48</v>
      </c>
      <c r="Z59" s="58">
        <v>1.24</v>
      </c>
      <c r="AA59" s="86">
        <v>-3.22</v>
      </c>
      <c r="AB59" s="85">
        <v>-12.48</v>
      </c>
      <c r="AC59" s="58">
        <v>3.1</v>
      </c>
      <c r="AD59" s="86">
        <v>-0.64</v>
      </c>
      <c r="AE59" s="85">
        <v>11.76</v>
      </c>
      <c r="AF59" s="58">
        <v>-5.64</v>
      </c>
      <c r="AG59" s="86">
        <v>7.12</v>
      </c>
      <c r="AH59" s="85">
        <v>5.0599999999999996</v>
      </c>
      <c r="AI59" s="58">
        <v>-8.32</v>
      </c>
      <c r="AJ59" s="86">
        <v>3.66</v>
      </c>
      <c r="AK59" s="85">
        <v>-10.68</v>
      </c>
      <c r="AL59" s="58">
        <v>4.26</v>
      </c>
      <c r="AM59" s="86">
        <v>16.46</v>
      </c>
      <c r="AN59" s="85">
        <v>0.82</v>
      </c>
      <c r="AO59" s="58">
        <v>-1.26</v>
      </c>
      <c r="AP59" s="86">
        <v>-4.8600000000000003</v>
      </c>
      <c r="AQ59" s="85">
        <v>-1.34</v>
      </c>
      <c r="AR59" s="58">
        <v>-0.4</v>
      </c>
      <c r="AS59" s="86">
        <v>2</v>
      </c>
      <c r="AT59" s="85">
        <v>-8.23</v>
      </c>
      <c r="AU59" s="58">
        <v>3.8</v>
      </c>
      <c r="AV59" s="86">
        <v>-1.68</v>
      </c>
      <c r="AW59" s="85">
        <v>10.26</v>
      </c>
      <c r="AX59" s="58">
        <v>4.96</v>
      </c>
      <c r="AY59" s="86">
        <v>-2.62</v>
      </c>
      <c r="AZ59" s="85">
        <v>-6.38</v>
      </c>
      <c r="BA59" s="58">
        <v>0.34</v>
      </c>
      <c r="BB59" s="86">
        <v>1.24</v>
      </c>
      <c r="BC59" s="85">
        <v>6.42</v>
      </c>
      <c r="BD59" s="58">
        <v>0.7</v>
      </c>
      <c r="BE59" s="86">
        <v>16.84</v>
      </c>
      <c r="BF59" s="85">
        <v>-1.72</v>
      </c>
      <c r="BG59" s="58">
        <v>-5.72</v>
      </c>
      <c r="BH59" s="86">
        <v>-4.0199999999999996</v>
      </c>
      <c r="BI59" s="85">
        <v>-0.86</v>
      </c>
      <c r="BJ59" s="58">
        <v>5.73</v>
      </c>
      <c r="BK59" s="86">
        <v>-10.38</v>
      </c>
      <c r="BL59" s="85">
        <v>8.6</v>
      </c>
      <c r="BM59" s="58">
        <v>2.92</v>
      </c>
      <c r="BN59" s="86">
        <v>10.06</v>
      </c>
      <c r="BO59" s="115">
        <v>3.16</v>
      </c>
      <c r="BP59" s="58">
        <v>-0.02</v>
      </c>
      <c r="BQ59" s="86"/>
      <c r="BR59" s="59" t="s">
        <v>62</v>
      </c>
      <c r="BS59" s="85"/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</row>
    <row r="60" spans="1:139" ht="15.75" thickBot="1" x14ac:dyDescent="0.3">
      <c r="A60" s="63"/>
      <c r="B60" s="63"/>
      <c r="C60" s="102"/>
      <c r="D60" s="140"/>
      <c r="E60" s="141"/>
      <c r="F60" s="142"/>
      <c r="G60" s="140"/>
      <c r="H60" s="169">
        <v>1.81</v>
      </c>
      <c r="I60" s="173">
        <v>3.38</v>
      </c>
      <c r="J60" s="199">
        <v>1.68</v>
      </c>
      <c r="K60" s="171">
        <v>1.79</v>
      </c>
      <c r="L60" s="198">
        <v>6.42</v>
      </c>
      <c r="M60" s="208">
        <v>0.99</v>
      </c>
      <c r="N60" s="203">
        <v>1.88</v>
      </c>
      <c r="O60" s="206">
        <v>2.5499999999999998E-2</v>
      </c>
      <c r="P60" s="213">
        <v>2.18E-2</v>
      </c>
      <c r="Q60" s="204">
        <v>1.78E-2</v>
      </c>
      <c r="R60" s="206">
        <v>1.3100000000000001E-2</v>
      </c>
      <c r="S60" s="216">
        <v>2.69E-2</v>
      </c>
      <c r="T60" s="218">
        <v>0.02</v>
      </c>
      <c r="U60" s="207">
        <v>3.2500000000000001E-2</v>
      </c>
      <c r="V60" s="217">
        <v>2.0199999999999999E-2</v>
      </c>
      <c r="W60" s="242">
        <v>1.67E-2</v>
      </c>
      <c r="X60" s="212">
        <v>2.1100000000000001E-2</v>
      </c>
      <c r="Y60" s="216">
        <v>3.44E-2</v>
      </c>
      <c r="Z60" s="211">
        <v>3.1399999999999997E-2</v>
      </c>
      <c r="AA60" s="212">
        <v>0.03</v>
      </c>
      <c r="AB60" s="217">
        <v>3.4599999999999999E-2</v>
      </c>
      <c r="AC60" s="218">
        <v>1.46E-2</v>
      </c>
      <c r="AD60" s="244">
        <v>6.8999999999999999E-3</v>
      </c>
      <c r="AE60" s="216">
        <v>2.5399999999999999E-2</v>
      </c>
      <c r="AF60" s="217">
        <v>3.6799999999999999E-2</v>
      </c>
      <c r="AG60" s="212">
        <v>1.5599999999999999E-2</v>
      </c>
      <c r="AH60" s="213">
        <v>7.3000000000000001E-3</v>
      </c>
      <c r="AI60" s="246">
        <v>1.7399999999999999E-2</v>
      </c>
      <c r="AJ60" s="212">
        <v>7.7000000000000002E-3</v>
      </c>
      <c r="AK60" s="217">
        <v>3.3599999999999998E-2</v>
      </c>
      <c r="AL60" s="211">
        <v>0.02</v>
      </c>
      <c r="AM60" s="212">
        <v>4.65E-2</v>
      </c>
      <c r="AN60" s="213">
        <v>7.7999999999999996E-3</v>
      </c>
      <c r="AO60" s="245">
        <v>9.5999999999999992E-3</v>
      </c>
      <c r="AP60" s="206">
        <v>2.35E-2</v>
      </c>
      <c r="AQ60" s="276">
        <v>1.3299999999999999E-2</v>
      </c>
      <c r="AR60" s="211">
        <v>1.38E-2</v>
      </c>
      <c r="AS60" s="212">
        <v>7.6E-3</v>
      </c>
      <c r="AT60" s="217">
        <v>2.69E-2</v>
      </c>
      <c r="AU60" s="269">
        <v>1.67E-2</v>
      </c>
      <c r="AV60" s="212">
        <v>3.09E-2</v>
      </c>
      <c r="AW60" s="216">
        <v>3.7600000000000001E-2</v>
      </c>
      <c r="AX60" s="269">
        <v>0.04</v>
      </c>
      <c r="AY60" s="212">
        <v>1.44E-2</v>
      </c>
      <c r="AZ60" s="241">
        <v>1.24E-2</v>
      </c>
      <c r="BA60" s="242">
        <v>6.4999999999999997E-3</v>
      </c>
      <c r="BB60" s="212">
        <v>2.5499999999999998E-2</v>
      </c>
      <c r="BC60" s="269">
        <v>1.83E-2</v>
      </c>
      <c r="BD60" s="214">
        <v>1.4E-2</v>
      </c>
      <c r="BE60" s="223">
        <v>2.8899999999999999E-2</v>
      </c>
      <c r="BF60" s="216">
        <v>1.15E-2</v>
      </c>
      <c r="BG60" s="276">
        <v>1.32E-2</v>
      </c>
      <c r="BH60" s="205">
        <v>1.03E-2</v>
      </c>
      <c r="BI60" s="216">
        <v>2.2100000000000002E-2</v>
      </c>
      <c r="BJ60" s="269">
        <v>2.2599999999999999E-2</v>
      </c>
      <c r="BK60" s="205">
        <v>2.1399999999999999E-2</v>
      </c>
      <c r="BL60" s="214">
        <v>3.6600000000000001E-2</v>
      </c>
      <c r="BM60" s="213">
        <v>1.7100000000000001E-2</v>
      </c>
      <c r="BN60" s="224">
        <v>4.0599999999999997E-2</v>
      </c>
      <c r="BO60" s="245">
        <v>9.4000000000000004E-3</v>
      </c>
      <c r="BP60" s="217">
        <v>8.8999999999999999E-3</v>
      </c>
    </row>
    <row r="61" spans="1:139" ht="15.75" thickBot="1" x14ac:dyDescent="0.3">
      <c r="A61" s="63"/>
      <c r="B61" s="63"/>
      <c r="C61" s="102" t="s">
        <v>62</v>
      </c>
      <c r="D61" s="140"/>
      <c r="E61" s="141"/>
      <c r="F61" s="142" t="s">
        <v>62</v>
      </c>
      <c r="G61" s="140"/>
      <c r="H61" s="62">
        <v>-2.08</v>
      </c>
      <c r="I61" s="174">
        <v>-3.46</v>
      </c>
      <c r="J61" s="200">
        <v>-2.0499999999999998</v>
      </c>
      <c r="K61" s="172">
        <v>-1.79</v>
      </c>
      <c r="L61" s="175">
        <v>-5.79</v>
      </c>
      <c r="M61" s="209">
        <v>-1.53</v>
      </c>
      <c r="N61" s="204">
        <v>-7.7000000000000002E-3</v>
      </c>
      <c r="O61" s="205">
        <v>-4.2700000000000002E-2</v>
      </c>
      <c r="P61" s="214">
        <v>-1.9900000000000001E-2</v>
      </c>
      <c r="Q61" s="211">
        <v>-1.7000000000000001E-2</v>
      </c>
      <c r="R61" s="212">
        <v>-1.5900000000000001E-2</v>
      </c>
      <c r="S61" s="217">
        <v>-2.8500000000000001E-2</v>
      </c>
      <c r="T61" s="219">
        <v>-1.4800000000000001E-2</v>
      </c>
      <c r="U61" s="222">
        <v>-3.0499999999999999E-2</v>
      </c>
      <c r="V61" s="213">
        <v>-1.8599999999999998E-2</v>
      </c>
      <c r="W61" s="243">
        <v>-2.23E-2</v>
      </c>
      <c r="X61" s="244">
        <v>-4.4299999999999999E-2</v>
      </c>
      <c r="Y61" s="247">
        <v>-1.8100000000000002E-2</v>
      </c>
      <c r="Z61" s="243">
        <v>-1.0999999999999999E-2</v>
      </c>
      <c r="AA61" s="207">
        <v>-3.3000000000000002E-2</v>
      </c>
      <c r="AB61" s="216">
        <v>-3.3500000000000002E-2</v>
      </c>
      <c r="AC61" s="219">
        <v>-1.17E-2</v>
      </c>
      <c r="AD61" s="205">
        <v>-6.1999999999999998E-3</v>
      </c>
      <c r="AE61" s="217">
        <v>-4.2000000000000003E-2</v>
      </c>
      <c r="AF61" s="216">
        <v>-2.12E-2</v>
      </c>
      <c r="AG61" s="205">
        <v>-1.8100000000000002E-2</v>
      </c>
      <c r="AH61" s="241">
        <v>-1.15E-2</v>
      </c>
      <c r="AI61" s="218">
        <v>-4.24E-2</v>
      </c>
      <c r="AJ61" s="205">
        <v>-1.9199999999999998E-2</v>
      </c>
      <c r="AK61" s="216">
        <v>-3.6700000000000003E-2</v>
      </c>
      <c r="AL61" s="243">
        <v>-1.37E-2</v>
      </c>
      <c r="AM61" s="205">
        <v>-4.1599999999999998E-2</v>
      </c>
      <c r="AN61" s="269">
        <v>-1.21E-2</v>
      </c>
      <c r="AO61" s="211">
        <v>-1.34E-2</v>
      </c>
      <c r="AP61" s="212">
        <v>-1.9800000000000002E-2</v>
      </c>
      <c r="AQ61" s="216">
        <v>-9.1000000000000004E-3</v>
      </c>
      <c r="AR61" s="243">
        <v>-1.12E-2</v>
      </c>
      <c r="AS61" s="205">
        <v>-7.3000000000000001E-3</v>
      </c>
      <c r="AT61" s="214">
        <v>-2.3E-2</v>
      </c>
      <c r="AU61" s="217">
        <v>-7.7000000000000002E-3</v>
      </c>
      <c r="AV61" s="206">
        <v>-2.1700000000000001E-2</v>
      </c>
      <c r="AW61" s="217">
        <v>-2.9499999999999998E-2</v>
      </c>
      <c r="AX61" s="217">
        <v>-8.5000000000000006E-3</v>
      </c>
      <c r="AY61" s="206">
        <v>-2.2200000000000001E-2</v>
      </c>
      <c r="AZ61" s="214">
        <v>-3.4099999999999998E-2</v>
      </c>
      <c r="BA61" s="211">
        <v>-1.11E-2</v>
      </c>
      <c r="BB61" s="207">
        <v>-2.9000000000000001E-2</v>
      </c>
      <c r="BC61" s="217">
        <v>-2.1399999999999999E-2</v>
      </c>
      <c r="BD61" s="241">
        <v>-1.11E-2</v>
      </c>
      <c r="BE61" s="222">
        <v>-4.6800000000000001E-2</v>
      </c>
      <c r="BF61" s="269">
        <v>-1.7999999999999999E-2</v>
      </c>
      <c r="BG61" s="216">
        <v>-9.5999999999999992E-3</v>
      </c>
      <c r="BH61" s="206">
        <v>-1.38E-2</v>
      </c>
      <c r="BI61" s="269">
        <v>-1.4200000000000001E-2</v>
      </c>
      <c r="BJ61" s="217">
        <v>-1.5800000000000002E-2</v>
      </c>
      <c r="BK61" s="212">
        <v>-4.99E-2</v>
      </c>
      <c r="BL61" s="241">
        <v>-2.4E-2</v>
      </c>
      <c r="BM61" s="216">
        <v>-1.49E-2</v>
      </c>
      <c r="BN61" s="222">
        <v>-3.4299999999999997E-2</v>
      </c>
      <c r="BO61" s="246">
        <v>-1.9300000000000001E-2</v>
      </c>
      <c r="BP61" s="213">
        <v>-8.0999999999999996E-3</v>
      </c>
    </row>
    <row r="62" spans="1:139" ht="15.75" thickBot="1" x14ac:dyDescent="0.3">
      <c r="C62" s="103" t="s">
        <v>62</v>
      </c>
      <c r="D62" s="140" t="s">
        <v>62</v>
      </c>
      <c r="E62" s="141"/>
      <c r="F62" s="142" t="s">
        <v>62</v>
      </c>
      <c r="G62" s="140"/>
      <c r="H62" s="141"/>
      <c r="I62" s="175">
        <v>5.25</v>
      </c>
      <c r="J62" s="140"/>
      <c r="K62" s="141"/>
      <c r="L62" s="198">
        <v>9.89</v>
      </c>
      <c r="M62" s="140" t="s">
        <v>62</v>
      </c>
      <c r="N62" s="141"/>
      <c r="O62" s="207">
        <v>3.1E-2</v>
      </c>
      <c r="P62" s="140" t="s">
        <v>62</v>
      </c>
      <c r="Q62" s="141"/>
      <c r="R62" s="206">
        <v>2.63E-2</v>
      </c>
      <c r="S62" s="140" t="s">
        <v>62</v>
      </c>
      <c r="T62" s="141" t="s">
        <v>62</v>
      </c>
      <c r="U62" s="224">
        <v>3.4500000000000003E-2</v>
      </c>
      <c r="V62" s="140"/>
      <c r="W62" s="141" t="s">
        <v>62</v>
      </c>
      <c r="X62" s="223">
        <v>3.8899999999999997E-2</v>
      </c>
      <c r="Y62" s="140"/>
      <c r="Z62" s="141"/>
      <c r="AA62" s="224">
        <v>5.1799999999999999E-2</v>
      </c>
      <c r="AB62" s="140"/>
      <c r="AC62" s="141"/>
      <c r="AD62" s="205">
        <v>1.9E-2</v>
      </c>
      <c r="AE62" s="140"/>
      <c r="AF62" s="141" t="s">
        <v>62</v>
      </c>
      <c r="AG62" s="206">
        <v>2.5499999999999998E-2</v>
      </c>
      <c r="AH62" s="140" t="s">
        <v>62</v>
      </c>
      <c r="AI62" s="141" t="s">
        <v>62</v>
      </c>
      <c r="AJ62" s="212">
        <v>2.81E-2</v>
      </c>
      <c r="AK62" s="140"/>
      <c r="AL62" s="141"/>
      <c r="AM62" s="212">
        <v>6.3700000000000007E-2</v>
      </c>
      <c r="AN62" s="140"/>
      <c r="AO62" s="141"/>
      <c r="AP62" s="206">
        <v>2.87E-2</v>
      </c>
      <c r="AQ62" s="140"/>
      <c r="AR62" s="141"/>
      <c r="AS62" s="212">
        <v>1.5599999999999999E-2</v>
      </c>
      <c r="AT62" s="140"/>
      <c r="AU62" s="141"/>
      <c r="AV62" s="212">
        <v>4.3299999999999998E-2</v>
      </c>
      <c r="AW62" s="140"/>
      <c r="AX62" s="141"/>
      <c r="AY62" s="212">
        <v>5.1900000000000002E-2</v>
      </c>
      <c r="AZ62" s="140" t="s">
        <v>62</v>
      </c>
      <c r="BA62" s="141"/>
      <c r="BB62" s="222">
        <v>2.06E-2</v>
      </c>
      <c r="BC62" s="140"/>
      <c r="BD62" s="141"/>
      <c r="BE62" s="223">
        <v>4.1200000000000001E-2</v>
      </c>
      <c r="BF62" s="140"/>
      <c r="BG62" s="141" t="s">
        <v>62</v>
      </c>
      <c r="BH62" s="207">
        <v>2.0500000000000001E-2</v>
      </c>
      <c r="BI62" s="140" t="s">
        <v>62</v>
      </c>
      <c r="BJ62" s="141"/>
      <c r="BK62" s="207">
        <v>1.7000000000000001E-2</v>
      </c>
      <c r="BL62" s="140" t="s">
        <v>62</v>
      </c>
      <c r="BM62" s="141"/>
      <c r="BN62" s="223">
        <v>6.2600000000000003E-2</v>
      </c>
    </row>
    <row r="63" spans="1:139" ht="15.75" thickBot="1" x14ac:dyDescent="0.3">
      <c r="A63" t="s">
        <v>62</v>
      </c>
      <c r="C63" s="103"/>
      <c r="D63" s="140" t="s">
        <v>62</v>
      </c>
      <c r="E63" s="141" t="s">
        <v>62</v>
      </c>
      <c r="F63" s="143"/>
      <c r="G63" s="140" t="s">
        <v>62</v>
      </c>
      <c r="H63" s="141" t="s">
        <v>62</v>
      </c>
      <c r="I63" s="174">
        <v>-3.73</v>
      </c>
      <c r="J63" s="140" t="s">
        <v>62</v>
      </c>
      <c r="K63" s="141"/>
      <c r="L63" s="175">
        <v>-9.6300000000000008</v>
      </c>
      <c r="M63" s="140"/>
      <c r="N63" s="141" t="s">
        <v>62</v>
      </c>
      <c r="O63" s="205">
        <v>-5.2699999999999997E-2</v>
      </c>
      <c r="P63" s="215"/>
      <c r="Q63" s="141" t="s">
        <v>62</v>
      </c>
      <c r="R63" s="212">
        <v>-2.4400000000000002E-2</v>
      </c>
      <c r="S63" s="140" t="s">
        <v>62</v>
      </c>
      <c r="T63" s="141" t="s">
        <v>62</v>
      </c>
      <c r="U63" s="222">
        <v>-4.6600000000000003E-2</v>
      </c>
      <c r="V63" s="140" t="s">
        <v>62</v>
      </c>
      <c r="W63" s="141"/>
      <c r="X63" s="244">
        <v>-6.2199999999999998E-2</v>
      </c>
      <c r="Y63" s="140" t="s">
        <v>62</v>
      </c>
      <c r="Z63" s="141" t="s">
        <v>62</v>
      </c>
      <c r="AA63" s="207">
        <v>-3.7600000000000001E-2</v>
      </c>
      <c r="AB63" s="140" t="s">
        <v>62</v>
      </c>
      <c r="AC63" s="141" t="s">
        <v>62</v>
      </c>
      <c r="AD63" s="223">
        <v>-2.1499999999999998E-2</v>
      </c>
      <c r="AE63" s="140" t="s">
        <v>62</v>
      </c>
      <c r="AF63" s="141" t="s">
        <v>62</v>
      </c>
      <c r="AG63" s="244">
        <v>-3.8899999999999997E-2</v>
      </c>
      <c r="AH63" s="140" t="s">
        <v>62</v>
      </c>
      <c r="AI63" s="141"/>
      <c r="AJ63" s="224">
        <v>-2.93E-2</v>
      </c>
      <c r="AK63" s="140" t="s">
        <v>62</v>
      </c>
      <c r="AL63" s="141" t="s">
        <v>62</v>
      </c>
      <c r="AM63" s="244">
        <v>-3.32E-2</v>
      </c>
      <c r="AN63" s="140" t="s">
        <v>62</v>
      </c>
      <c r="AO63" s="141"/>
      <c r="AP63" s="212">
        <v>-4.53E-2</v>
      </c>
      <c r="AQ63" s="140" t="s">
        <v>62</v>
      </c>
      <c r="AR63" s="141" t="s">
        <v>62</v>
      </c>
      <c r="AS63" s="206">
        <v>-1.61E-2</v>
      </c>
      <c r="AT63" s="140" t="s">
        <v>62</v>
      </c>
      <c r="AU63" s="141" t="s">
        <v>62</v>
      </c>
      <c r="AV63" s="223">
        <v>-4.19E-2</v>
      </c>
      <c r="AW63" s="140" t="s">
        <v>62</v>
      </c>
      <c r="AX63" s="141" t="s">
        <v>62</v>
      </c>
      <c r="AY63" s="205">
        <v>-3.7600000000000001E-2</v>
      </c>
      <c r="AZ63" s="140"/>
      <c r="BA63" s="141" t="s">
        <v>62</v>
      </c>
      <c r="BB63" s="223">
        <v>-3.4799999999999998E-2</v>
      </c>
      <c r="BC63" s="140"/>
      <c r="BD63" s="141" t="s">
        <v>62</v>
      </c>
      <c r="BE63" s="222">
        <v>-5.6800000000000003E-2</v>
      </c>
      <c r="BF63" s="140" t="s">
        <v>62</v>
      </c>
      <c r="BG63" s="141" t="s">
        <v>62</v>
      </c>
      <c r="BH63" s="206">
        <v>-2.0500000000000001E-2</v>
      </c>
      <c r="BI63" s="140" t="s">
        <v>62</v>
      </c>
      <c r="BJ63" s="141"/>
      <c r="BK63" s="212">
        <v>-4.1500000000000002E-2</v>
      </c>
      <c r="BL63" s="140"/>
      <c r="BM63" s="141" t="s">
        <v>62</v>
      </c>
      <c r="BN63" s="222">
        <v>-4.3200000000000002E-2</v>
      </c>
      <c r="BO63" t="s">
        <v>62</v>
      </c>
      <c r="BQ63" t="s">
        <v>62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</row>
    <row r="64" spans="1:139" s="51" customFormat="1" ht="15.75" thickBot="1" x14ac:dyDescent="0.3">
      <c r="C64" s="191"/>
      <c r="D64" s="192"/>
      <c r="E64" s="194">
        <v>138.101</v>
      </c>
      <c r="F64" s="195">
        <v>137.208</v>
      </c>
      <c r="G64" s="196">
        <v>134.999</v>
      </c>
      <c r="H64" s="194">
        <v>135.22</v>
      </c>
      <c r="I64" s="197">
        <v>135.905</v>
      </c>
      <c r="J64" s="196">
        <v>136.429</v>
      </c>
      <c r="K64" s="194">
        <v>0.73470000000000002</v>
      </c>
      <c r="L64" s="195">
        <v>0.7379</v>
      </c>
      <c r="M64" s="196">
        <v>0.73699999999999999</v>
      </c>
      <c r="N64" s="194">
        <v>0.73499999999999999</v>
      </c>
      <c r="O64" s="195">
        <v>1.3298000000000001</v>
      </c>
      <c r="P64" s="196">
        <v>1.5203</v>
      </c>
      <c r="Q64" s="194">
        <v>1.3290999999999999</v>
      </c>
      <c r="R64" s="195">
        <v>1.68746</v>
      </c>
      <c r="S64" s="196">
        <v>1.32321</v>
      </c>
      <c r="T64" s="220">
        <v>0.74121000000000004</v>
      </c>
      <c r="U64" s="195">
        <v>1.32114</v>
      </c>
      <c r="V64" s="196">
        <v>1.3241000000000001</v>
      </c>
      <c r="W64" s="220">
        <v>1.3219000000000001</v>
      </c>
      <c r="X64" s="195">
        <v>0.74380000000000002</v>
      </c>
      <c r="Y64" s="196">
        <v>0.74429999999999996</v>
      </c>
      <c r="Z64" s="194">
        <v>0.74380000000000002</v>
      </c>
      <c r="AA64" s="195">
        <v>0.74129999999999996</v>
      </c>
      <c r="AB64" s="196">
        <v>0.74</v>
      </c>
      <c r="AC64" s="194">
        <v>0.73941000000000001</v>
      </c>
      <c r="AD64" s="195">
        <v>0.73839999999999995</v>
      </c>
      <c r="AE64" s="196">
        <v>0.74039999999999995</v>
      </c>
      <c r="AF64" s="220">
        <v>0.74309999999999998</v>
      </c>
      <c r="AG64" s="260">
        <v>0.74460000000000004</v>
      </c>
      <c r="AH64" s="263">
        <v>0.74639999999999995</v>
      </c>
      <c r="AI64" s="259">
        <v>0.74609999999999999</v>
      </c>
      <c r="AJ64" s="264">
        <v>0.74709999999999999</v>
      </c>
      <c r="AK64" s="270">
        <v>0.74590000000000001</v>
      </c>
      <c r="AL64" s="220">
        <v>0.74670000000000003</v>
      </c>
      <c r="AM64" s="260">
        <v>0.74870000000000003</v>
      </c>
      <c r="AN64" s="263">
        <v>0.74950000000000006</v>
      </c>
      <c r="AO64" s="259">
        <v>0.74870000000000003</v>
      </c>
      <c r="AP64" s="264">
        <v>0.75019999999999998</v>
      </c>
      <c r="AQ64" s="263">
        <v>0.74980000000000002</v>
      </c>
      <c r="AR64" s="259">
        <v>0.75049999999999994</v>
      </c>
      <c r="AS64" s="264">
        <v>0.75</v>
      </c>
      <c r="AT64" s="270">
        <v>0.74809999999999999</v>
      </c>
      <c r="AU64" s="220">
        <v>0.74850000000000005</v>
      </c>
      <c r="AV64" s="260">
        <v>0.74670000000000003</v>
      </c>
      <c r="AW64" s="263">
        <v>0.74870000000000003</v>
      </c>
      <c r="AX64" s="259">
        <v>1.2992999999999999</v>
      </c>
      <c r="AY64" s="264">
        <v>1.3002</v>
      </c>
      <c r="AZ64" s="263">
        <v>1.2977000000000001</v>
      </c>
      <c r="BA64" s="259">
        <v>1.2959000000000001</v>
      </c>
      <c r="BB64" s="264">
        <v>1.3015000000000001</v>
      </c>
      <c r="BC64" s="263">
        <v>1.3048999999999999</v>
      </c>
      <c r="BD64" s="259">
        <v>1.3050999999999999</v>
      </c>
      <c r="BE64" s="264">
        <v>1.3109999999999999</v>
      </c>
      <c r="BF64" s="263">
        <v>1.3069</v>
      </c>
      <c r="BG64" s="259">
        <v>1.3048</v>
      </c>
      <c r="BH64" s="264">
        <v>1.3052999999999999</v>
      </c>
      <c r="BI64" s="263">
        <v>1.3035000000000001</v>
      </c>
      <c r="BJ64" s="259">
        <v>1.3082</v>
      </c>
      <c r="BK64" s="264">
        <v>1.2997000000000001</v>
      </c>
      <c r="BL64" s="263">
        <v>1.3022</v>
      </c>
      <c r="BM64" s="259">
        <v>1.3063</v>
      </c>
      <c r="BN64" s="264">
        <v>0.75600000000000001</v>
      </c>
      <c r="BO64" s="259">
        <v>0.75649999999999995</v>
      </c>
      <c r="BP64" s="259">
        <v>0.72250000000000003</v>
      </c>
      <c r="BQ64" s="50"/>
      <c r="BR64" s="50"/>
      <c r="BS64" s="50"/>
      <c r="BT64" s="50"/>
      <c r="BU64" s="193"/>
      <c r="BX64" s="193"/>
      <c r="CA64" s="193"/>
      <c r="CD64" s="193"/>
      <c r="CG64" s="193"/>
      <c r="CJ64" s="193"/>
      <c r="CM64" s="193"/>
      <c r="CP64" s="193"/>
      <c r="CS64" s="193"/>
      <c r="CV64" s="193"/>
      <c r="CY64" s="193"/>
      <c r="DB64" s="193"/>
      <c r="DE64" s="193"/>
      <c r="DH64" s="193"/>
      <c r="DK64" s="193"/>
      <c r="DN64" s="193"/>
      <c r="DQ64" s="193"/>
    </row>
    <row r="65" spans="1:139" ht="15.75" thickBot="1" x14ac:dyDescent="0.3">
      <c r="A65" s="61"/>
      <c r="B65" s="61"/>
      <c r="C65" s="104"/>
      <c r="D65" s="144" t="s">
        <v>68</v>
      </c>
      <c r="E65" s="46" t="s">
        <v>52</v>
      </c>
      <c r="F65" s="145" t="s">
        <v>52</v>
      </c>
      <c r="G65" s="154" t="s">
        <v>52</v>
      </c>
      <c r="H65" s="116" t="s">
        <v>52</v>
      </c>
      <c r="I65" s="176" t="s">
        <v>52</v>
      </c>
      <c r="J65" s="154" t="s">
        <v>52</v>
      </c>
      <c r="K65" s="119" t="s">
        <v>60</v>
      </c>
      <c r="L65" s="179" t="s">
        <v>60</v>
      </c>
      <c r="M65" s="144" t="s">
        <v>60</v>
      </c>
      <c r="N65" s="119" t="s">
        <v>60</v>
      </c>
      <c r="O65" s="179" t="s">
        <v>42</v>
      </c>
      <c r="P65" s="144" t="s">
        <v>49</v>
      </c>
      <c r="Q65" s="119" t="s">
        <v>42</v>
      </c>
      <c r="R65" s="179" t="s">
        <v>55</v>
      </c>
      <c r="S65" s="225" t="s">
        <v>42</v>
      </c>
      <c r="T65" s="43" t="s">
        <v>60</v>
      </c>
      <c r="U65" s="149" t="s">
        <v>42</v>
      </c>
      <c r="V65" s="225" t="s">
        <v>42</v>
      </c>
      <c r="W65" s="43" t="s">
        <v>42</v>
      </c>
      <c r="X65" s="149" t="s">
        <v>60</v>
      </c>
      <c r="Y65" s="144" t="s">
        <v>60</v>
      </c>
      <c r="Z65" s="119" t="s">
        <v>60</v>
      </c>
      <c r="AA65" s="179" t="s">
        <v>60</v>
      </c>
      <c r="AB65" s="144" t="s">
        <v>60</v>
      </c>
      <c r="AC65" s="119" t="s">
        <v>60</v>
      </c>
      <c r="AD65" s="179" t="s">
        <v>60</v>
      </c>
      <c r="AE65" s="225" t="s">
        <v>60</v>
      </c>
      <c r="AF65" s="43" t="s">
        <v>60</v>
      </c>
      <c r="AG65" s="149" t="s">
        <v>60</v>
      </c>
      <c r="AH65" s="144" t="s">
        <v>60</v>
      </c>
      <c r="AI65" s="119" t="s">
        <v>60</v>
      </c>
      <c r="AJ65" s="179" t="s">
        <v>60</v>
      </c>
      <c r="AK65" s="225" t="s">
        <v>60</v>
      </c>
      <c r="AL65" s="43" t="s">
        <v>60</v>
      </c>
      <c r="AM65" s="149" t="s">
        <v>60</v>
      </c>
      <c r="AN65" s="144" t="s">
        <v>60</v>
      </c>
      <c r="AO65" s="119" t="s">
        <v>60</v>
      </c>
      <c r="AP65" s="179" t="s">
        <v>60</v>
      </c>
      <c r="AQ65" s="144" t="s">
        <v>60</v>
      </c>
      <c r="AR65" s="119" t="s">
        <v>60</v>
      </c>
      <c r="AS65" s="179" t="s">
        <v>60</v>
      </c>
      <c r="AT65" s="225" t="s">
        <v>60</v>
      </c>
      <c r="AU65" s="43" t="s">
        <v>60</v>
      </c>
      <c r="AV65" s="149" t="s">
        <v>60</v>
      </c>
      <c r="AW65" s="144" t="s">
        <v>60</v>
      </c>
      <c r="AX65" s="190" t="s">
        <v>51</v>
      </c>
      <c r="AY65" s="201" t="s">
        <v>51</v>
      </c>
      <c r="AZ65" s="166" t="s">
        <v>51</v>
      </c>
      <c r="BA65" s="190" t="s">
        <v>51</v>
      </c>
      <c r="BB65" s="201" t="s">
        <v>51</v>
      </c>
      <c r="BC65" s="166" t="s">
        <v>51</v>
      </c>
      <c r="BD65" s="190" t="s">
        <v>51</v>
      </c>
      <c r="BE65" s="201" t="s">
        <v>51</v>
      </c>
      <c r="BF65" s="166" t="s">
        <v>51</v>
      </c>
      <c r="BG65" s="190" t="s">
        <v>51</v>
      </c>
      <c r="BH65" s="201" t="s">
        <v>51</v>
      </c>
      <c r="BI65" s="166" t="s">
        <v>51</v>
      </c>
      <c r="BJ65" s="190" t="s">
        <v>51</v>
      </c>
      <c r="BK65" s="201" t="s">
        <v>51</v>
      </c>
      <c r="BL65" s="166" t="s">
        <v>51</v>
      </c>
      <c r="BM65" s="190" t="s">
        <v>51</v>
      </c>
      <c r="BN65" s="179" t="s">
        <v>60</v>
      </c>
      <c r="BO65" s="119" t="s">
        <v>60</v>
      </c>
      <c r="BP65" s="125" t="s">
        <v>84</v>
      </c>
      <c r="BQ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ht="15.75" thickBot="1" x14ac:dyDescent="0.3">
      <c r="A66" s="7">
        <f>SUM(A51, -A58,)</f>
        <v>0</v>
      </c>
      <c r="B66" s="7">
        <f>SUM(B51, -B58,)</f>
        <v>0</v>
      </c>
      <c r="C66" s="105">
        <f>SUM(C51, -C58,)</f>
        <v>0</v>
      </c>
      <c r="D66" s="146">
        <f t="shared" ref="D66:I66" si="60">SUM(D51, -D58)</f>
        <v>4.8000000000000001E-2</v>
      </c>
      <c r="E66" s="96">
        <f t="shared" si="60"/>
        <v>9.3600000000000003E-2</v>
      </c>
      <c r="F66" s="147">
        <f t="shared" si="60"/>
        <v>0.1346</v>
      </c>
      <c r="G66" s="155">
        <f t="shared" si="60"/>
        <v>0.27629999999999999</v>
      </c>
      <c r="H66" s="117">
        <f t="shared" si="60"/>
        <v>0.24980000000000002</v>
      </c>
      <c r="I66" s="177">
        <f t="shared" si="60"/>
        <v>0.20469999999999999</v>
      </c>
      <c r="J66" s="155">
        <f t="shared" ref="J66" si="61">SUM(J51, -J58)</f>
        <v>0.17959999999999998</v>
      </c>
      <c r="K66" s="122">
        <f t="shared" ref="K66:T66" si="62">SUM(K51, -K58)</f>
        <v>0.16789999999999999</v>
      </c>
      <c r="L66" s="181">
        <f t="shared" si="62"/>
        <v>0.1983</v>
      </c>
      <c r="M66" s="148">
        <f t="shared" si="62"/>
        <v>0.19500000000000001</v>
      </c>
      <c r="N66" s="122">
        <f t="shared" si="62"/>
        <v>0.1706</v>
      </c>
      <c r="O66" s="181">
        <f t="shared" si="62"/>
        <v>0.19719999999999999</v>
      </c>
      <c r="P66" s="148">
        <f t="shared" si="62"/>
        <v>0.20700000000000002</v>
      </c>
      <c r="Q66" s="122">
        <f t="shared" si="62"/>
        <v>0.19890000000000002</v>
      </c>
      <c r="R66" s="180">
        <f t="shared" si="62"/>
        <v>0.2243</v>
      </c>
      <c r="S66" s="226">
        <f t="shared" si="62"/>
        <v>0.2389</v>
      </c>
      <c r="T66" s="16">
        <f t="shared" si="62"/>
        <v>0.22960000000000003</v>
      </c>
      <c r="U66" s="153">
        <f t="shared" ref="U66:BE66" si="63">SUM(U51, -U58)</f>
        <v>0.24459999999999998</v>
      </c>
      <c r="V66" s="226">
        <f t="shared" si="63"/>
        <v>0.22259999999999999</v>
      </c>
      <c r="W66" s="16">
        <f t="shared" si="63"/>
        <v>0.2369</v>
      </c>
      <c r="X66" s="153">
        <f t="shared" si="63"/>
        <v>0.25650000000000001</v>
      </c>
      <c r="Y66" s="148">
        <f t="shared" si="63"/>
        <v>0.2596</v>
      </c>
      <c r="Z66" s="122">
        <f t="shared" si="63"/>
        <v>0.26119999999999999</v>
      </c>
      <c r="AA66" s="181">
        <f t="shared" si="63"/>
        <v>0.23480000000000001</v>
      </c>
      <c r="AB66" s="148">
        <f t="shared" si="63"/>
        <v>0.21960000000000002</v>
      </c>
      <c r="AC66" s="122">
        <f t="shared" si="63"/>
        <v>0.21589999999999998</v>
      </c>
      <c r="AD66" s="181">
        <f t="shared" si="63"/>
        <v>0.20729999999999998</v>
      </c>
      <c r="AE66" s="226">
        <f t="shared" si="63"/>
        <v>0.22260000000000002</v>
      </c>
      <c r="AF66" s="16">
        <f t="shared" si="63"/>
        <v>0.25659999999999999</v>
      </c>
      <c r="AG66" s="153">
        <f t="shared" si="63"/>
        <v>0.2717</v>
      </c>
      <c r="AH66" s="148">
        <f t="shared" si="63"/>
        <v>0.29049999999999998</v>
      </c>
      <c r="AI66" s="122">
        <f t="shared" si="63"/>
        <v>0.28580000000000005</v>
      </c>
      <c r="AJ66" s="181">
        <f t="shared" si="63"/>
        <v>0.29849999999999999</v>
      </c>
      <c r="AK66" s="226">
        <f t="shared" si="63"/>
        <v>0.28539999999999999</v>
      </c>
      <c r="AL66" s="16">
        <f t="shared" si="63"/>
        <v>0.2913</v>
      </c>
      <c r="AM66" s="153">
        <f t="shared" si="63"/>
        <v>0.31530000000000002</v>
      </c>
      <c r="AN66" s="148">
        <f t="shared" si="63"/>
        <v>0.32210000000000005</v>
      </c>
      <c r="AO66" s="122">
        <f t="shared" si="63"/>
        <v>0.31619999999999998</v>
      </c>
      <c r="AP66" s="181">
        <f t="shared" si="63"/>
        <v>0.33329999999999999</v>
      </c>
      <c r="AQ66" s="148">
        <f t="shared" si="63"/>
        <v>0.32789999999999997</v>
      </c>
      <c r="AR66" s="122">
        <f t="shared" si="63"/>
        <v>0.33450000000000002</v>
      </c>
      <c r="AS66" s="181">
        <f t="shared" si="63"/>
        <v>0.32790000000000002</v>
      </c>
      <c r="AT66" s="226">
        <f t="shared" si="63"/>
        <v>0.30630000000000002</v>
      </c>
      <c r="AU66" s="16">
        <f t="shared" si="63"/>
        <v>0.31020000000000003</v>
      </c>
      <c r="AV66" s="153">
        <f t="shared" si="63"/>
        <v>0.29520000000000002</v>
      </c>
      <c r="AW66" s="148">
        <f t="shared" si="63"/>
        <v>0.3165</v>
      </c>
      <c r="AX66" s="122">
        <f t="shared" si="63"/>
        <v>0.3458</v>
      </c>
      <c r="AY66" s="181">
        <f t="shared" si="63"/>
        <v>0.3458</v>
      </c>
      <c r="AZ66" s="148">
        <f t="shared" si="63"/>
        <v>0.33510000000000001</v>
      </c>
      <c r="BA66" s="122">
        <f t="shared" si="63"/>
        <v>0.32340000000000002</v>
      </c>
      <c r="BB66" s="181">
        <f t="shared" si="63"/>
        <v>0.35350000000000004</v>
      </c>
      <c r="BC66" s="148">
        <f t="shared" si="63"/>
        <v>0.37840000000000001</v>
      </c>
      <c r="BD66" s="122">
        <f t="shared" si="63"/>
        <v>0.3841</v>
      </c>
      <c r="BE66" s="181">
        <f t="shared" si="63"/>
        <v>0.4103</v>
      </c>
      <c r="BF66" s="148">
        <f t="shared" ref="BF66" si="64">SUM(BF51, -BF58)</f>
        <v>0.38880000000000003</v>
      </c>
      <c r="BG66" s="122">
        <f t="shared" ref="BG66:BH66" si="65">SUM(BG51, -BG58)</f>
        <v>0.372</v>
      </c>
      <c r="BH66" s="181">
        <f t="shared" si="65"/>
        <v>0.37659999999999999</v>
      </c>
      <c r="BI66" s="148">
        <f t="shared" ref="BI66" si="66">SUM(BI51, -BI58)</f>
        <v>0.3659</v>
      </c>
      <c r="BJ66" s="122">
        <f t="shared" ref="BJ66" si="67">SUM(BJ51, -BJ58)</f>
        <v>0.39960000000000001</v>
      </c>
      <c r="BK66" s="181">
        <f t="shared" ref="BK66" si="68">SUM(BK51, -BK58)</f>
        <v>0.3473</v>
      </c>
      <c r="BL66" s="148">
        <f t="shared" ref="BL66" si="69">SUM(BL51, -BL58)</f>
        <v>0.37109999999999999</v>
      </c>
      <c r="BM66" s="122">
        <f t="shared" ref="BM66" si="70">SUM(BM51, -BM58)</f>
        <v>0.39</v>
      </c>
      <c r="BN66" s="181">
        <f>SUM(BN51, -BN58)</f>
        <v>0.3861</v>
      </c>
      <c r="BO66" s="122">
        <f>SUM(BO51, -BO58)</f>
        <v>0.3896</v>
      </c>
      <c r="BP66" s="118">
        <f>SUM(BP51, -BP58)</f>
        <v>0.38680000000000003</v>
      </c>
      <c r="BQ66" s="7">
        <f>SUM(BQ53, -BQ58)</f>
        <v>0</v>
      </c>
      <c r="BS66" s="7">
        <f>SUM(BS51, -BS58,)</f>
        <v>0</v>
      </c>
      <c r="BT66" s="7">
        <f>SUM(BT51, -BT58,)</f>
        <v>0</v>
      </c>
      <c r="BU66" s="7">
        <f>SUM(BU51, -BU58)</f>
        <v>0</v>
      </c>
      <c r="BV66" s="7">
        <f>SUM(BV51, -BV58)</f>
        <v>0</v>
      </c>
      <c r="BW66" s="7">
        <f>SUM(BW51, -BW58)</f>
        <v>0</v>
      </c>
      <c r="BX66" s="7">
        <f>SUM(BX51, -BX58)</f>
        <v>0</v>
      </c>
      <c r="BY66" s="7">
        <f>SUM(BY51, -BY58,)</f>
        <v>0</v>
      </c>
      <c r="BZ66" s="7">
        <f>SUM(BZ51, -BZ58,)</f>
        <v>0</v>
      </c>
      <c r="CA66" s="7">
        <f>SUM(CA51, -CA58)</f>
        <v>0</v>
      </c>
      <c r="CB66" s="7">
        <f>SUM(CB51, -CB58)</f>
        <v>0</v>
      </c>
      <c r="CC66" s="7">
        <f>SUM(CC51, -CC58)</f>
        <v>0</v>
      </c>
      <c r="CD66" s="7">
        <f>SUM(CD51, -CD58)</f>
        <v>0</v>
      </c>
      <c r="CE66" s="7">
        <f>SUM(CE51, -CE58,)</f>
        <v>0</v>
      </c>
      <c r="CF66" s="7">
        <f>SUM(CF51, -CF58,)</f>
        <v>0</v>
      </c>
      <c r="CG66" s="7">
        <f>SUM(CG51, -CG58)</f>
        <v>0</v>
      </c>
      <c r="CH66" s="7">
        <f>SUM(CH51, -CH58)</f>
        <v>0</v>
      </c>
      <c r="CI66" s="7">
        <f>SUM(CI51, -CI58)</f>
        <v>0</v>
      </c>
      <c r="CJ66" s="7">
        <f>SUM(CJ51, -CJ58)</f>
        <v>0</v>
      </c>
      <c r="CK66" s="7">
        <f>SUM(CK51, -CK58,)</f>
        <v>0</v>
      </c>
      <c r="CL66" s="7">
        <f>SUM(CL51, -CL58,)</f>
        <v>0</v>
      </c>
      <c r="CM66" s="7">
        <f>SUM(CM51, -CM58)</f>
        <v>0</v>
      </c>
      <c r="CN66" s="7">
        <f>SUM(CN51, -CN58)</f>
        <v>0</v>
      </c>
      <c r="CO66" s="7">
        <f>SUM(CO51, -CO58)</f>
        <v>0</v>
      </c>
      <c r="CP66" s="7">
        <f>SUM(CP51, -CP58)</f>
        <v>0</v>
      </c>
      <c r="CQ66" s="7">
        <f>SUM(CQ51, -CQ58,)</f>
        <v>0</v>
      </c>
      <c r="CR66" s="7">
        <f>SUM(CR51, -CR58,)</f>
        <v>0</v>
      </c>
      <c r="CS66" s="7">
        <f>SUM(CS51, -CS58)</f>
        <v>0</v>
      </c>
      <c r="CT66" s="7">
        <f>SUM(CT51, -CT58)</f>
        <v>0</v>
      </c>
      <c r="CU66" s="7">
        <f>SUM(CU51, -CU58)</f>
        <v>0</v>
      </c>
      <c r="CV66" s="7">
        <f>SUM(CV51, -CV58)</f>
        <v>0</v>
      </c>
      <c r="CW66" s="7">
        <f>SUM(CW51, -CW58,)</f>
        <v>0</v>
      </c>
      <c r="CX66" s="7">
        <f>SUM(CX51, -CX58,)</f>
        <v>0</v>
      </c>
      <c r="CY66" s="7">
        <f>SUM(CY51, -CY58)</f>
        <v>0</v>
      </c>
      <c r="CZ66" s="7">
        <f>SUM(CZ51, -CZ58)</f>
        <v>0</v>
      </c>
      <c r="DA66" s="7">
        <f>SUM(DA51, -DA58)</f>
        <v>0</v>
      </c>
      <c r="DB66" s="7">
        <f>SUM(DB51, -DB58)</f>
        <v>0</v>
      </c>
      <c r="DC66" s="7">
        <f>SUM(DC51, -DC58,)</f>
        <v>0</v>
      </c>
      <c r="DD66" s="7">
        <f>SUM(DD51, -DD58,)</f>
        <v>0</v>
      </c>
      <c r="DE66" s="7">
        <f>SUM(DE51, -DE58)</f>
        <v>0</v>
      </c>
      <c r="DF66" s="7">
        <f>SUM(DF51, -DF58)</f>
        <v>0</v>
      </c>
      <c r="DG66" s="7">
        <f>SUM(DG51, -DG58)</f>
        <v>0</v>
      </c>
      <c r="DH66" s="7">
        <f>SUM(DH51, -DH58)</f>
        <v>0</v>
      </c>
      <c r="DI66" s="7">
        <f>SUM(DI51, -DI58,)</f>
        <v>0</v>
      </c>
      <c r="DJ66" s="7">
        <f>SUM(DJ51, -DJ58,)</f>
        <v>0</v>
      </c>
      <c r="DK66" s="7">
        <f>SUM(DK51, -DK58)</f>
        <v>0</v>
      </c>
      <c r="DL66" s="7">
        <f>SUM(DL51, -DL58)</f>
        <v>0</v>
      </c>
      <c r="DM66" s="7">
        <f>SUM(DM51, -DM58)</f>
        <v>0</v>
      </c>
      <c r="DN66" s="7">
        <f>SUM(DN51, -DN58)</f>
        <v>0</v>
      </c>
      <c r="DO66" s="7">
        <f>SUM(DO51, -DO58,)</f>
        <v>0</v>
      </c>
      <c r="DP66" s="7">
        <f>SUM(DP51, -DP58,)</f>
        <v>0</v>
      </c>
      <c r="DQ66" s="7">
        <f>SUM(DQ51, -DQ58)</f>
        <v>0</v>
      </c>
      <c r="DR66" s="7">
        <f>SUM(DR51, -DR58)</f>
        <v>0</v>
      </c>
      <c r="DS66" s="7">
        <f>SUM(DS51, -DS58)</f>
        <v>0</v>
      </c>
      <c r="DT66" s="7">
        <f>SUM(DT51, -DT58)</f>
        <v>0</v>
      </c>
      <c r="DU66" s="7">
        <f>SUM(DU51, -DU58,)</f>
        <v>0</v>
      </c>
      <c r="DV66" s="7">
        <f>SUM(DV51, -DV58,)</f>
        <v>0</v>
      </c>
      <c r="DW66" s="7">
        <f>SUM(DW51, -DW58)</f>
        <v>0</v>
      </c>
      <c r="DX66" s="7">
        <f>SUM(DX51, -DX58)</f>
        <v>0</v>
      </c>
      <c r="DY66" s="7">
        <f>SUM(DY51, -DY58)</f>
        <v>0</v>
      </c>
      <c r="DZ66" s="7">
        <f>SUM(DZ51, -DZ58)</f>
        <v>0</v>
      </c>
      <c r="EA66" s="7">
        <f>SUM(EA51, -EA58,)</f>
        <v>0</v>
      </c>
      <c r="EB66" s="7">
        <f>SUM(EB51, -EB58,)</f>
        <v>0</v>
      </c>
      <c r="EC66" s="7">
        <f t="shared" ref="EC66:EI66" si="71">SUM(EC51, -EC58)</f>
        <v>0</v>
      </c>
      <c r="ED66" s="7">
        <f t="shared" si="71"/>
        <v>0</v>
      </c>
      <c r="EE66" s="7">
        <f t="shared" si="71"/>
        <v>0</v>
      </c>
      <c r="EF66" s="7">
        <f t="shared" si="71"/>
        <v>0</v>
      </c>
      <c r="EG66" s="7">
        <f t="shared" si="71"/>
        <v>0</v>
      </c>
      <c r="EH66" s="7">
        <f t="shared" si="71"/>
        <v>0</v>
      </c>
      <c r="EI66" s="7">
        <f t="shared" si="71"/>
        <v>0</v>
      </c>
    </row>
    <row r="67" spans="1:139" ht="15.75" thickBot="1" x14ac:dyDescent="0.3">
      <c r="A67" s="61"/>
      <c r="B67" s="61"/>
      <c r="C67" s="104"/>
      <c r="D67" s="144" t="s">
        <v>65</v>
      </c>
      <c r="E67" s="43" t="s">
        <v>55</v>
      </c>
      <c r="F67" s="145" t="s">
        <v>46</v>
      </c>
      <c r="G67" s="154" t="s">
        <v>67</v>
      </c>
      <c r="H67" s="116" t="s">
        <v>67</v>
      </c>
      <c r="I67" s="176" t="s">
        <v>57</v>
      </c>
      <c r="J67" s="144" t="s">
        <v>55</v>
      </c>
      <c r="K67" s="119" t="s">
        <v>55</v>
      </c>
      <c r="L67" s="179" t="s">
        <v>49</v>
      </c>
      <c r="M67" s="144" t="s">
        <v>49</v>
      </c>
      <c r="N67" s="119" t="s">
        <v>49</v>
      </c>
      <c r="O67" s="179" t="s">
        <v>60</v>
      </c>
      <c r="P67" s="144" t="s">
        <v>42</v>
      </c>
      <c r="Q67" s="119" t="s">
        <v>49</v>
      </c>
      <c r="R67" s="179" t="s">
        <v>49</v>
      </c>
      <c r="S67" s="225" t="s">
        <v>55</v>
      </c>
      <c r="T67" s="43" t="s">
        <v>42</v>
      </c>
      <c r="U67" s="149" t="s">
        <v>55</v>
      </c>
      <c r="V67" s="225" t="s">
        <v>55</v>
      </c>
      <c r="W67" s="43" t="s">
        <v>55</v>
      </c>
      <c r="X67" s="149" t="s">
        <v>42</v>
      </c>
      <c r="Y67" s="144" t="s">
        <v>42</v>
      </c>
      <c r="Z67" s="119" t="s">
        <v>42</v>
      </c>
      <c r="AA67" s="184" t="s">
        <v>84</v>
      </c>
      <c r="AB67" s="165" t="s">
        <v>84</v>
      </c>
      <c r="AC67" s="125" t="s">
        <v>84</v>
      </c>
      <c r="AD67" s="179" t="s">
        <v>42</v>
      </c>
      <c r="AE67" s="229" t="s">
        <v>84</v>
      </c>
      <c r="AF67" s="33" t="s">
        <v>84</v>
      </c>
      <c r="AG67" s="159" t="s">
        <v>84</v>
      </c>
      <c r="AH67" s="165" t="s">
        <v>84</v>
      </c>
      <c r="AI67" s="119" t="s">
        <v>49</v>
      </c>
      <c r="AJ67" s="179" t="s">
        <v>49</v>
      </c>
      <c r="AK67" s="229" t="s">
        <v>84</v>
      </c>
      <c r="AL67" s="33" t="s">
        <v>84</v>
      </c>
      <c r="AM67" s="159" t="s">
        <v>84</v>
      </c>
      <c r="AN67" s="165" t="s">
        <v>84</v>
      </c>
      <c r="AO67" s="125" t="s">
        <v>84</v>
      </c>
      <c r="AP67" s="184" t="s">
        <v>84</v>
      </c>
      <c r="AQ67" s="165" t="s">
        <v>84</v>
      </c>
      <c r="AR67" s="125" t="s">
        <v>84</v>
      </c>
      <c r="AS67" s="184" t="s">
        <v>84</v>
      </c>
      <c r="AT67" s="229" t="s">
        <v>84</v>
      </c>
      <c r="AU67" s="33" t="s">
        <v>84</v>
      </c>
      <c r="AV67" s="235" t="s">
        <v>51</v>
      </c>
      <c r="AW67" s="166" t="s">
        <v>51</v>
      </c>
      <c r="AX67" s="119" t="s">
        <v>60</v>
      </c>
      <c r="AY67" s="179" t="s">
        <v>60</v>
      </c>
      <c r="AZ67" s="144" t="s">
        <v>60</v>
      </c>
      <c r="BA67" s="119" t="s">
        <v>60</v>
      </c>
      <c r="BB67" s="201" t="s">
        <v>44</v>
      </c>
      <c r="BC67" s="166" t="s">
        <v>44</v>
      </c>
      <c r="BD67" s="119" t="s">
        <v>60</v>
      </c>
      <c r="BE67" s="179" t="s">
        <v>60</v>
      </c>
      <c r="BF67" s="144" t="s">
        <v>60</v>
      </c>
      <c r="BG67" s="119" t="s">
        <v>60</v>
      </c>
      <c r="BH67" s="179" t="s">
        <v>60</v>
      </c>
      <c r="BI67" s="144" t="s">
        <v>60</v>
      </c>
      <c r="BJ67" s="190" t="s">
        <v>52</v>
      </c>
      <c r="BK67" s="179" t="s">
        <v>60</v>
      </c>
      <c r="BL67" s="144" t="s">
        <v>60</v>
      </c>
      <c r="BM67" s="119" t="s">
        <v>60</v>
      </c>
      <c r="BN67" s="201" t="s">
        <v>51</v>
      </c>
      <c r="BO67" s="190" t="s">
        <v>51</v>
      </c>
      <c r="BP67" s="119" t="s">
        <v>60</v>
      </c>
      <c r="BQ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ht="15.75" thickBot="1" x14ac:dyDescent="0.3">
      <c r="A68" s="7">
        <f>SUM(A51, -A57)</f>
        <v>0</v>
      </c>
      <c r="B68" s="7">
        <f>SUM(B51, -B57)</f>
        <v>0</v>
      </c>
      <c r="C68" s="105">
        <f>SUM(C51, -C57)</f>
        <v>0</v>
      </c>
      <c r="D68" s="148">
        <f>SUM(D51, -D57)</f>
        <v>4.5499999999999999E-2</v>
      </c>
      <c r="E68" s="98">
        <f>SUM(E52, -E58)</f>
        <v>6.7799999999999999E-2</v>
      </c>
      <c r="F68" s="147">
        <f>SUM(F51, -F57)</f>
        <v>0.12379999999999999</v>
      </c>
      <c r="G68" s="146">
        <f>SUM(G51, -G57)</f>
        <v>0.23959999999999998</v>
      </c>
      <c r="H68" s="118">
        <f>SUM(H51, -H57)</f>
        <v>0.2311</v>
      </c>
      <c r="I68" s="178">
        <f>SUM(I51, -I57)</f>
        <v>0.18</v>
      </c>
      <c r="J68" s="150">
        <f>SUM(J52, -J58)</f>
        <v>0.1694</v>
      </c>
      <c r="K68" s="120">
        <f t="shared" ref="K68:T68" si="72">SUM(K51, -K57)</f>
        <v>0.16620000000000001</v>
      </c>
      <c r="L68" s="181">
        <f t="shared" si="72"/>
        <v>0.19230000000000003</v>
      </c>
      <c r="M68" s="148">
        <f t="shared" si="72"/>
        <v>0.17859999999999998</v>
      </c>
      <c r="N68" s="122">
        <f t="shared" si="72"/>
        <v>0.16650000000000001</v>
      </c>
      <c r="O68" s="181">
        <f t="shared" si="72"/>
        <v>0.18559999999999999</v>
      </c>
      <c r="P68" s="148">
        <f t="shared" si="72"/>
        <v>0.20569999999999999</v>
      </c>
      <c r="Q68" s="122">
        <f t="shared" si="72"/>
        <v>0.1983</v>
      </c>
      <c r="R68" s="181">
        <f t="shared" si="72"/>
        <v>0.21210000000000001</v>
      </c>
      <c r="S68" s="227">
        <f t="shared" si="72"/>
        <v>0.23520000000000002</v>
      </c>
      <c r="T68" s="16">
        <f t="shared" si="72"/>
        <v>0.22940000000000002</v>
      </c>
      <c r="U68" s="151">
        <f t="shared" ref="U68:Z68" si="73">SUM(U51, -U57)</f>
        <v>0.2127</v>
      </c>
      <c r="V68" s="227">
        <f t="shared" si="73"/>
        <v>0.2097</v>
      </c>
      <c r="W68" s="98">
        <f t="shared" si="73"/>
        <v>0.23599999999999999</v>
      </c>
      <c r="X68" s="153">
        <f t="shared" si="73"/>
        <v>0.2268</v>
      </c>
      <c r="Y68" s="148">
        <f t="shared" si="73"/>
        <v>0.2455</v>
      </c>
      <c r="Z68" s="122">
        <f t="shared" si="73"/>
        <v>0.247</v>
      </c>
      <c r="AA68" s="178">
        <f>SUM(AA52, -AA58)</f>
        <v>0.22889999999999999</v>
      </c>
      <c r="AB68" s="146">
        <f>SUM(AB52, -AB58)</f>
        <v>0.1966</v>
      </c>
      <c r="AC68" s="118">
        <f>SUM(AC52, -AC58)</f>
        <v>0.1976</v>
      </c>
      <c r="AD68" s="181">
        <f>SUM(AD51, -AD57)</f>
        <v>0.19969999999999999</v>
      </c>
      <c r="AE68" s="228">
        <f>SUM(AE52, -AE58)</f>
        <v>0.21879999999999999</v>
      </c>
      <c r="AF68" s="95">
        <f>SUM(AF52, -AF58)</f>
        <v>0.22249999999999998</v>
      </c>
      <c r="AG68" s="152">
        <f>SUM(AG52, -AG58)</f>
        <v>0.24709999999999999</v>
      </c>
      <c r="AH68" s="146">
        <f>SUM(AH52, -AH58)</f>
        <v>0.2651</v>
      </c>
      <c r="AI68" s="122">
        <f>SUM(AI51, -AI57)</f>
        <v>0.24020000000000002</v>
      </c>
      <c r="AJ68" s="181">
        <f>SUM(AJ51, -AJ57)</f>
        <v>0.24660000000000001</v>
      </c>
      <c r="AK68" s="228">
        <f t="shared" ref="AK68:BA68" si="74">SUM(AK52, -AK58)</f>
        <v>0.23170000000000002</v>
      </c>
      <c r="AL68" s="95">
        <f t="shared" si="74"/>
        <v>0.2545</v>
      </c>
      <c r="AM68" s="152">
        <f t="shared" si="74"/>
        <v>0.29559999999999997</v>
      </c>
      <c r="AN68" s="146">
        <f t="shared" si="74"/>
        <v>0.29559999999999997</v>
      </c>
      <c r="AO68" s="118">
        <f t="shared" si="74"/>
        <v>0.30189999999999995</v>
      </c>
      <c r="AP68" s="178">
        <f t="shared" si="74"/>
        <v>0.27779999999999999</v>
      </c>
      <c r="AQ68" s="146">
        <f t="shared" si="74"/>
        <v>0.28659999999999997</v>
      </c>
      <c r="AR68" s="118">
        <f t="shared" si="74"/>
        <v>0.28660000000000002</v>
      </c>
      <c r="AS68" s="178">
        <f t="shared" si="74"/>
        <v>0.28949999999999998</v>
      </c>
      <c r="AT68" s="228">
        <f t="shared" si="74"/>
        <v>0.26090000000000002</v>
      </c>
      <c r="AU68" s="95">
        <f t="shared" si="74"/>
        <v>0.25990000000000002</v>
      </c>
      <c r="AV68" s="153">
        <f t="shared" si="74"/>
        <v>0.29270000000000002</v>
      </c>
      <c r="AW68" s="148">
        <f t="shared" si="74"/>
        <v>0.3024</v>
      </c>
      <c r="AX68" s="122">
        <f t="shared" si="74"/>
        <v>0.31730000000000003</v>
      </c>
      <c r="AY68" s="181">
        <f t="shared" si="74"/>
        <v>0.28070000000000001</v>
      </c>
      <c r="AZ68" s="148">
        <f t="shared" si="74"/>
        <v>0.26910000000000001</v>
      </c>
      <c r="BA68" s="122">
        <f t="shared" si="74"/>
        <v>0.27500000000000002</v>
      </c>
      <c r="BB68" s="181">
        <f>SUM(BB51, -BB57)</f>
        <v>0.29880000000000001</v>
      </c>
      <c r="BC68" s="148">
        <f>SUM(BC51, -BC57)</f>
        <v>0.311</v>
      </c>
      <c r="BD68" s="122">
        <f t="shared" ref="BD68:BI68" si="75">SUM(BD52, -BD58)</f>
        <v>0.30430000000000001</v>
      </c>
      <c r="BE68" s="181">
        <f t="shared" si="75"/>
        <v>0.3382</v>
      </c>
      <c r="BF68" s="148">
        <f t="shared" si="75"/>
        <v>0.32930000000000004</v>
      </c>
      <c r="BG68" s="122">
        <f t="shared" si="75"/>
        <v>0.31999999999999995</v>
      </c>
      <c r="BH68" s="181">
        <f t="shared" si="75"/>
        <v>0.30209999999999998</v>
      </c>
      <c r="BI68" s="148">
        <f t="shared" si="75"/>
        <v>0.30149999999999999</v>
      </c>
      <c r="BJ68" s="117">
        <f>SUM(BJ51, -BJ57)</f>
        <v>0.32200000000000001</v>
      </c>
      <c r="BK68" s="181">
        <f>SUM(BK52, -BK58)</f>
        <v>0.32019999999999998</v>
      </c>
      <c r="BL68" s="148">
        <f>SUM(BL52, -BL58)</f>
        <v>0.34360000000000002</v>
      </c>
      <c r="BM68" s="122">
        <f>SUM(BM52, -BM58)</f>
        <v>0.36709999999999998</v>
      </c>
      <c r="BN68" s="181">
        <f>SUM(BN52, -BN58)</f>
        <v>0.37239999999999995</v>
      </c>
      <c r="BO68" s="122">
        <f>SUM(BO52, -BO58)</f>
        <v>0.38129999999999997</v>
      </c>
      <c r="BP68" s="122">
        <f>SUM(BP52, -BP58)</f>
        <v>0.38109999999999999</v>
      </c>
      <c r="BQ68" s="7">
        <f>SUM(BQ53, -BQ56)</f>
        <v>0</v>
      </c>
      <c r="BS68" s="7">
        <f>SUM(BS51, -BS57)</f>
        <v>0</v>
      </c>
      <c r="BT68" s="7">
        <f>SUM(BT51, -BT57)</f>
        <v>0</v>
      </c>
      <c r="BU68" s="7">
        <f>SUM(BU51, -BU57)</f>
        <v>0</v>
      </c>
      <c r="BV68" s="7">
        <f>SUM(BV51, -BV57,)</f>
        <v>0</v>
      </c>
      <c r="BW68" s="7">
        <f>SUM(BW52, -BW58)</f>
        <v>0</v>
      </c>
      <c r="BX68" s="7">
        <f>SUM(BX51, -BX57)</f>
        <v>0</v>
      </c>
      <c r="BY68" s="7">
        <f>SUM(BY51, -BY57)</f>
        <v>0</v>
      </c>
      <c r="BZ68" s="7">
        <f>SUM(BZ51, -BZ57)</f>
        <v>0</v>
      </c>
      <c r="CA68" s="7">
        <f>SUM(CA51, -CA57)</f>
        <v>0</v>
      </c>
      <c r="CB68" s="7">
        <f>SUM(CB51, -CB57,)</f>
        <v>0</v>
      </c>
      <c r="CC68" s="7">
        <f>SUM(CC52, -CC58)</f>
        <v>0</v>
      </c>
      <c r="CD68" s="7">
        <f>SUM(CD51, -CD57)</f>
        <v>0</v>
      </c>
      <c r="CE68" s="7">
        <f>SUM(CE51, -CE57)</f>
        <v>0</v>
      </c>
      <c r="CF68" s="7">
        <f>SUM(CF51, -CF57)</f>
        <v>0</v>
      </c>
      <c r="CG68" s="7">
        <f>SUM(CG51, -CG57)</f>
        <v>0</v>
      </c>
      <c r="CH68" s="7">
        <f>SUM(CH51, -CH57,)</f>
        <v>0</v>
      </c>
      <c r="CI68" s="7">
        <f>SUM(CI52, -CI58)</f>
        <v>0</v>
      </c>
      <c r="CJ68" s="7">
        <f>SUM(CJ51, -CJ57)</f>
        <v>0</v>
      </c>
      <c r="CK68" s="7">
        <f>SUM(CK51, -CK57)</f>
        <v>0</v>
      </c>
      <c r="CL68" s="7">
        <f>SUM(CL51, -CL57)</f>
        <v>0</v>
      </c>
      <c r="CM68" s="7">
        <f>SUM(CM51, -CM57)</f>
        <v>0</v>
      </c>
      <c r="CN68" s="7">
        <f>SUM(CN51, -CN57,)</f>
        <v>0</v>
      </c>
      <c r="CO68" s="7">
        <f>SUM(CO52, -CO58)</f>
        <v>0</v>
      </c>
      <c r="CP68" s="7">
        <f>SUM(CP51, -CP57)</f>
        <v>0</v>
      </c>
      <c r="CQ68" s="7">
        <f>SUM(CQ51, -CQ57)</f>
        <v>0</v>
      </c>
      <c r="CR68" s="7">
        <f>SUM(CR51, -CR57)</f>
        <v>0</v>
      </c>
      <c r="CS68" s="7">
        <f>SUM(CS51, -CS57)</f>
        <v>0</v>
      </c>
      <c r="CT68" s="7">
        <f>SUM(CT51, -CT57,)</f>
        <v>0</v>
      </c>
      <c r="CU68" s="7">
        <f>SUM(CU52, -CU58)</f>
        <v>0</v>
      </c>
      <c r="CV68" s="7">
        <f>SUM(CV51, -CV57)</f>
        <v>0</v>
      </c>
      <c r="CW68" s="7">
        <f>SUM(CW51, -CW57)</f>
        <v>0</v>
      </c>
      <c r="CX68" s="7">
        <f>SUM(CX51, -CX57)</f>
        <v>0</v>
      </c>
      <c r="CY68" s="7">
        <f>SUM(CY51, -CY57)</f>
        <v>0</v>
      </c>
      <c r="CZ68" s="7">
        <f>SUM(CZ51, -CZ57,)</f>
        <v>0</v>
      </c>
      <c r="DA68" s="7">
        <f>SUM(DA52, -DA58)</f>
        <v>0</v>
      </c>
      <c r="DB68" s="7">
        <f>SUM(DB51, -DB57)</f>
        <v>0</v>
      </c>
      <c r="DC68" s="7">
        <f>SUM(DC51, -DC57)</f>
        <v>0</v>
      </c>
      <c r="DD68" s="7">
        <f>SUM(DD51, -DD57)</f>
        <v>0</v>
      </c>
      <c r="DE68" s="7">
        <f>SUM(DE51, -DE57)</f>
        <v>0</v>
      </c>
      <c r="DF68" s="7">
        <f>SUM(DF51, -DF57,)</f>
        <v>0</v>
      </c>
      <c r="DG68" s="7">
        <f>SUM(DG52, -DG58)</f>
        <v>0</v>
      </c>
      <c r="DH68" s="7">
        <f>SUM(DH51, -DH57)</f>
        <v>0</v>
      </c>
      <c r="DI68" s="7">
        <f>SUM(DI51, -DI57)</f>
        <v>0</v>
      </c>
      <c r="DJ68" s="7">
        <f>SUM(DJ51, -DJ57)</f>
        <v>0</v>
      </c>
      <c r="DK68" s="7">
        <f>SUM(DK51, -DK57)</f>
        <v>0</v>
      </c>
      <c r="DL68" s="7">
        <f>SUM(DL51, -DL57,)</f>
        <v>0</v>
      </c>
      <c r="DM68" s="7">
        <f>SUM(DM52, -DM58)</f>
        <v>0</v>
      </c>
      <c r="DN68" s="7">
        <f>SUM(DN51, -DN57)</f>
        <v>0</v>
      </c>
      <c r="DO68" s="7">
        <f>SUM(DO51, -DO57)</f>
        <v>0</v>
      </c>
      <c r="DP68" s="7">
        <f>SUM(DP51, -DP57)</f>
        <v>0</v>
      </c>
      <c r="DQ68" s="7">
        <f>SUM(DQ51, -DQ57)</f>
        <v>0</v>
      </c>
      <c r="DR68" s="7">
        <f>SUM(DR51, -DR57,)</f>
        <v>0</v>
      </c>
      <c r="DS68" s="7">
        <f>SUM(DS52, -DS58)</f>
        <v>0</v>
      </c>
      <c r="DT68" s="7">
        <f>SUM(DT51, -DT57)</f>
        <v>0</v>
      </c>
      <c r="DU68" s="7">
        <f>SUM(DU51, -DU57)</f>
        <v>0</v>
      </c>
      <c r="DV68" s="7">
        <f>SUM(DV51, -DV57)</f>
        <v>0</v>
      </c>
      <c r="DW68" s="7">
        <f>SUM(DW51, -DW57)</f>
        <v>0</v>
      </c>
      <c r="DX68" s="7">
        <f>SUM(DX51, -DX57,)</f>
        <v>0</v>
      </c>
      <c r="DY68" s="7">
        <f>SUM(DY52, -DY58)</f>
        <v>0</v>
      </c>
      <c r="DZ68" s="7">
        <f>SUM(DZ51, -DZ57)</f>
        <v>0</v>
      </c>
      <c r="EA68" s="7">
        <f>SUM(EA51, -EA57)</f>
        <v>0</v>
      </c>
      <c r="EB68" s="7">
        <f>SUM(EB51, -EB57)</f>
        <v>0</v>
      </c>
      <c r="EC68" s="7">
        <f>SUM(EC51, -EC57)</f>
        <v>0</v>
      </c>
      <c r="ED68" s="7">
        <f>SUM(ED51, -ED57,)</f>
        <v>0</v>
      </c>
      <c r="EE68" s="7">
        <f>SUM(EE52, -EE58)</f>
        <v>0</v>
      </c>
      <c r="EF68" s="7">
        <f>SUM(EF51, -EF57)</f>
        <v>0</v>
      </c>
      <c r="EG68" s="7">
        <f>SUM(EG51, -EG57,)</f>
        <v>0</v>
      </c>
      <c r="EH68" s="7">
        <f>SUM(EH52, -EH58)</f>
        <v>0</v>
      </c>
      <c r="EI68" s="7">
        <f>SUM(EI51, -EI57)</f>
        <v>0</v>
      </c>
    </row>
    <row r="69" spans="1:139" ht="15.75" thickBot="1" x14ac:dyDescent="0.3">
      <c r="A69" s="61"/>
      <c r="B69" s="61"/>
      <c r="C69" s="104"/>
      <c r="D69" s="144" t="s">
        <v>55</v>
      </c>
      <c r="E69" s="46" t="s">
        <v>63</v>
      </c>
      <c r="F69" s="149" t="s">
        <v>55</v>
      </c>
      <c r="G69" s="154" t="s">
        <v>63</v>
      </c>
      <c r="H69" s="116" t="s">
        <v>63</v>
      </c>
      <c r="I69" s="176" t="s">
        <v>46</v>
      </c>
      <c r="J69" s="154" t="s">
        <v>57</v>
      </c>
      <c r="K69" s="116" t="s">
        <v>57</v>
      </c>
      <c r="L69" s="179" t="s">
        <v>55</v>
      </c>
      <c r="M69" s="144" t="s">
        <v>42</v>
      </c>
      <c r="N69" s="119" t="s">
        <v>42</v>
      </c>
      <c r="O69" s="179" t="s">
        <v>49</v>
      </c>
      <c r="P69" s="144" t="s">
        <v>60</v>
      </c>
      <c r="Q69" s="119" t="s">
        <v>60</v>
      </c>
      <c r="R69" s="179" t="s">
        <v>60</v>
      </c>
      <c r="S69" s="225" t="s">
        <v>60</v>
      </c>
      <c r="T69" s="43" t="s">
        <v>55</v>
      </c>
      <c r="U69" s="149" t="s">
        <v>60</v>
      </c>
      <c r="V69" s="225" t="s">
        <v>60</v>
      </c>
      <c r="W69" s="43" t="s">
        <v>60</v>
      </c>
      <c r="X69" s="149" t="s">
        <v>55</v>
      </c>
      <c r="Y69" s="144" t="s">
        <v>55</v>
      </c>
      <c r="Z69" s="125" t="s">
        <v>84</v>
      </c>
      <c r="AA69" s="179" t="s">
        <v>42</v>
      </c>
      <c r="AB69" s="144" t="s">
        <v>42</v>
      </c>
      <c r="AC69" s="119" t="s">
        <v>42</v>
      </c>
      <c r="AD69" s="184" t="s">
        <v>84</v>
      </c>
      <c r="AE69" s="225" t="s">
        <v>42</v>
      </c>
      <c r="AF69" s="43" t="s">
        <v>49</v>
      </c>
      <c r="AG69" s="149" t="s">
        <v>49</v>
      </c>
      <c r="AH69" s="144" t="s">
        <v>49</v>
      </c>
      <c r="AI69" s="125" t="s">
        <v>84</v>
      </c>
      <c r="AJ69" s="184" t="s">
        <v>84</v>
      </c>
      <c r="AK69" s="225" t="s">
        <v>49</v>
      </c>
      <c r="AL69" s="43" t="s">
        <v>49</v>
      </c>
      <c r="AM69" s="235" t="s">
        <v>51</v>
      </c>
      <c r="AN69" s="166" t="s">
        <v>51</v>
      </c>
      <c r="AO69" s="190" t="s">
        <v>51</v>
      </c>
      <c r="AP69" s="179" t="s">
        <v>70</v>
      </c>
      <c r="AQ69" s="144" t="s">
        <v>70</v>
      </c>
      <c r="AR69" s="119" t="s">
        <v>70</v>
      </c>
      <c r="AS69" s="201" t="s">
        <v>51</v>
      </c>
      <c r="AT69" s="239" t="s">
        <v>51</v>
      </c>
      <c r="AU69" s="24" t="s">
        <v>51</v>
      </c>
      <c r="AV69" s="159" t="s">
        <v>84</v>
      </c>
      <c r="AW69" s="165" t="s">
        <v>84</v>
      </c>
      <c r="AX69" s="125" t="s">
        <v>84</v>
      </c>
      <c r="AY69" s="201" t="s">
        <v>52</v>
      </c>
      <c r="AZ69" s="166" t="s">
        <v>52</v>
      </c>
      <c r="BA69" s="190" t="s">
        <v>52</v>
      </c>
      <c r="BB69" s="179" t="s">
        <v>60</v>
      </c>
      <c r="BC69" s="144" t="s">
        <v>60</v>
      </c>
      <c r="BD69" s="190" t="s">
        <v>52</v>
      </c>
      <c r="BE69" s="201" t="s">
        <v>52</v>
      </c>
      <c r="BF69" s="166" t="s">
        <v>52</v>
      </c>
      <c r="BG69" s="190" t="s">
        <v>52</v>
      </c>
      <c r="BH69" s="201" t="s">
        <v>52</v>
      </c>
      <c r="BI69" s="166" t="s">
        <v>52</v>
      </c>
      <c r="BJ69" s="119" t="s">
        <v>60</v>
      </c>
      <c r="BK69" s="184" t="s">
        <v>84</v>
      </c>
      <c r="BL69" s="165" t="s">
        <v>84</v>
      </c>
      <c r="BM69" s="125" t="s">
        <v>84</v>
      </c>
      <c r="BN69" s="184" t="s">
        <v>84</v>
      </c>
      <c r="BO69" s="125" t="s">
        <v>84</v>
      </c>
      <c r="BP69" s="190" t="s">
        <v>51</v>
      </c>
      <c r="BQ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ht="15.75" thickBot="1" x14ac:dyDescent="0.3">
      <c r="A70" s="7">
        <f>SUM(A51, -A56)</f>
        <v>0</v>
      </c>
      <c r="B70" s="7">
        <f>SUM(B52, -B58)</f>
        <v>0</v>
      </c>
      <c r="C70" s="105">
        <f>SUM(C52, -C58)</f>
        <v>0</v>
      </c>
      <c r="D70" s="150">
        <f>SUM(D51, -D56)</f>
        <v>4.41E-2</v>
      </c>
      <c r="E70" s="95">
        <f>SUM(E51, -E57)</f>
        <v>6.7400000000000002E-2</v>
      </c>
      <c r="F70" s="151">
        <f>SUM(F52, -F58)</f>
        <v>0.121</v>
      </c>
      <c r="G70" s="146">
        <f>SUM(G51, -G56)</f>
        <v>0.23269999999999999</v>
      </c>
      <c r="H70" s="118">
        <f>SUM(H51, -H56)</f>
        <v>0.22140000000000001</v>
      </c>
      <c r="I70" s="177">
        <f>SUM(I51, -I56)</f>
        <v>0.1769</v>
      </c>
      <c r="J70" s="146">
        <f>SUM(J51, -J57)</f>
        <v>0.16550000000000001</v>
      </c>
      <c r="K70" s="118">
        <f>SUM(K52, -K58)</f>
        <v>0.1532</v>
      </c>
      <c r="L70" s="180">
        <f t="shared" ref="L70:T70" si="76">SUM(L51, -L56)</f>
        <v>0.16260000000000002</v>
      </c>
      <c r="M70" s="148">
        <f t="shared" si="76"/>
        <v>0.1641</v>
      </c>
      <c r="N70" s="122">
        <f t="shared" si="76"/>
        <v>0.16570000000000001</v>
      </c>
      <c r="O70" s="181">
        <f t="shared" si="76"/>
        <v>0.1774</v>
      </c>
      <c r="P70" s="148">
        <f t="shared" si="76"/>
        <v>0.20530000000000001</v>
      </c>
      <c r="Q70" s="122">
        <f t="shared" si="76"/>
        <v>0.19670000000000001</v>
      </c>
      <c r="R70" s="181">
        <f t="shared" si="76"/>
        <v>0.21190000000000001</v>
      </c>
      <c r="S70" s="226">
        <f t="shared" si="76"/>
        <v>0.23110000000000003</v>
      </c>
      <c r="T70" s="98">
        <f t="shared" si="76"/>
        <v>0.22440000000000002</v>
      </c>
      <c r="U70" s="153">
        <f>SUM(U51, -U56)</f>
        <v>0.19059999999999999</v>
      </c>
      <c r="V70" s="226">
        <f>SUM(V51, -V56)</f>
        <v>0.1676</v>
      </c>
      <c r="W70" s="16">
        <f>SUM(W51, -W56)</f>
        <v>0.20660000000000001</v>
      </c>
      <c r="X70" s="151">
        <f>SUM(X51, -X56)</f>
        <v>0.22050000000000003</v>
      </c>
      <c r="Y70" s="150">
        <f>SUM(Y51, -Y56)</f>
        <v>0.2364</v>
      </c>
      <c r="Z70" s="118">
        <f>SUM(Z52, -Z58)</f>
        <v>0.2316</v>
      </c>
      <c r="AA70" s="181">
        <f>SUM(AA51, -AA57)</f>
        <v>0.20589999999999997</v>
      </c>
      <c r="AB70" s="148">
        <f>SUM(AB51, -AB57)</f>
        <v>0.19290000000000002</v>
      </c>
      <c r="AC70" s="122">
        <f>SUM(AC51, -AC57)</f>
        <v>0.1976</v>
      </c>
      <c r="AD70" s="178">
        <f>SUM(AD52, -AD58)</f>
        <v>0.18940000000000001</v>
      </c>
      <c r="AE70" s="226">
        <f>SUM(AE51, -AE57)</f>
        <v>0.20979999999999999</v>
      </c>
      <c r="AF70" s="16">
        <f>SUM(AF51, -AF57)</f>
        <v>0.21710000000000002</v>
      </c>
      <c r="AG70" s="153">
        <f>SUM(AG51, -AG57)</f>
        <v>0.2303</v>
      </c>
      <c r="AH70" s="148">
        <f>SUM(AH51, -AH57)</f>
        <v>0.24830000000000002</v>
      </c>
      <c r="AI70" s="118">
        <f>SUM(AI52, -AI58)</f>
        <v>0.23720000000000002</v>
      </c>
      <c r="AJ70" s="178">
        <f>SUM(AJ52, -AJ58)</f>
        <v>0.2359</v>
      </c>
      <c r="AK70" s="226">
        <f>SUM(AK51, -AK57)</f>
        <v>0.22819999999999999</v>
      </c>
      <c r="AL70" s="16">
        <f>SUM(AL51, -AL57)</f>
        <v>0.2142</v>
      </c>
      <c r="AM70" s="153">
        <f>SUM(AM53, -AM58)</f>
        <v>0.2777</v>
      </c>
      <c r="AN70" s="148">
        <f>SUM(AN53, -AN58)</f>
        <v>0.2646</v>
      </c>
      <c r="AO70" s="122">
        <f>SUM(AO53, -AO58)</f>
        <v>0.24789999999999998</v>
      </c>
      <c r="AP70" s="181">
        <f>SUM(AP51, -AP57)</f>
        <v>0.26</v>
      </c>
      <c r="AQ70" s="148">
        <f>SUM(AQ51, -AQ57)</f>
        <v>0.24160000000000001</v>
      </c>
      <c r="AR70" s="122">
        <f>SUM(AR51, -AR57)</f>
        <v>0.23119999999999999</v>
      </c>
      <c r="AS70" s="181">
        <f t="shared" ref="AS70:AX70" si="77">SUM(AS53, -AS58)</f>
        <v>0.248</v>
      </c>
      <c r="AT70" s="226">
        <f t="shared" si="77"/>
        <v>0.23809999999999998</v>
      </c>
      <c r="AU70" s="16">
        <f t="shared" si="77"/>
        <v>0.25509999999999999</v>
      </c>
      <c r="AV70" s="152">
        <f t="shared" si="77"/>
        <v>0.249</v>
      </c>
      <c r="AW70" s="146">
        <f t="shared" si="77"/>
        <v>0.26829999999999998</v>
      </c>
      <c r="AX70" s="118">
        <f t="shared" si="77"/>
        <v>0.26490000000000002</v>
      </c>
      <c r="AY70" s="177">
        <f>SUM(AY51, -AY57)</f>
        <v>0.2656</v>
      </c>
      <c r="AZ70" s="155">
        <f>SUM(AZ51, -AZ57)</f>
        <v>0.26579999999999998</v>
      </c>
      <c r="BA70" s="117">
        <f>SUM(BA51, -BA57)</f>
        <v>0.25290000000000001</v>
      </c>
      <c r="BB70" s="181">
        <f>SUM(BB52, -BB58)</f>
        <v>0.28590000000000004</v>
      </c>
      <c r="BC70" s="148">
        <f>SUM(BC52, -BC58)</f>
        <v>0.3039</v>
      </c>
      <c r="BD70" s="117">
        <f t="shared" ref="BD70:BI70" si="78">SUM(BD51, -BD57)</f>
        <v>0.30359999999999998</v>
      </c>
      <c r="BE70" s="177">
        <f t="shared" si="78"/>
        <v>0.33729999999999999</v>
      </c>
      <c r="BF70" s="155">
        <f t="shared" si="78"/>
        <v>0.31259999999999999</v>
      </c>
      <c r="BG70" s="117">
        <f t="shared" si="78"/>
        <v>0.3034</v>
      </c>
      <c r="BH70" s="177">
        <f t="shared" si="78"/>
        <v>0.30179999999999996</v>
      </c>
      <c r="BI70" s="155">
        <f t="shared" si="78"/>
        <v>0.28360000000000002</v>
      </c>
      <c r="BJ70" s="122">
        <f>SUM(BJ52, -BJ58)</f>
        <v>0.31879999999999997</v>
      </c>
      <c r="BK70" s="178">
        <f>SUM(BK53, -BK58)</f>
        <v>0.26200000000000001</v>
      </c>
      <c r="BL70" s="146">
        <f>SUM(BL53, -BL58)</f>
        <v>0.3226</v>
      </c>
      <c r="BM70" s="118">
        <f>SUM(BM53, -BM58)</f>
        <v>0.32889999999999997</v>
      </c>
      <c r="BN70" s="178">
        <f>SUM(BN53, -BN58)</f>
        <v>0.3639</v>
      </c>
      <c r="BO70" s="118">
        <f>SUM(BO53, -BO58)</f>
        <v>0.37929999999999997</v>
      </c>
      <c r="BP70" s="122">
        <f>SUM(BP53, -BP58)</f>
        <v>0.37050000000000005</v>
      </c>
      <c r="BQ70" s="7">
        <f>SUM(BQ52, -BQ58)</f>
        <v>0</v>
      </c>
      <c r="BS70" s="7">
        <f>SUM(BS51, -BS56)</f>
        <v>0</v>
      </c>
      <c r="BT70" s="7">
        <f>SUM(BT52, -BT58)</f>
        <v>0</v>
      </c>
      <c r="BU70" s="7">
        <f>SUM(BU52, -BU58)</f>
        <v>0</v>
      </c>
      <c r="BV70" s="7">
        <f>SUM(BV52, -BV58)</f>
        <v>0</v>
      </c>
      <c r="BW70" s="7">
        <f>SUM(BW51, -BW57)</f>
        <v>0</v>
      </c>
      <c r="BX70" s="7">
        <f>SUM(BX52, -BX58)</f>
        <v>0</v>
      </c>
      <c r="BY70" s="7">
        <f>SUM(BY51, -BY56)</f>
        <v>0</v>
      </c>
      <c r="BZ70" s="7">
        <f>SUM(BZ52, -BZ58)</f>
        <v>0</v>
      </c>
      <c r="CA70" s="7">
        <f>SUM(CA52, -CA58)</f>
        <v>0</v>
      </c>
      <c r="CB70" s="7">
        <f>SUM(CB52, -CB58)</f>
        <v>0</v>
      </c>
      <c r="CC70" s="7">
        <f>SUM(CC51, -CC57)</f>
        <v>0</v>
      </c>
      <c r="CD70" s="7">
        <f>SUM(CD52, -CD58)</f>
        <v>0</v>
      </c>
      <c r="CE70" s="7">
        <f>SUM(CE51, -CE56)</f>
        <v>0</v>
      </c>
      <c r="CF70" s="7">
        <f>SUM(CF52, -CF58)</f>
        <v>0</v>
      </c>
      <c r="CG70" s="7">
        <f>SUM(CG52, -CG58)</f>
        <v>0</v>
      </c>
      <c r="CH70" s="7">
        <f>SUM(CH52, -CH58)</f>
        <v>0</v>
      </c>
      <c r="CI70" s="7">
        <f>SUM(CI51, -CI57)</f>
        <v>0</v>
      </c>
      <c r="CJ70" s="7">
        <f>SUM(CJ52, -CJ58)</f>
        <v>0</v>
      </c>
      <c r="CK70" s="7">
        <f>SUM(CK51, -CK56)</f>
        <v>0</v>
      </c>
      <c r="CL70" s="7">
        <f>SUM(CL52, -CL58)</f>
        <v>0</v>
      </c>
      <c r="CM70" s="7">
        <f>SUM(CM52, -CM58)</f>
        <v>0</v>
      </c>
      <c r="CN70" s="7">
        <f>SUM(CN52, -CN58)</f>
        <v>0</v>
      </c>
      <c r="CO70" s="7">
        <f>SUM(CO51, -CO57)</f>
        <v>0</v>
      </c>
      <c r="CP70" s="7">
        <f>SUM(CP52, -CP58)</f>
        <v>0</v>
      </c>
      <c r="CQ70" s="7">
        <f>SUM(CQ51, -CQ56)</f>
        <v>0</v>
      </c>
      <c r="CR70" s="7">
        <f>SUM(CR52, -CR58)</f>
        <v>0</v>
      </c>
      <c r="CS70" s="7">
        <f>SUM(CS52, -CS58)</f>
        <v>0</v>
      </c>
      <c r="CT70" s="7">
        <f>SUM(CT52, -CT58)</f>
        <v>0</v>
      </c>
      <c r="CU70" s="7">
        <f>SUM(CU51, -CU57)</f>
        <v>0</v>
      </c>
      <c r="CV70" s="7">
        <f>SUM(CV52, -CV58)</f>
        <v>0</v>
      </c>
      <c r="CW70" s="7">
        <f>SUM(CW51, -CW56)</f>
        <v>0</v>
      </c>
      <c r="CX70" s="7">
        <f>SUM(CX52, -CX58)</f>
        <v>0</v>
      </c>
      <c r="CY70" s="7">
        <f>SUM(CY52, -CY58)</f>
        <v>0</v>
      </c>
      <c r="CZ70" s="7">
        <f>SUM(CZ52, -CZ58)</f>
        <v>0</v>
      </c>
      <c r="DA70" s="7">
        <f>SUM(DA51, -DA57)</f>
        <v>0</v>
      </c>
      <c r="DB70" s="7">
        <f>SUM(DB52, -DB58)</f>
        <v>0</v>
      </c>
      <c r="DC70" s="7">
        <f>SUM(DC51, -DC56)</f>
        <v>0</v>
      </c>
      <c r="DD70" s="7">
        <f>SUM(DD52, -DD58)</f>
        <v>0</v>
      </c>
      <c r="DE70" s="7">
        <f>SUM(DE52, -DE58)</f>
        <v>0</v>
      </c>
      <c r="DF70" s="7">
        <f>SUM(DF52, -DF58)</f>
        <v>0</v>
      </c>
      <c r="DG70" s="7">
        <f>SUM(DG51, -DG57)</f>
        <v>0</v>
      </c>
      <c r="DH70" s="7">
        <f>SUM(DH52, -DH58)</f>
        <v>0</v>
      </c>
      <c r="DI70" s="7">
        <f>SUM(DI51, -DI56)</f>
        <v>0</v>
      </c>
      <c r="DJ70" s="7">
        <f>SUM(DJ52, -DJ58)</f>
        <v>0</v>
      </c>
      <c r="DK70" s="7">
        <f>SUM(DK52, -DK58)</f>
        <v>0</v>
      </c>
      <c r="DL70" s="7">
        <f>SUM(DL52, -DL58)</f>
        <v>0</v>
      </c>
      <c r="DM70" s="7">
        <f>SUM(DM51, -DM57)</f>
        <v>0</v>
      </c>
      <c r="DN70" s="7">
        <f>SUM(DN52, -DN58)</f>
        <v>0</v>
      </c>
      <c r="DO70" s="7">
        <f>SUM(DO51, -DO56)</f>
        <v>0</v>
      </c>
      <c r="DP70" s="7">
        <f>SUM(DP52, -DP58)</f>
        <v>0</v>
      </c>
      <c r="DQ70" s="7">
        <f>SUM(DQ52, -DQ58)</f>
        <v>0</v>
      </c>
      <c r="DR70" s="7">
        <f>SUM(DR52, -DR58)</f>
        <v>0</v>
      </c>
      <c r="DS70" s="7">
        <f>SUM(DS51, -DS57)</f>
        <v>0</v>
      </c>
      <c r="DT70" s="7">
        <f>SUM(DT52, -DT58)</f>
        <v>0</v>
      </c>
      <c r="DU70" s="7">
        <f>SUM(DU51, -DU56)</f>
        <v>0</v>
      </c>
      <c r="DV70" s="7">
        <f>SUM(DV52, -DV58)</f>
        <v>0</v>
      </c>
      <c r="DW70" s="7">
        <f>SUM(DW52, -DW58)</f>
        <v>0</v>
      </c>
      <c r="DX70" s="7">
        <f>SUM(DX52, -DX58)</f>
        <v>0</v>
      </c>
      <c r="DY70" s="7">
        <f>SUM(DY51, -DY57)</f>
        <v>0</v>
      </c>
      <c r="DZ70" s="7">
        <f>SUM(DZ52, -DZ58)</f>
        <v>0</v>
      </c>
      <c r="EA70" s="7">
        <f>SUM(EA51, -EA56)</f>
        <v>0</v>
      </c>
      <c r="EB70" s="7">
        <f>SUM(EB52, -EB58)</f>
        <v>0</v>
      </c>
      <c r="EC70" s="7">
        <f>SUM(EC52, -EC58)</f>
        <v>0</v>
      </c>
      <c r="ED70" s="7">
        <f>SUM(ED52, -ED58)</f>
        <v>0</v>
      </c>
      <c r="EE70" s="7">
        <f>SUM(EE51, -EE57)</f>
        <v>0</v>
      </c>
      <c r="EF70" s="7">
        <f>SUM(EF52, -EF58)</f>
        <v>0</v>
      </c>
      <c r="EG70" s="7">
        <f>SUM(EG52, -EG58)</f>
        <v>0</v>
      </c>
      <c r="EH70" s="7">
        <f>SUM(EH51, -EH57)</f>
        <v>0</v>
      </c>
      <c r="EI70" s="7">
        <f>SUM(EI52, -EI58)</f>
        <v>0</v>
      </c>
    </row>
    <row r="71" spans="1:139" ht="15.75" thickBot="1" x14ac:dyDescent="0.3">
      <c r="A71" s="61"/>
      <c r="B71" s="61"/>
      <c r="C71" s="104"/>
      <c r="D71" s="144" t="s">
        <v>42</v>
      </c>
      <c r="E71" s="12" t="s">
        <v>37</v>
      </c>
      <c r="F71" s="145" t="s">
        <v>67</v>
      </c>
      <c r="G71" s="154" t="s">
        <v>46</v>
      </c>
      <c r="H71" s="116" t="s">
        <v>46</v>
      </c>
      <c r="I71" s="176" t="s">
        <v>63</v>
      </c>
      <c r="J71" s="144" t="s">
        <v>60</v>
      </c>
      <c r="K71" s="119" t="s">
        <v>49</v>
      </c>
      <c r="L71" s="179" t="s">
        <v>42</v>
      </c>
      <c r="M71" s="144" t="s">
        <v>55</v>
      </c>
      <c r="N71" s="119" t="s">
        <v>55</v>
      </c>
      <c r="O71" s="179" t="s">
        <v>55</v>
      </c>
      <c r="P71" s="144" t="s">
        <v>55</v>
      </c>
      <c r="Q71" s="119" t="s">
        <v>55</v>
      </c>
      <c r="R71" s="179" t="s">
        <v>42</v>
      </c>
      <c r="S71" s="225" t="s">
        <v>49</v>
      </c>
      <c r="T71" s="43" t="s">
        <v>49</v>
      </c>
      <c r="U71" s="149" t="s">
        <v>49</v>
      </c>
      <c r="V71" s="229" t="s">
        <v>40</v>
      </c>
      <c r="W71" s="43" t="s">
        <v>49</v>
      </c>
      <c r="X71" s="159" t="s">
        <v>84</v>
      </c>
      <c r="Y71" s="165" t="s">
        <v>84</v>
      </c>
      <c r="Z71" s="125" t="s">
        <v>40</v>
      </c>
      <c r="AA71" s="184" t="s">
        <v>40</v>
      </c>
      <c r="AB71" s="144" t="s">
        <v>49</v>
      </c>
      <c r="AC71" s="119" t="s">
        <v>49</v>
      </c>
      <c r="AD71" s="179" t="s">
        <v>49</v>
      </c>
      <c r="AE71" s="229" t="s">
        <v>40</v>
      </c>
      <c r="AF71" s="43" t="s">
        <v>42</v>
      </c>
      <c r="AG71" s="149" t="s">
        <v>42</v>
      </c>
      <c r="AH71" s="165" t="s">
        <v>47</v>
      </c>
      <c r="AI71" s="119" t="s">
        <v>42</v>
      </c>
      <c r="AJ71" s="179" t="s">
        <v>70</v>
      </c>
      <c r="AK71" s="225" t="s">
        <v>42</v>
      </c>
      <c r="AL71" s="24" t="s">
        <v>51</v>
      </c>
      <c r="AM71" s="149" t="s">
        <v>49</v>
      </c>
      <c r="AN71" s="144" t="s">
        <v>70</v>
      </c>
      <c r="AO71" s="119" t="s">
        <v>70</v>
      </c>
      <c r="AP71" s="179" t="s">
        <v>49</v>
      </c>
      <c r="AQ71" s="144" t="s">
        <v>49</v>
      </c>
      <c r="AR71" s="119" t="s">
        <v>49</v>
      </c>
      <c r="AS71" s="179" t="s">
        <v>70</v>
      </c>
      <c r="AT71" s="225" t="s">
        <v>49</v>
      </c>
      <c r="AU71" s="43" t="s">
        <v>49</v>
      </c>
      <c r="AV71" s="149" t="s">
        <v>49</v>
      </c>
      <c r="AW71" s="202" t="s">
        <v>59</v>
      </c>
      <c r="AX71" s="190" t="s">
        <v>52</v>
      </c>
      <c r="AY71" s="184" t="s">
        <v>84</v>
      </c>
      <c r="AZ71" s="166" t="s">
        <v>44</v>
      </c>
      <c r="BA71" s="190" t="s">
        <v>44</v>
      </c>
      <c r="BB71" s="201" t="s">
        <v>52</v>
      </c>
      <c r="BC71" s="166" t="s">
        <v>52</v>
      </c>
      <c r="BD71" s="190" t="s">
        <v>44</v>
      </c>
      <c r="BE71" s="201" t="s">
        <v>44</v>
      </c>
      <c r="BF71" s="166" t="s">
        <v>44</v>
      </c>
      <c r="BG71" s="190" t="s">
        <v>44</v>
      </c>
      <c r="BH71" s="201" t="s">
        <v>37</v>
      </c>
      <c r="BI71" s="166" t="s">
        <v>37</v>
      </c>
      <c r="BJ71" s="190" t="s">
        <v>37</v>
      </c>
      <c r="BK71" s="201" t="s">
        <v>52</v>
      </c>
      <c r="BL71" s="202" t="s">
        <v>59</v>
      </c>
      <c r="BM71" s="190" t="s">
        <v>52</v>
      </c>
      <c r="BN71" s="188" t="s">
        <v>59</v>
      </c>
      <c r="BO71" s="170" t="s">
        <v>59</v>
      </c>
      <c r="BP71" s="170" t="s">
        <v>59</v>
      </c>
      <c r="BQ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ht="15.75" thickBot="1" x14ac:dyDescent="0.3">
      <c r="A72" s="7">
        <f>SUM(A57, -A68,)</f>
        <v>0</v>
      </c>
      <c r="B72" s="7">
        <f>SUM(B57, -B68,)</f>
        <v>0</v>
      </c>
      <c r="C72" s="105">
        <f>SUM(C57, -C68,)</f>
        <v>0</v>
      </c>
      <c r="D72" s="148">
        <f>SUM(D51, -D55)</f>
        <v>4.1000000000000002E-2</v>
      </c>
      <c r="E72" s="16">
        <f>SUM(E53, -E58)</f>
        <v>6.6600000000000006E-2</v>
      </c>
      <c r="F72" s="152">
        <f>SUM(F51, -F56)</f>
        <v>0.1195</v>
      </c>
      <c r="G72" s="155">
        <f>SUM(G51, -G55)</f>
        <v>0.20910000000000001</v>
      </c>
      <c r="H72" s="117">
        <f>SUM(H51, -H55)</f>
        <v>0.20910000000000001</v>
      </c>
      <c r="I72" s="178">
        <f>SUM(I51, -I55)</f>
        <v>0.17359999999999998</v>
      </c>
      <c r="J72" s="148">
        <f>SUM(J52, -J57)</f>
        <v>0.15529999999999999</v>
      </c>
      <c r="K72" s="122">
        <f>SUM(K51, -K56)</f>
        <v>0.15160000000000001</v>
      </c>
      <c r="L72" s="181">
        <f t="shared" ref="L72:T72" si="79">SUM(L51, -L55)</f>
        <v>0.15260000000000001</v>
      </c>
      <c r="M72" s="150">
        <f t="shared" si="79"/>
        <v>0.15459999999999999</v>
      </c>
      <c r="N72" s="120">
        <f t="shared" si="79"/>
        <v>0.15390000000000001</v>
      </c>
      <c r="O72" s="180">
        <f t="shared" si="79"/>
        <v>0.1736</v>
      </c>
      <c r="P72" s="150">
        <f t="shared" si="79"/>
        <v>0.18690000000000001</v>
      </c>
      <c r="Q72" s="120">
        <f t="shared" si="79"/>
        <v>0.19530000000000003</v>
      </c>
      <c r="R72" s="181">
        <f t="shared" si="79"/>
        <v>0.20900000000000002</v>
      </c>
      <c r="S72" s="226">
        <f t="shared" si="79"/>
        <v>0.21690000000000001</v>
      </c>
      <c r="T72" s="16">
        <f t="shared" si="79"/>
        <v>0.22340000000000002</v>
      </c>
      <c r="U72" s="153">
        <f>SUM(U51, -U55)</f>
        <v>0.17560000000000001</v>
      </c>
      <c r="V72" s="226">
        <f>SUM(V52, -V58)</f>
        <v>0.15820000000000001</v>
      </c>
      <c r="W72" s="16">
        <f>SUM(W51, -W55)</f>
        <v>0.1719</v>
      </c>
      <c r="X72" s="152">
        <f>SUM(X52, -X58)</f>
        <v>0.19929999999999998</v>
      </c>
      <c r="Y72" s="146">
        <f>SUM(Y52, -Y58)</f>
        <v>0.2142</v>
      </c>
      <c r="Z72" s="122">
        <f>SUM(Z52, -Z57)</f>
        <v>0.21739999999999998</v>
      </c>
      <c r="AA72" s="181">
        <f>SUM(AA52, -AA57)</f>
        <v>0.2</v>
      </c>
      <c r="AB72" s="148">
        <f>SUM(AB51, -AB56)</f>
        <v>0.17580000000000001</v>
      </c>
      <c r="AC72" s="122">
        <f>SUM(AC51, -AC56)</f>
        <v>0.18559999999999999</v>
      </c>
      <c r="AD72" s="181">
        <f>SUM(AD51, -AD56)</f>
        <v>0.18329999999999999</v>
      </c>
      <c r="AE72" s="226">
        <f>SUM(AE52, -AE57)</f>
        <v>0.20599999999999999</v>
      </c>
      <c r="AF72" s="16">
        <f>SUM(AF51, -AF56)</f>
        <v>0.20650000000000002</v>
      </c>
      <c r="AG72" s="153">
        <f>SUM(AG51, -AG56)</f>
        <v>0.2077</v>
      </c>
      <c r="AH72" s="148">
        <f>SUM(AH52, -AH57)</f>
        <v>0.22289999999999999</v>
      </c>
      <c r="AI72" s="122">
        <f>SUM(AI51, -AI56)</f>
        <v>0.20500000000000002</v>
      </c>
      <c r="AJ72" s="181">
        <f>SUM(AJ51, -AJ56)</f>
        <v>0.21910000000000002</v>
      </c>
      <c r="AK72" s="226">
        <f>SUM(AK51, -AK56)</f>
        <v>0.1883</v>
      </c>
      <c r="AL72" s="16">
        <f>SUM(AL53, -AL58)</f>
        <v>0.21</v>
      </c>
      <c r="AM72" s="153">
        <f>SUM(AM51, -AM57)</f>
        <v>0.23330000000000001</v>
      </c>
      <c r="AN72" s="148">
        <f>SUM(AN51, -AN57)</f>
        <v>0.2359</v>
      </c>
      <c r="AO72" s="122">
        <f>SUM(AO51, -AO57)</f>
        <v>0.23549999999999999</v>
      </c>
      <c r="AP72" s="181">
        <f>SUM(AP51, -AP56)</f>
        <v>0.25459999999999999</v>
      </c>
      <c r="AQ72" s="148">
        <f>SUM(AQ51, -AQ56)</f>
        <v>0.23330000000000001</v>
      </c>
      <c r="AR72" s="122">
        <f>SUM(AR51, -AR56)</f>
        <v>0.23009999999999997</v>
      </c>
      <c r="AS72" s="181">
        <f>SUM(AS51, -AS57)</f>
        <v>0.23500000000000001</v>
      </c>
      <c r="AT72" s="226">
        <f>SUM(AT51, -AT57)</f>
        <v>0.21190000000000001</v>
      </c>
      <c r="AU72" s="16">
        <f>SUM(AU51, -AU57)</f>
        <v>0.21749999999999997</v>
      </c>
      <c r="AV72" s="153">
        <f>SUM(AV51, -AV57)</f>
        <v>0.19800000000000001</v>
      </c>
      <c r="AW72" s="155">
        <f>SUM(AW54, -AW58)</f>
        <v>0.2235</v>
      </c>
      <c r="AX72" s="117">
        <f>SUM(AX51, -AX57)</f>
        <v>0.25159999999999999</v>
      </c>
      <c r="AY72" s="178">
        <f>SUM(AY53, -AY58)</f>
        <v>0.25109999999999999</v>
      </c>
      <c r="AZ72" s="148">
        <f t="shared" ref="AZ72:BE72" si="80">SUM(AZ51, -AZ56)</f>
        <v>0.24559999999999998</v>
      </c>
      <c r="BA72" s="122">
        <f t="shared" si="80"/>
        <v>0.24430000000000002</v>
      </c>
      <c r="BB72" s="177">
        <f t="shared" si="80"/>
        <v>0.26329999999999998</v>
      </c>
      <c r="BC72" s="155">
        <f t="shared" si="80"/>
        <v>0.30299999999999999</v>
      </c>
      <c r="BD72" s="122">
        <f t="shared" si="80"/>
        <v>0.29220000000000002</v>
      </c>
      <c r="BE72" s="181">
        <f t="shared" si="80"/>
        <v>0.30659999999999998</v>
      </c>
      <c r="BF72" s="148">
        <f t="shared" ref="BF72" si="81">SUM(BF51, -BF56)</f>
        <v>0.28760000000000002</v>
      </c>
      <c r="BG72" s="122">
        <f t="shared" ref="BG72" si="82">SUM(BG51, -BG56)</f>
        <v>0.2656</v>
      </c>
      <c r="BH72" s="181">
        <f>SUM(BH51, -BH56)</f>
        <v>0.27400000000000002</v>
      </c>
      <c r="BI72" s="148">
        <f>SUM(BI51, -BI56)</f>
        <v>0.26200000000000001</v>
      </c>
      <c r="BJ72" s="122">
        <f>SUM(BJ51, -BJ56)</f>
        <v>0.28270000000000001</v>
      </c>
      <c r="BK72" s="177">
        <f>SUM(BK51, -BK57)</f>
        <v>0.25070000000000003</v>
      </c>
      <c r="BL72" s="155">
        <f>SUM(BL54, -BL58)</f>
        <v>0.27839999999999998</v>
      </c>
      <c r="BM72" s="117">
        <f>SUM(BM51, -BM57)</f>
        <v>0.27729999999999999</v>
      </c>
      <c r="BN72" s="177">
        <f>SUM(BN54, -BN58)</f>
        <v>0.31940000000000002</v>
      </c>
      <c r="BO72" s="117">
        <f>SUM(BO54, -BO58)</f>
        <v>0.33140000000000003</v>
      </c>
      <c r="BP72" s="117">
        <f>SUM(BP54, -BP58)</f>
        <v>0.33650000000000002</v>
      </c>
      <c r="BQ72" s="7">
        <f>SUM(BQ56, -BQ68)</f>
        <v>0</v>
      </c>
      <c r="BS72" s="7">
        <f>SUM(BS57, -BS68,)</f>
        <v>0</v>
      </c>
      <c r="BT72" s="7">
        <f>SUM(BT57, -BT68,)</f>
        <v>0</v>
      </c>
      <c r="BU72" s="7">
        <f>SUM(BU57, -BU68)</f>
        <v>0</v>
      </c>
      <c r="BV72" s="7">
        <f>SUM(BV57, -BV68)</f>
        <v>0</v>
      </c>
      <c r="BW72" s="7">
        <f>SUM(BW57, -BW68)</f>
        <v>0</v>
      </c>
      <c r="BX72" s="7">
        <f>SUM(BX57, -BX68)</f>
        <v>0</v>
      </c>
      <c r="BY72" s="7">
        <f>SUM(BY57, -BY68,)</f>
        <v>0</v>
      </c>
      <c r="BZ72" s="7">
        <f>SUM(BZ57, -BZ68,)</f>
        <v>0</v>
      </c>
      <c r="CA72" s="7">
        <f>SUM(CA57, -CA68)</f>
        <v>0</v>
      </c>
      <c r="CB72" s="7">
        <f>SUM(CB57, -CB68)</f>
        <v>0</v>
      </c>
      <c r="CC72" s="7">
        <f>SUM(CC57, -CC68)</f>
        <v>0</v>
      </c>
      <c r="CD72" s="7">
        <f>SUM(CD57, -CD68)</f>
        <v>0</v>
      </c>
      <c r="CE72" s="7">
        <f>SUM(CE57, -CE68,)</f>
        <v>0</v>
      </c>
      <c r="CF72" s="7">
        <f>SUM(CF57, -CF68,)</f>
        <v>0</v>
      </c>
      <c r="CG72" s="7">
        <f>SUM(CG57, -CG68)</f>
        <v>0</v>
      </c>
      <c r="CH72" s="7">
        <f>SUM(CH57, -CH68)</f>
        <v>0</v>
      </c>
      <c r="CI72" s="7">
        <f>SUM(CI57, -CI68)</f>
        <v>0</v>
      </c>
      <c r="CJ72" s="7">
        <f>SUM(CJ57, -CJ68)</f>
        <v>0</v>
      </c>
      <c r="CK72" s="7">
        <f>SUM(CK57, -CK68,)</f>
        <v>0</v>
      </c>
      <c r="CL72" s="7">
        <f>SUM(CL57, -CL68,)</f>
        <v>0</v>
      </c>
      <c r="CM72" s="7">
        <f>SUM(CM57, -CM68)</f>
        <v>0</v>
      </c>
      <c r="CN72" s="7">
        <f>SUM(CN57, -CN68)</f>
        <v>0</v>
      </c>
      <c r="CO72" s="7">
        <f>SUM(CO57, -CO68)</f>
        <v>0</v>
      </c>
      <c r="CP72" s="7">
        <f>SUM(CP57, -CP68)</f>
        <v>0</v>
      </c>
      <c r="CQ72" s="7">
        <f>SUM(CQ57, -CQ68,)</f>
        <v>0</v>
      </c>
      <c r="CR72" s="7">
        <f>SUM(CR57, -CR68,)</f>
        <v>0</v>
      </c>
      <c r="CS72" s="7">
        <f>SUM(CS57, -CS68)</f>
        <v>0</v>
      </c>
      <c r="CT72" s="7">
        <f>SUM(CT57, -CT68)</f>
        <v>0</v>
      </c>
      <c r="CU72" s="7">
        <f>SUM(CU57, -CU68)</f>
        <v>0</v>
      </c>
      <c r="CV72" s="7">
        <f>SUM(CV57, -CV68)</f>
        <v>0</v>
      </c>
      <c r="CW72" s="7">
        <f>SUM(CW57, -CW68,)</f>
        <v>0</v>
      </c>
      <c r="CX72" s="7">
        <f>SUM(CX57, -CX68,)</f>
        <v>0</v>
      </c>
      <c r="CY72" s="7">
        <f>SUM(CY57, -CY68)</f>
        <v>0</v>
      </c>
      <c r="CZ72" s="7">
        <f>SUM(CZ57, -CZ68)</f>
        <v>0</v>
      </c>
      <c r="DA72" s="7">
        <f>SUM(DA57, -DA68)</f>
        <v>0</v>
      </c>
      <c r="DB72" s="7">
        <f>SUM(DB57, -DB68)</f>
        <v>0</v>
      </c>
      <c r="DC72" s="7">
        <f>SUM(DC57, -DC68,)</f>
        <v>0</v>
      </c>
      <c r="DD72" s="7">
        <f>SUM(DD57, -DD68,)</f>
        <v>0</v>
      </c>
      <c r="DE72" s="7">
        <f>SUM(DE57, -DE68)</f>
        <v>0</v>
      </c>
      <c r="DF72" s="7">
        <f>SUM(DF57, -DF68)</f>
        <v>0</v>
      </c>
      <c r="DG72" s="7">
        <f>SUM(DG57, -DG68)</f>
        <v>0</v>
      </c>
      <c r="DH72" s="7">
        <f>SUM(DH57, -DH68)</f>
        <v>0</v>
      </c>
      <c r="DI72" s="7">
        <f>SUM(DI57, -DI68,)</f>
        <v>0</v>
      </c>
      <c r="DJ72" s="7">
        <f>SUM(DJ57, -DJ68,)</f>
        <v>0</v>
      </c>
      <c r="DK72" s="7">
        <f>SUM(DK57, -DK68)</f>
        <v>0</v>
      </c>
      <c r="DL72" s="7">
        <f>SUM(DL57, -DL68)</f>
        <v>0</v>
      </c>
      <c r="DM72" s="7">
        <f>SUM(DM57, -DM68)</f>
        <v>0</v>
      </c>
      <c r="DN72" s="7">
        <f>SUM(DN57, -DN68)</f>
        <v>0</v>
      </c>
      <c r="DO72" s="7">
        <f>SUM(DO57, -DO68,)</f>
        <v>0</v>
      </c>
      <c r="DP72" s="7">
        <f>SUM(DP57, -DP68,)</f>
        <v>0</v>
      </c>
      <c r="DQ72" s="7">
        <f>SUM(DQ57, -DQ68)</f>
        <v>0</v>
      </c>
      <c r="DR72" s="7">
        <f>SUM(DR57, -DR68)</f>
        <v>0</v>
      </c>
      <c r="DS72" s="7">
        <f>SUM(DS57, -DS68)</f>
        <v>0</v>
      </c>
      <c r="DT72" s="7">
        <f>SUM(DT57, -DT68)</f>
        <v>0</v>
      </c>
      <c r="DU72" s="7">
        <f>SUM(DU57, -DU68,)</f>
        <v>0</v>
      </c>
      <c r="DV72" s="7">
        <f>SUM(DV57, -DV68,)</f>
        <v>0</v>
      </c>
      <c r="DW72" s="7">
        <f>SUM(DW57, -DW68)</f>
        <v>0</v>
      </c>
      <c r="DX72" s="7">
        <f>SUM(DX57, -DX68)</f>
        <v>0</v>
      </c>
      <c r="DY72" s="7">
        <f>SUM(DY57, -DY68)</f>
        <v>0</v>
      </c>
      <c r="DZ72" s="7">
        <f>SUM(DZ57, -DZ68)</f>
        <v>0</v>
      </c>
      <c r="EA72" s="7">
        <f>SUM(EA57, -EA68,)</f>
        <v>0</v>
      </c>
      <c r="EB72" s="7">
        <f>SUM(EB57, -EB68,)</f>
        <v>0</v>
      </c>
      <c r="EC72" s="7">
        <f t="shared" ref="EC72:EI72" si="83">SUM(EC57, -EC68)</f>
        <v>0</v>
      </c>
      <c r="ED72" s="7">
        <f t="shared" si="83"/>
        <v>0</v>
      </c>
      <c r="EE72" s="7">
        <f t="shared" si="83"/>
        <v>0</v>
      </c>
      <c r="EF72" s="7">
        <f t="shared" si="83"/>
        <v>0</v>
      </c>
      <c r="EG72" s="7">
        <f t="shared" si="83"/>
        <v>0</v>
      </c>
      <c r="EH72" s="7">
        <f t="shared" si="83"/>
        <v>0</v>
      </c>
      <c r="EI72" s="7">
        <f t="shared" si="83"/>
        <v>0</v>
      </c>
    </row>
    <row r="73" spans="1:139" ht="15.75" thickBot="1" x14ac:dyDescent="0.3">
      <c r="A73" s="61"/>
      <c r="B73" s="61"/>
      <c r="C73" s="104"/>
      <c r="D73" s="144" t="s">
        <v>60</v>
      </c>
      <c r="E73" s="46" t="s">
        <v>46</v>
      </c>
      <c r="F73" s="145" t="s">
        <v>57</v>
      </c>
      <c r="G73" s="154" t="s">
        <v>57</v>
      </c>
      <c r="H73" s="116" t="s">
        <v>57</v>
      </c>
      <c r="I73" s="176" t="s">
        <v>67</v>
      </c>
      <c r="J73" s="154" t="s">
        <v>46</v>
      </c>
      <c r="K73" s="116" t="s">
        <v>52</v>
      </c>
      <c r="L73" s="184" t="s">
        <v>84</v>
      </c>
      <c r="M73" s="165" t="s">
        <v>84</v>
      </c>
      <c r="N73" s="125" t="s">
        <v>84</v>
      </c>
      <c r="O73" s="179" t="s">
        <v>70</v>
      </c>
      <c r="P73" s="144" t="s">
        <v>70</v>
      </c>
      <c r="Q73" s="119" t="s">
        <v>68</v>
      </c>
      <c r="R73" s="179" t="s">
        <v>68</v>
      </c>
      <c r="S73" s="225" t="s">
        <v>70</v>
      </c>
      <c r="T73" s="43" t="s">
        <v>70</v>
      </c>
      <c r="U73" s="149" t="s">
        <v>70</v>
      </c>
      <c r="V73" s="225" t="s">
        <v>49</v>
      </c>
      <c r="W73" s="33" t="s">
        <v>40</v>
      </c>
      <c r="X73" s="149" t="s">
        <v>49</v>
      </c>
      <c r="Y73" s="165" t="s">
        <v>40</v>
      </c>
      <c r="Z73" s="119" t="s">
        <v>55</v>
      </c>
      <c r="AA73" s="179" t="s">
        <v>49</v>
      </c>
      <c r="AB73" s="165" t="s">
        <v>40</v>
      </c>
      <c r="AC73" s="125" t="s">
        <v>40</v>
      </c>
      <c r="AD73" s="184" t="s">
        <v>40</v>
      </c>
      <c r="AE73" s="225" t="s">
        <v>49</v>
      </c>
      <c r="AF73" s="33" t="s">
        <v>47</v>
      </c>
      <c r="AG73" s="159" t="s">
        <v>47</v>
      </c>
      <c r="AH73" s="144" t="s">
        <v>42</v>
      </c>
      <c r="AI73" s="125" t="s">
        <v>47</v>
      </c>
      <c r="AJ73" s="179" t="s">
        <v>42</v>
      </c>
      <c r="AK73" s="239" t="s">
        <v>51</v>
      </c>
      <c r="AL73" s="43" t="s">
        <v>42</v>
      </c>
      <c r="AM73" s="149" t="s">
        <v>70</v>
      </c>
      <c r="AN73" s="144" t="s">
        <v>49</v>
      </c>
      <c r="AO73" s="119" t="s">
        <v>49</v>
      </c>
      <c r="AP73" s="201" t="s">
        <v>51</v>
      </c>
      <c r="AQ73" s="166" t="s">
        <v>51</v>
      </c>
      <c r="AR73" s="190" t="s">
        <v>51</v>
      </c>
      <c r="AS73" s="179" t="s">
        <v>49</v>
      </c>
      <c r="AT73" s="225" t="s">
        <v>70</v>
      </c>
      <c r="AU73" s="43" t="s">
        <v>70</v>
      </c>
      <c r="AV73" s="235" t="s">
        <v>44</v>
      </c>
      <c r="AW73" s="144" t="s">
        <v>70</v>
      </c>
      <c r="AX73" s="190" t="s">
        <v>44</v>
      </c>
      <c r="AY73" s="201" t="s">
        <v>44</v>
      </c>
      <c r="AZ73" s="166" t="s">
        <v>37</v>
      </c>
      <c r="BA73" s="125" t="s">
        <v>84</v>
      </c>
      <c r="BB73" s="179" t="s">
        <v>49</v>
      </c>
      <c r="BC73" s="166" t="s">
        <v>37</v>
      </c>
      <c r="BD73" s="125" t="s">
        <v>84</v>
      </c>
      <c r="BE73" s="201" t="s">
        <v>37</v>
      </c>
      <c r="BF73" s="166" t="s">
        <v>37</v>
      </c>
      <c r="BG73" s="190" t="s">
        <v>37</v>
      </c>
      <c r="BH73" s="201" t="s">
        <v>44</v>
      </c>
      <c r="BI73" s="202" t="s">
        <v>59</v>
      </c>
      <c r="BJ73" s="190" t="s">
        <v>44</v>
      </c>
      <c r="BK73" s="188" t="s">
        <v>59</v>
      </c>
      <c r="BL73" s="166" t="s">
        <v>52</v>
      </c>
      <c r="BM73" s="170" t="s">
        <v>59</v>
      </c>
      <c r="BN73" s="179" t="s">
        <v>70</v>
      </c>
      <c r="BO73" s="119" t="s">
        <v>42</v>
      </c>
      <c r="BP73" s="125" t="s">
        <v>40</v>
      </c>
      <c r="BQ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ht="15.75" thickBot="1" x14ac:dyDescent="0.3">
      <c r="A74" s="7">
        <f>SUM(A57, -A67)</f>
        <v>0</v>
      </c>
      <c r="B74" s="7">
        <f>SUM(B57, -B67)</f>
        <v>0</v>
      </c>
      <c r="C74" s="105">
        <f>SUM(C57, -C67)</f>
        <v>0</v>
      </c>
      <c r="D74" s="148">
        <f>SUM(D51, -D54)</f>
        <v>3.9400000000000004E-2</v>
      </c>
      <c r="E74" s="96">
        <f>SUM(E51, -E56)</f>
        <v>6.4899999999999999E-2</v>
      </c>
      <c r="F74" s="152">
        <f>SUM(F51, -F55)</f>
        <v>0.11310000000000001</v>
      </c>
      <c r="G74" s="146">
        <f>SUM(G51, -G54)</f>
        <v>0.1857</v>
      </c>
      <c r="H74" s="118">
        <f>SUM(H51, -H54)</f>
        <v>0.1981</v>
      </c>
      <c r="I74" s="178">
        <f>SUM(I51, -I54)</f>
        <v>0.16289999999999999</v>
      </c>
      <c r="J74" s="155">
        <f>SUM(J51, -J56)</f>
        <v>0.15329999999999999</v>
      </c>
      <c r="K74" s="117">
        <f>SUM(K52, -K57)</f>
        <v>0.1515</v>
      </c>
      <c r="L74" s="178">
        <f>SUM(L52, -L58)</f>
        <v>0.13519999999999999</v>
      </c>
      <c r="M74" s="146">
        <f>SUM(M52, -M58)</f>
        <v>0.1411</v>
      </c>
      <c r="N74" s="118">
        <f>SUM(N52, -N58)</f>
        <v>0.1169</v>
      </c>
      <c r="O74" s="181">
        <f t="shared" ref="O74:T74" si="84">SUM(O51, -O54)</f>
        <v>0.1535</v>
      </c>
      <c r="P74" s="148">
        <f t="shared" si="84"/>
        <v>0.18510000000000001</v>
      </c>
      <c r="Q74" s="118">
        <f t="shared" si="84"/>
        <v>0.17920000000000003</v>
      </c>
      <c r="R74" s="178">
        <f t="shared" si="84"/>
        <v>0.1988</v>
      </c>
      <c r="S74" s="226">
        <f t="shared" si="84"/>
        <v>0.21400000000000002</v>
      </c>
      <c r="T74" s="16">
        <f t="shared" si="84"/>
        <v>0.20860000000000001</v>
      </c>
      <c r="U74" s="153">
        <f>SUM(U51, -U54)</f>
        <v>0.16439999999999999</v>
      </c>
      <c r="V74" s="226">
        <f>SUM(V51, -V55)</f>
        <v>0.15179999999999999</v>
      </c>
      <c r="W74" s="16">
        <f>SUM(W52, -W58)</f>
        <v>0.1699</v>
      </c>
      <c r="X74" s="153">
        <f>SUM(X51, -X55)</f>
        <v>0.18720000000000001</v>
      </c>
      <c r="Y74" s="148">
        <f>SUM(Y52, -Y57)</f>
        <v>0.2001</v>
      </c>
      <c r="Z74" s="120">
        <f>SUM(Z51, -Z56)</f>
        <v>0.1956</v>
      </c>
      <c r="AA74" s="181">
        <f>SUM(AA51, -AA56)</f>
        <v>0.192</v>
      </c>
      <c r="AB74" s="148">
        <f>SUM(AB52, -AB57)</f>
        <v>0.1699</v>
      </c>
      <c r="AC74" s="122">
        <f>SUM(AC52, -AC57)</f>
        <v>0.17930000000000001</v>
      </c>
      <c r="AD74" s="181">
        <f>SUM(AD52, -AD57)</f>
        <v>0.18179999999999999</v>
      </c>
      <c r="AE74" s="226">
        <f>SUM(AE51, -AE56)</f>
        <v>0.18759999999999999</v>
      </c>
      <c r="AF74" s="16">
        <f>SUM(AF52, -AF57)</f>
        <v>0.183</v>
      </c>
      <c r="AG74" s="153">
        <f>SUM(AG52, -AG57)</f>
        <v>0.20569999999999999</v>
      </c>
      <c r="AH74" s="148">
        <f>SUM(AH51, -AH56)</f>
        <v>0.2177</v>
      </c>
      <c r="AI74" s="122">
        <f>SUM(AI52, -AI57)</f>
        <v>0.19159999999999999</v>
      </c>
      <c r="AJ74" s="181">
        <f>SUM(AJ51, -AJ55)</f>
        <v>0.21080000000000002</v>
      </c>
      <c r="AK74" s="226">
        <f>SUM(AK53, -AK58)</f>
        <v>0.17630000000000001</v>
      </c>
      <c r="AL74" s="16">
        <f>SUM(AL51, -AL56)</f>
        <v>0.18809999999999999</v>
      </c>
      <c r="AM74" s="153">
        <f>SUM(AM51, -AM56)</f>
        <v>0.21710000000000002</v>
      </c>
      <c r="AN74" s="148">
        <f>SUM(AN51, -AN56)</f>
        <v>0.23470000000000002</v>
      </c>
      <c r="AO74" s="122">
        <f>SUM(AO51, -AO56)</f>
        <v>0.2243</v>
      </c>
      <c r="AP74" s="181">
        <f>SUM(AP53, -AP58)</f>
        <v>0.22170000000000001</v>
      </c>
      <c r="AQ74" s="148">
        <f>SUM(AQ53, -AQ58)</f>
        <v>0.21849999999999997</v>
      </c>
      <c r="AR74" s="122">
        <f>SUM(AR53, -AR58)</f>
        <v>0.24349999999999999</v>
      </c>
      <c r="AS74" s="181">
        <f>SUM(AS51, -AS56)</f>
        <v>0.23160000000000003</v>
      </c>
      <c r="AT74" s="226">
        <f>SUM(AT51, -AT56)</f>
        <v>0.19209999999999999</v>
      </c>
      <c r="AU74" s="16">
        <f>SUM(AU51, -AU56)</f>
        <v>0.2034</v>
      </c>
      <c r="AV74" s="153">
        <f>SUM(AV52, -AV57)</f>
        <v>0.19550000000000001</v>
      </c>
      <c r="AW74" s="148">
        <f>SUM(AW51, -AW57)</f>
        <v>0.2172</v>
      </c>
      <c r="AX74" s="122">
        <f>SUM(AX51, -AX56)</f>
        <v>0.24009999999999998</v>
      </c>
      <c r="AY74" s="181">
        <f>SUM(AY51, -AY56)</f>
        <v>0.251</v>
      </c>
      <c r="AZ74" s="148">
        <f>SUM(AZ51, -AZ55)</f>
        <v>0.2092</v>
      </c>
      <c r="BA74" s="118">
        <f>SUM(BA53, -BA58)</f>
        <v>0.21049999999999999</v>
      </c>
      <c r="BB74" s="181">
        <f>SUM(BB52, -BB57)</f>
        <v>0.23120000000000002</v>
      </c>
      <c r="BC74" s="148">
        <f>SUM(BC51, -BC55)</f>
        <v>0.2424</v>
      </c>
      <c r="BD74" s="118">
        <f>SUM(BD53, -BD58)</f>
        <v>0.2379</v>
      </c>
      <c r="BE74" s="181">
        <f>SUM(BE51, -BE55)</f>
        <v>0.2959</v>
      </c>
      <c r="BF74" s="148">
        <f>SUM(BF51, -BF55)</f>
        <v>0.28050000000000003</v>
      </c>
      <c r="BG74" s="122">
        <f>SUM(BG51, -BG55)</f>
        <v>0.26469999999999999</v>
      </c>
      <c r="BH74" s="181">
        <f>SUM(BH51, -BH55)</f>
        <v>0.26800000000000002</v>
      </c>
      <c r="BI74" s="155">
        <f>SUM(BI53, -BI58)</f>
        <v>0.2492</v>
      </c>
      <c r="BJ74" s="122">
        <f>SUM(BJ51, -BJ55)</f>
        <v>0.27390000000000003</v>
      </c>
      <c r="BK74" s="177">
        <f>SUM(BK54, -BK58)</f>
        <v>0.24719999999999998</v>
      </c>
      <c r="BL74" s="155">
        <f>SUM(BL51, -BL57)</f>
        <v>0.25480000000000003</v>
      </c>
      <c r="BM74" s="117">
        <f>SUM(BM54, -BM58)</f>
        <v>0.26990000000000003</v>
      </c>
      <c r="BN74" s="181">
        <f>SUM(BN51, -BN57)</f>
        <v>0.26869999999999999</v>
      </c>
      <c r="BO74" s="122">
        <f>SUM(BO51, -BO57)</f>
        <v>0.2787</v>
      </c>
      <c r="BP74" s="122">
        <f>SUM(BP51, -BP57)</f>
        <v>0.2727</v>
      </c>
      <c r="BQ74" s="7">
        <f>SUM(BQ56, -BQ67)</f>
        <v>0</v>
      </c>
      <c r="BS74" s="7">
        <f>SUM(BS57, -BS67)</f>
        <v>0</v>
      </c>
      <c r="BT74" s="7">
        <f>SUM(BT57, -BT67)</f>
        <v>0</v>
      </c>
      <c r="BU74" s="7">
        <f>SUM(BU57, -BU67)</f>
        <v>0</v>
      </c>
      <c r="BV74" s="7">
        <f>SUM(BV57, -BV67,)</f>
        <v>0</v>
      </c>
      <c r="BW74" s="7">
        <f>SUM(BW58, -BW68)</f>
        <v>0</v>
      </c>
      <c r="BX74" s="7">
        <f>SUM(BX57, -BX67)</f>
        <v>0</v>
      </c>
      <c r="BY74" s="7">
        <f>SUM(BY57, -BY67)</f>
        <v>0</v>
      </c>
      <c r="BZ74" s="7">
        <f>SUM(BZ57, -BZ67)</f>
        <v>0</v>
      </c>
      <c r="CA74" s="7">
        <f>SUM(CA57, -CA67)</f>
        <v>0</v>
      </c>
      <c r="CB74" s="7">
        <f>SUM(CB57, -CB67,)</f>
        <v>0</v>
      </c>
      <c r="CC74" s="7">
        <f>SUM(CC58, -CC68)</f>
        <v>0</v>
      </c>
      <c r="CD74" s="7">
        <f>SUM(CD57, -CD67)</f>
        <v>0</v>
      </c>
      <c r="CE74" s="7">
        <f>SUM(CE57, -CE67)</f>
        <v>0</v>
      </c>
      <c r="CF74" s="7">
        <f>SUM(CF57, -CF67)</f>
        <v>0</v>
      </c>
      <c r="CG74" s="7">
        <f>SUM(CG57, -CG67)</f>
        <v>0</v>
      </c>
      <c r="CH74" s="7">
        <f>SUM(CH57, -CH67,)</f>
        <v>0</v>
      </c>
      <c r="CI74" s="7">
        <f>SUM(CI58, -CI68)</f>
        <v>0</v>
      </c>
      <c r="CJ74" s="7">
        <f>SUM(CJ57, -CJ67)</f>
        <v>0</v>
      </c>
      <c r="CK74" s="7">
        <f>SUM(CK57, -CK67)</f>
        <v>0</v>
      </c>
      <c r="CL74" s="7">
        <f>SUM(CL57, -CL67)</f>
        <v>0</v>
      </c>
      <c r="CM74" s="7">
        <f>SUM(CM57, -CM67)</f>
        <v>0</v>
      </c>
      <c r="CN74" s="7">
        <f>SUM(CN57, -CN67,)</f>
        <v>0</v>
      </c>
      <c r="CO74" s="7">
        <f>SUM(CO58, -CO68)</f>
        <v>0</v>
      </c>
      <c r="CP74" s="7">
        <f>SUM(CP57, -CP67)</f>
        <v>0</v>
      </c>
      <c r="CQ74" s="7">
        <f>SUM(CQ57, -CQ67)</f>
        <v>0</v>
      </c>
      <c r="CR74" s="7">
        <f>SUM(CR57, -CR67)</f>
        <v>0</v>
      </c>
      <c r="CS74" s="7">
        <f>SUM(CS57, -CS67)</f>
        <v>0</v>
      </c>
      <c r="CT74" s="7">
        <f>SUM(CT57, -CT67,)</f>
        <v>0</v>
      </c>
      <c r="CU74" s="7">
        <f>SUM(CU58, -CU68)</f>
        <v>0</v>
      </c>
      <c r="CV74" s="7">
        <f>SUM(CV57, -CV67)</f>
        <v>0</v>
      </c>
      <c r="CW74" s="7">
        <f>SUM(CW57, -CW67)</f>
        <v>0</v>
      </c>
      <c r="CX74" s="7">
        <f>SUM(CX57, -CX67)</f>
        <v>0</v>
      </c>
      <c r="CY74" s="7">
        <f>SUM(CY57, -CY67)</f>
        <v>0</v>
      </c>
      <c r="CZ74" s="7">
        <f>SUM(CZ57, -CZ67,)</f>
        <v>0</v>
      </c>
      <c r="DA74" s="7">
        <f>SUM(DA58, -DA68)</f>
        <v>0</v>
      </c>
      <c r="DB74" s="7">
        <f>SUM(DB57, -DB67)</f>
        <v>0</v>
      </c>
      <c r="DC74" s="7">
        <f>SUM(DC57, -DC67)</f>
        <v>0</v>
      </c>
      <c r="DD74" s="7">
        <f>SUM(DD57, -DD67)</f>
        <v>0</v>
      </c>
      <c r="DE74" s="7">
        <f>SUM(DE57, -DE67)</f>
        <v>0</v>
      </c>
      <c r="DF74" s="7">
        <f>SUM(DF57, -DF67,)</f>
        <v>0</v>
      </c>
      <c r="DG74" s="7">
        <f>SUM(DG58, -DG68)</f>
        <v>0</v>
      </c>
      <c r="DH74" s="7">
        <f>SUM(DH57, -DH67)</f>
        <v>0</v>
      </c>
      <c r="DI74" s="7">
        <f>SUM(DI57, -DI67)</f>
        <v>0</v>
      </c>
      <c r="DJ74" s="7">
        <f>SUM(DJ57, -DJ67)</f>
        <v>0</v>
      </c>
      <c r="DK74" s="7">
        <f>SUM(DK57, -DK67)</f>
        <v>0</v>
      </c>
      <c r="DL74" s="7">
        <f>SUM(DL57, -DL67,)</f>
        <v>0</v>
      </c>
      <c r="DM74" s="7">
        <f>SUM(DM58, -DM68)</f>
        <v>0</v>
      </c>
      <c r="DN74" s="7">
        <f>SUM(DN57, -DN67)</f>
        <v>0</v>
      </c>
      <c r="DO74" s="7">
        <f>SUM(DO57, -DO67)</f>
        <v>0</v>
      </c>
      <c r="DP74" s="7">
        <f>SUM(DP57, -DP67)</f>
        <v>0</v>
      </c>
      <c r="DQ74" s="7">
        <f>SUM(DQ57, -DQ67)</f>
        <v>0</v>
      </c>
      <c r="DR74" s="7">
        <f>SUM(DR57, -DR67,)</f>
        <v>0</v>
      </c>
      <c r="DS74" s="7">
        <f>SUM(DS58, -DS68)</f>
        <v>0</v>
      </c>
      <c r="DT74" s="7">
        <f>SUM(DT57, -DT67)</f>
        <v>0</v>
      </c>
      <c r="DU74" s="7">
        <f>SUM(DU57, -DU67)</f>
        <v>0</v>
      </c>
      <c r="DV74" s="7">
        <f>SUM(DV57, -DV67)</f>
        <v>0</v>
      </c>
      <c r="DW74" s="7">
        <f>SUM(DW57, -DW67)</f>
        <v>0</v>
      </c>
      <c r="DX74" s="7">
        <f>SUM(DX57, -DX67,)</f>
        <v>0</v>
      </c>
      <c r="DY74" s="7">
        <f>SUM(DY58, -DY68)</f>
        <v>0</v>
      </c>
      <c r="DZ74" s="7">
        <f>SUM(DZ57, -DZ67)</f>
        <v>0</v>
      </c>
      <c r="EA74" s="7">
        <f>SUM(EA57, -EA67)</f>
        <v>0</v>
      </c>
      <c r="EB74" s="7">
        <f>SUM(EB57, -EB67)</f>
        <v>0</v>
      </c>
      <c r="EC74" s="7">
        <f>SUM(EC57, -EC67)</f>
        <v>0</v>
      </c>
      <c r="ED74" s="7">
        <f>SUM(ED57, -ED67,)</f>
        <v>0</v>
      </c>
      <c r="EE74" s="7">
        <f>SUM(EE58, -EE68)</f>
        <v>0</v>
      </c>
      <c r="EF74" s="7">
        <f>SUM(EF57, -EF67)</f>
        <v>0</v>
      </c>
      <c r="EG74" s="7">
        <f>SUM(EG57, -EG67,)</f>
        <v>0</v>
      </c>
      <c r="EH74" s="7">
        <f>SUM(EH58, -EH68)</f>
        <v>0</v>
      </c>
      <c r="EI74" s="7">
        <f>SUM(EI57, -EI67)</f>
        <v>0</v>
      </c>
    </row>
    <row r="75" spans="1:139" ht="15.75" thickBot="1" x14ac:dyDescent="0.3">
      <c r="A75" s="61"/>
      <c r="B75" s="61"/>
      <c r="C75" s="104"/>
      <c r="D75" s="144" t="s">
        <v>49</v>
      </c>
      <c r="E75" s="46" t="s">
        <v>67</v>
      </c>
      <c r="F75" s="149" t="s">
        <v>49</v>
      </c>
      <c r="G75" s="144" t="s">
        <v>55</v>
      </c>
      <c r="H75" s="119" t="s">
        <v>55</v>
      </c>
      <c r="I75" s="179" t="s">
        <v>55</v>
      </c>
      <c r="J75" s="154" t="s">
        <v>67</v>
      </c>
      <c r="K75" s="119" t="s">
        <v>68</v>
      </c>
      <c r="L75" s="184" t="s">
        <v>47</v>
      </c>
      <c r="M75" s="165" t="s">
        <v>47</v>
      </c>
      <c r="N75" s="125" t="s">
        <v>47</v>
      </c>
      <c r="O75" s="179" t="s">
        <v>68</v>
      </c>
      <c r="P75" s="144" t="s">
        <v>68</v>
      </c>
      <c r="Q75" s="119" t="s">
        <v>70</v>
      </c>
      <c r="R75" s="179" t="s">
        <v>70</v>
      </c>
      <c r="S75" s="225" t="s">
        <v>68</v>
      </c>
      <c r="T75" s="43" t="s">
        <v>68</v>
      </c>
      <c r="U75" s="149" t="s">
        <v>68</v>
      </c>
      <c r="V75" s="229" t="s">
        <v>53</v>
      </c>
      <c r="W75" s="33" t="s">
        <v>53</v>
      </c>
      <c r="X75" s="149" t="s">
        <v>70</v>
      </c>
      <c r="Y75" s="165" t="s">
        <v>53</v>
      </c>
      <c r="Z75" s="119" t="s">
        <v>70</v>
      </c>
      <c r="AA75" s="184" t="s">
        <v>47</v>
      </c>
      <c r="AB75" s="165" t="s">
        <v>47</v>
      </c>
      <c r="AC75" s="125" t="s">
        <v>47</v>
      </c>
      <c r="AD75" s="184" t="s">
        <v>47</v>
      </c>
      <c r="AE75" s="229" t="s">
        <v>47</v>
      </c>
      <c r="AF75" s="33" t="s">
        <v>40</v>
      </c>
      <c r="AG75" s="167" t="s">
        <v>59</v>
      </c>
      <c r="AH75" s="202" t="s">
        <v>59</v>
      </c>
      <c r="AI75" s="119" t="s">
        <v>70</v>
      </c>
      <c r="AJ75" s="184" t="s">
        <v>47</v>
      </c>
      <c r="AK75" s="229" t="s">
        <v>47</v>
      </c>
      <c r="AL75" s="33" t="s">
        <v>47</v>
      </c>
      <c r="AM75" s="159" t="s">
        <v>47</v>
      </c>
      <c r="AN75" s="165" t="s">
        <v>63</v>
      </c>
      <c r="AO75" s="125" t="s">
        <v>63</v>
      </c>
      <c r="AP75" s="184" t="s">
        <v>63</v>
      </c>
      <c r="AQ75" s="165" t="s">
        <v>63</v>
      </c>
      <c r="AR75" s="125" t="s">
        <v>63</v>
      </c>
      <c r="AS75" s="184" t="s">
        <v>63</v>
      </c>
      <c r="AT75" s="229" t="s">
        <v>47</v>
      </c>
      <c r="AU75" s="33" t="s">
        <v>47</v>
      </c>
      <c r="AV75" s="149" t="s">
        <v>70</v>
      </c>
      <c r="AW75" s="144" t="s">
        <v>49</v>
      </c>
      <c r="AX75" s="119" t="s">
        <v>70</v>
      </c>
      <c r="AY75" s="201" t="s">
        <v>37</v>
      </c>
      <c r="AZ75" s="165" t="s">
        <v>84</v>
      </c>
      <c r="BA75" s="119" t="s">
        <v>70</v>
      </c>
      <c r="BB75" s="201" t="s">
        <v>37</v>
      </c>
      <c r="BC75" s="144" t="s">
        <v>49</v>
      </c>
      <c r="BD75" s="190" t="s">
        <v>37</v>
      </c>
      <c r="BE75" s="184" t="s">
        <v>84</v>
      </c>
      <c r="BF75" s="165" t="s">
        <v>84</v>
      </c>
      <c r="BG75" s="125" t="s">
        <v>84</v>
      </c>
      <c r="BH75" s="184" t="s">
        <v>84</v>
      </c>
      <c r="BI75" s="165" t="s">
        <v>84</v>
      </c>
      <c r="BJ75" s="125" t="s">
        <v>84</v>
      </c>
      <c r="BK75" s="179" t="s">
        <v>70</v>
      </c>
      <c r="BL75" s="166" t="s">
        <v>37</v>
      </c>
      <c r="BM75" s="119" t="s">
        <v>70</v>
      </c>
      <c r="BN75" s="179" t="s">
        <v>42</v>
      </c>
      <c r="BO75" s="190" t="s">
        <v>37</v>
      </c>
      <c r="BP75" s="119" t="s">
        <v>42</v>
      </c>
      <c r="BQ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ht="15.75" thickBot="1" x14ac:dyDescent="0.3">
      <c r="A76" s="7">
        <f>SUM(A57, -A66)</f>
        <v>0</v>
      </c>
      <c r="B76" s="7">
        <f>SUM(B58, -B68)</f>
        <v>0</v>
      </c>
      <c r="C76" s="105">
        <f>SUM(C58, -C68)</f>
        <v>0</v>
      </c>
      <c r="D76" s="148">
        <f>SUM(D51, -D53)</f>
        <v>2.98E-2</v>
      </c>
      <c r="E76" s="95">
        <f>SUM(E51, -E55)</f>
        <v>6.4000000000000001E-2</v>
      </c>
      <c r="F76" s="153">
        <f>SUM(F52, -F57)</f>
        <v>0.11019999999999999</v>
      </c>
      <c r="G76" s="150">
        <f>SUM(G52, -G58)</f>
        <v>0.14710000000000001</v>
      </c>
      <c r="H76" s="120">
        <f>SUM(H52, -H58)</f>
        <v>0.14119999999999999</v>
      </c>
      <c r="I76" s="180">
        <f>SUM(I52, -I58)</f>
        <v>0.16010000000000002</v>
      </c>
      <c r="J76" s="146">
        <f>SUM(J51, -J55)</f>
        <v>0.14949999999999999</v>
      </c>
      <c r="K76" s="118">
        <f>SUM(K51, -K55)</f>
        <v>0.15030000000000002</v>
      </c>
      <c r="L76" s="181">
        <f>SUM(L52, -L57)</f>
        <v>0.12920000000000001</v>
      </c>
      <c r="M76" s="148">
        <f>SUM(M52, -M57)</f>
        <v>0.12470000000000001</v>
      </c>
      <c r="N76" s="122">
        <f>SUM(N52, -N57)</f>
        <v>0.11280000000000001</v>
      </c>
      <c r="O76" s="178">
        <f t="shared" ref="O76:T76" si="85">SUM(O51, -O53)</f>
        <v>0.15140000000000001</v>
      </c>
      <c r="P76" s="146">
        <f t="shared" si="85"/>
        <v>0.18140000000000001</v>
      </c>
      <c r="Q76" s="122">
        <f t="shared" si="85"/>
        <v>0.15870000000000001</v>
      </c>
      <c r="R76" s="181">
        <f t="shared" si="85"/>
        <v>0.17290000000000003</v>
      </c>
      <c r="S76" s="228">
        <f t="shared" si="85"/>
        <v>0.18450000000000003</v>
      </c>
      <c r="T76" s="95">
        <f t="shared" si="85"/>
        <v>0.15620000000000001</v>
      </c>
      <c r="U76" s="152">
        <f>SUM(U51, -U53)</f>
        <v>0.15329999999999999</v>
      </c>
      <c r="V76" s="228">
        <f>SUM(V52, -V57)</f>
        <v>0.14529999999999998</v>
      </c>
      <c r="W76" s="95">
        <f>SUM(W52, -W57)</f>
        <v>0.16899999999999998</v>
      </c>
      <c r="X76" s="153">
        <f>SUM(X51, -X54)</f>
        <v>0.17040000000000002</v>
      </c>
      <c r="Y76" s="146">
        <f>SUM(Y52, -Y56)</f>
        <v>0.191</v>
      </c>
      <c r="Z76" s="122">
        <f>SUM(Z51, -Z55)</f>
        <v>0.1842</v>
      </c>
      <c r="AA76" s="181">
        <f t="shared" ref="AA76:AF76" si="86">SUM(AA52, -AA56)</f>
        <v>0.18609999999999999</v>
      </c>
      <c r="AB76" s="148">
        <f t="shared" si="86"/>
        <v>0.15279999999999999</v>
      </c>
      <c r="AC76" s="122">
        <f t="shared" si="86"/>
        <v>0.1673</v>
      </c>
      <c r="AD76" s="181">
        <f t="shared" si="86"/>
        <v>0.16539999999999999</v>
      </c>
      <c r="AE76" s="226">
        <f t="shared" si="86"/>
        <v>0.18379999999999999</v>
      </c>
      <c r="AF76" s="16">
        <f t="shared" si="86"/>
        <v>0.1724</v>
      </c>
      <c r="AG76" s="147">
        <f>SUM(AG53, -AG58)</f>
        <v>0.18329999999999999</v>
      </c>
      <c r="AH76" s="155">
        <f>SUM(AH53, -AH58)</f>
        <v>0.20050000000000001</v>
      </c>
      <c r="AI76" s="122">
        <f>SUM(AI51, -AI55)</f>
        <v>0.19130000000000003</v>
      </c>
      <c r="AJ76" s="181">
        <f t="shared" ref="AJ76:AU76" si="87">SUM(AJ52, -AJ57)</f>
        <v>0.184</v>
      </c>
      <c r="AK76" s="226">
        <f t="shared" si="87"/>
        <v>0.17449999999999999</v>
      </c>
      <c r="AL76" s="16">
        <f t="shared" si="87"/>
        <v>0.1774</v>
      </c>
      <c r="AM76" s="153">
        <f t="shared" si="87"/>
        <v>0.21359999999999998</v>
      </c>
      <c r="AN76" s="146">
        <f t="shared" si="87"/>
        <v>0.20939999999999998</v>
      </c>
      <c r="AO76" s="118">
        <f t="shared" si="87"/>
        <v>0.22120000000000001</v>
      </c>
      <c r="AP76" s="178">
        <f t="shared" si="87"/>
        <v>0.20449999999999999</v>
      </c>
      <c r="AQ76" s="146">
        <f t="shared" si="87"/>
        <v>0.20030000000000001</v>
      </c>
      <c r="AR76" s="118">
        <f t="shared" si="87"/>
        <v>0.18330000000000002</v>
      </c>
      <c r="AS76" s="178">
        <f t="shared" si="87"/>
        <v>0.1966</v>
      </c>
      <c r="AT76" s="226">
        <f t="shared" si="87"/>
        <v>0.16650000000000001</v>
      </c>
      <c r="AU76" s="16">
        <f t="shared" si="87"/>
        <v>0.16720000000000002</v>
      </c>
      <c r="AV76" s="153">
        <f>SUM(AV51, -AV56)</f>
        <v>0.17859999999999998</v>
      </c>
      <c r="AW76" s="148">
        <f>SUM(AW51, -AW56)</f>
        <v>0.20879999999999999</v>
      </c>
      <c r="AX76" s="122">
        <f>SUM(AX52, -AX57)</f>
        <v>0.22309999999999999</v>
      </c>
      <c r="AY76" s="181">
        <f>SUM(AY51, -AY55)</f>
        <v>0.21839999999999998</v>
      </c>
      <c r="AZ76" s="146">
        <f>SUM(AZ53, -AZ58)</f>
        <v>0.2046</v>
      </c>
      <c r="BA76" s="122">
        <f>SUM(BA52, -BA57)</f>
        <v>0.20450000000000002</v>
      </c>
      <c r="BB76" s="181">
        <f>SUM(BB51, -BB55)</f>
        <v>0.21390000000000001</v>
      </c>
      <c r="BC76" s="148">
        <f>SUM(BC52, -BC57)</f>
        <v>0.23649999999999999</v>
      </c>
      <c r="BD76" s="122">
        <f>SUM(BD51, -BD55)</f>
        <v>0.23679999999999998</v>
      </c>
      <c r="BE76" s="178">
        <f>SUM(BE53, -BE58)</f>
        <v>0.28070000000000001</v>
      </c>
      <c r="BF76" s="146">
        <f>SUM(BF53, -BF58)</f>
        <v>0.28049999999999997</v>
      </c>
      <c r="BG76" s="118">
        <f>SUM(BG53, -BG58)</f>
        <v>0.2636</v>
      </c>
      <c r="BH76" s="178">
        <f>SUM(BH53, -BH58)</f>
        <v>0.25329999999999997</v>
      </c>
      <c r="BI76" s="146">
        <f>SUM(BI54, -BI58)</f>
        <v>0.2487</v>
      </c>
      <c r="BJ76" s="118">
        <f>SUM(BJ53, -BJ58)</f>
        <v>0.26439999999999997</v>
      </c>
      <c r="BK76" s="181">
        <f>SUM(BK52, -BK57)</f>
        <v>0.22359999999999999</v>
      </c>
      <c r="BL76" s="148">
        <f>SUM(BL51, -BL56)</f>
        <v>0.2283</v>
      </c>
      <c r="BM76" s="122">
        <f>SUM(BM52, -BM57)</f>
        <v>0.25440000000000002</v>
      </c>
      <c r="BN76" s="181">
        <f>SUM(BN51, -BN56)</f>
        <v>0.26190000000000002</v>
      </c>
      <c r="BO76" s="122">
        <f>SUM(BO52, -BO57)</f>
        <v>0.27039999999999997</v>
      </c>
      <c r="BP76" s="122">
        <f>SUM(BP52, -BP57)</f>
        <v>0.26700000000000002</v>
      </c>
      <c r="BQ76" s="7">
        <f>SUM(BQ58, -BQ68)</f>
        <v>0</v>
      </c>
      <c r="BS76" s="7">
        <f>SUM(BS57, -BS66)</f>
        <v>0</v>
      </c>
      <c r="BT76" s="7">
        <f>SUM(BT58, -BT68)</f>
        <v>0</v>
      </c>
      <c r="BU76" s="7">
        <f>SUM(BU58, -BU68)</f>
        <v>0</v>
      </c>
      <c r="BV76" s="7">
        <f>SUM(BV58, -BV68)</f>
        <v>0</v>
      </c>
      <c r="BW76" s="7">
        <f>SUM(BW57, -BW67)</f>
        <v>0</v>
      </c>
      <c r="BX76" s="7">
        <f>SUM(BX58, -BX68)</f>
        <v>0</v>
      </c>
      <c r="BY76" s="7">
        <f>SUM(BY57, -BY66)</f>
        <v>0</v>
      </c>
      <c r="BZ76" s="7">
        <f>SUM(BZ58, -BZ68)</f>
        <v>0</v>
      </c>
      <c r="CA76" s="7">
        <f>SUM(CA58, -CA68)</f>
        <v>0</v>
      </c>
      <c r="CB76" s="7">
        <f>SUM(CB58, -CB68)</f>
        <v>0</v>
      </c>
      <c r="CC76" s="7">
        <f>SUM(CC57, -CC67)</f>
        <v>0</v>
      </c>
      <c r="CD76" s="7">
        <f>SUM(CD58, -CD68)</f>
        <v>0</v>
      </c>
      <c r="CE76" s="7">
        <f>SUM(CE57, -CE66)</f>
        <v>0</v>
      </c>
      <c r="CF76" s="7">
        <f>SUM(CF58, -CF68)</f>
        <v>0</v>
      </c>
      <c r="CG76" s="7">
        <f>SUM(CG58, -CG68)</f>
        <v>0</v>
      </c>
      <c r="CH76" s="7">
        <f>SUM(CH58, -CH68)</f>
        <v>0</v>
      </c>
      <c r="CI76" s="7">
        <f>SUM(CI57, -CI67)</f>
        <v>0</v>
      </c>
      <c r="CJ76" s="7">
        <f>SUM(CJ58, -CJ68)</f>
        <v>0</v>
      </c>
      <c r="CK76" s="7">
        <f>SUM(CK57, -CK66)</f>
        <v>0</v>
      </c>
      <c r="CL76" s="7">
        <f>SUM(CL58, -CL68)</f>
        <v>0</v>
      </c>
      <c r="CM76" s="7">
        <f>SUM(CM58, -CM68)</f>
        <v>0</v>
      </c>
      <c r="CN76" s="7">
        <f>SUM(CN58, -CN68)</f>
        <v>0</v>
      </c>
      <c r="CO76" s="7">
        <f>SUM(CO57, -CO67)</f>
        <v>0</v>
      </c>
      <c r="CP76" s="7">
        <f>SUM(CP58, -CP68)</f>
        <v>0</v>
      </c>
      <c r="CQ76" s="7">
        <f>SUM(CQ57, -CQ66)</f>
        <v>0</v>
      </c>
      <c r="CR76" s="7">
        <f>SUM(CR58, -CR68)</f>
        <v>0</v>
      </c>
      <c r="CS76" s="7">
        <f>SUM(CS58, -CS68)</f>
        <v>0</v>
      </c>
      <c r="CT76" s="7">
        <f>SUM(CT58, -CT68)</f>
        <v>0</v>
      </c>
      <c r="CU76" s="7">
        <f>SUM(CU57, -CU67)</f>
        <v>0</v>
      </c>
      <c r="CV76" s="7">
        <f>SUM(CV58, -CV68)</f>
        <v>0</v>
      </c>
      <c r="CW76" s="7">
        <f>SUM(CW57, -CW66)</f>
        <v>0</v>
      </c>
      <c r="CX76" s="7">
        <f>SUM(CX58, -CX68)</f>
        <v>0</v>
      </c>
      <c r="CY76" s="7">
        <f>SUM(CY58, -CY68)</f>
        <v>0</v>
      </c>
      <c r="CZ76" s="7">
        <f>SUM(CZ58, -CZ68)</f>
        <v>0</v>
      </c>
      <c r="DA76" s="7">
        <f>SUM(DA57, -DA67)</f>
        <v>0</v>
      </c>
      <c r="DB76" s="7">
        <f>SUM(DB58, -DB68)</f>
        <v>0</v>
      </c>
      <c r="DC76" s="7">
        <f>SUM(DC57, -DC66)</f>
        <v>0</v>
      </c>
      <c r="DD76" s="7">
        <f>SUM(DD58, -DD68)</f>
        <v>0</v>
      </c>
      <c r="DE76" s="7">
        <f>SUM(DE58, -DE68)</f>
        <v>0</v>
      </c>
      <c r="DF76" s="7">
        <f>SUM(DF58, -DF68)</f>
        <v>0</v>
      </c>
      <c r="DG76" s="7">
        <f>SUM(DG57, -DG67)</f>
        <v>0</v>
      </c>
      <c r="DH76" s="7">
        <f>SUM(DH58, -DH68)</f>
        <v>0</v>
      </c>
      <c r="DI76" s="7">
        <f>SUM(DI57, -DI66)</f>
        <v>0</v>
      </c>
      <c r="DJ76" s="7">
        <f>SUM(DJ58, -DJ68)</f>
        <v>0</v>
      </c>
      <c r="DK76" s="7">
        <f>SUM(DK58, -DK68)</f>
        <v>0</v>
      </c>
      <c r="DL76" s="7">
        <f>SUM(DL58, -DL68)</f>
        <v>0</v>
      </c>
      <c r="DM76" s="7">
        <f>SUM(DM57, -DM67)</f>
        <v>0</v>
      </c>
      <c r="DN76" s="7">
        <f>SUM(DN58, -DN68)</f>
        <v>0</v>
      </c>
      <c r="DO76" s="7">
        <f>SUM(DO57, -DO66)</f>
        <v>0</v>
      </c>
      <c r="DP76" s="7">
        <f>SUM(DP58, -DP68)</f>
        <v>0</v>
      </c>
      <c r="DQ76" s="7">
        <f>SUM(DQ58, -DQ68)</f>
        <v>0</v>
      </c>
      <c r="DR76" s="7">
        <f>SUM(DR58, -DR68)</f>
        <v>0</v>
      </c>
      <c r="DS76" s="7">
        <f>SUM(DS57, -DS67)</f>
        <v>0</v>
      </c>
      <c r="DT76" s="7">
        <f>SUM(DT58, -DT68)</f>
        <v>0</v>
      </c>
      <c r="DU76" s="7">
        <f>SUM(DU57, -DU66)</f>
        <v>0</v>
      </c>
      <c r="DV76" s="7">
        <f>SUM(DV58, -DV68)</f>
        <v>0</v>
      </c>
      <c r="DW76" s="7">
        <f>SUM(DW58, -DW68)</f>
        <v>0</v>
      </c>
      <c r="DX76" s="7">
        <f>SUM(DX58, -DX68)</f>
        <v>0</v>
      </c>
      <c r="DY76" s="7">
        <f>SUM(DY57, -DY67)</f>
        <v>0</v>
      </c>
      <c r="DZ76" s="7">
        <f>SUM(DZ58, -DZ68)</f>
        <v>0</v>
      </c>
      <c r="EA76" s="7">
        <f>SUM(EA57, -EA66)</f>
        <v>0</v>
      </c>
      <c r="EB76" s="7">
        <f>SUM(EB58, -EB68)</f>
        <v>0</v>
      </c>
      <c r="EC76" s="7">
        <f>SUM(EC58, -EC68)</f>
        <v>0</v>
      </c>
      <c r="ED76" s="7">
        <f>SUM(ED58, -ED68)</f>
        <v>0</v>
      </c>
      <c r="EE76" s="7">
        <f>SUM(EE57, -EE67)</f>
        <v>0</v>
      </c>
      <c r="EF76" s="7">
        <f>SUM(EF58, -EF68)</f>
        <v>0</v>
      </c>
      <c r="EG76" s="7">
        <f>SUM(EG58, -EG68)</f>
        <v>0</v>
      </c>
      <c r="EH76" s="7">
        <f>SUM(EH57, -EH67)</f>
        <v>0</v>
      </c>
      <c r="EI76" s="7">
        <f>SUM(EI58, -EI68)</f>
        <v>0</v>
      </c>
    </row>
    <row r="77" spans="1:139" ht="15.75" thickBot="1" x14ac:dyDescent="0.3">
      <c r="A77" s="61"/>
      <c r="B77" s="61"/>
      <c r="C77" s="104"/>
      <c r="D77" s="144" t="s">
        <v>70</v>
      </c>
      <c r="E77" s="46" t="s">
        <v>57</v>
      </c>
      <c r="F77" s="145" t="s">
        <v>63</v>
      </c>
      <c r="G77" s="154" t="s">
        <v>39</v>
      </c>
      <c r="H77" s="116" t="s">
        <v>39</v>
      </c>
      <c r="I77" s="179" t="s">
        <v>60</v>
      </c>
      <c r="J77" s="144" t="s">
        <v>49</v>
      </c>
      <c r="K77" s="116" t="s">
        <v>46</v>
      </c>
      <c r="L77" s="179" t="s">
        <v>68</v>
      </c>
      <c r="M77" s="144" t="s">
        <v>68</v>
      </c>
      <c r="N77" s="125" t="s">
        <v>40</v>
      </c>
      <c r="O77" s="184" t="s">
        <v>40</v>
      </c>
      <c r="P77" s="144" t="s">
        <v>65</v>
      </c>
      <c r="Q77" s="125" t="s">
        <v>40</v>
      </c>
      <c r="R77" s="184" t="s">
        <v>53</v>
      </c>
      <c r="S77" s="229" t="s">
        <v>40</v>
      </c>
      <c r="T77" s="33" t="s">
        <v>84</v>
      </c>
      <c r="U77" s="159" t="s">
        <v>40</v>
      </c>
      <c r="V77" s="225" t="s">
        <v>68</v>
      </c>
      <c r="W77" s="43" t="s">
        <v>70</v>
      </c>
      <c r="X77" s="159" t="s">
        <v>40</v>
      </c>
      <c r="Y77" s="144" t="s">
        <v>49</v>
      </c>
      <c r="Z77" s="119" t="s">
        <v>49</v>
      </c>
      <c r="AA77" s="188" t="s">
        <v>59</v>
      </c>
      <c r="AB77" s="144" t="s">
        <v>55</v>
      </c>
      <c r="AC77" s="170" t="s">
        <v>59</v>
      </c>
      <c r="AD77" s="188" t="s">
        <v>59</v>
      </c>
      <c r="AE77" s="225" t="s">
        <v>70</v>
      </c>
      <c r="AF77" s="37" t="s">
        <v>59</v>
      </c>
      <c r="AG77" s="159" t="s">
        <v>40</v>
      </c>
      <c r="AH77" s="165" t="s">
        <v>40</v>
      </c>
      <c r="AI77" s="190" t="s">
        <v>51</v>
      </c>
      <c r="AJ77" s="201" t="s">
        <v>51</v>
      </c>
      <c r="AK77" s="225" t="s">
        <v>70</v>
      </c>
      <c r="AL77" s="43" t="s">
        <v>70</v>
      </c>
      <c r="AM77" s="159" t="s">
        <v>63</v>
      </c>
      <c r="AN77" s="165" t="s">
        <v>47</v>
      </c>
      <c r="AO77" s="125" t="s">
        <v>47</v>
      </c>
      <c r="AP77" s="179" t="s">
        <v>42</v>
      </c>
      <c r="AQ77" s="144" t="s">
        <v>42</v>
      </c>
      <c r="AR77" s="119" t="s">
        <v>42</v>
      </c>
      <c r="AS77" s="184" t="s">
        <v>47</v>
      </c>
      <c r="AT77" s="225" t="s">
        <v>42</v>
      </c>
      <c r="AU77" s="43" t="s">
        <v>42</v>
      </c>
      <c r="AV77" s="235" t="s">
        <v>52</v>
      </c>
      <c r="AW77" s="166" t="s">
        <v>52</v>
      </c>
      <c r="AX77" s="170" t="s">
        <v>59</v>
      </c>
      <c r="AY77" s="188" t="s">
        <v>59</v>
      </c>
      <c r="AZ77" s="144" t="s">
        <v>70</v>
      </c>
      <c r="BA77" s="119" t="s">
        <v>49</v>
      </c>
      <c r="BB77" s="184" t="s">
        <v>84</v>
      </c>
      <c r="BC77" s="144" t="s">
        <v>70</v>
      </c>
      <c r="BD77" s="119" t="s">
        <v>70</v>
      </c>
      <c r="BE77" s="179" t="s">
        <v>70</v>
      </c>
      <c r="BF77" s="202" t="s">
        <v>59</v>
      </c>
      <c r="BG77" s="119" t="s">
        <v>70</v>
      </c>
      <c r="BH77" s="179" t="s">
        <v>70</v>
      </c>
      <c r="BI77" s="166" t="s">
        <v>44</v>
      </c>
      <c r="BJ77" s="170" t="s">
        <v>59</v>
      </c>
      <c r="BK77" s="201" t="s">
        <v>37</v>
      </c>
      <c r="BL77" s="144" t="s">
        <v>70</v>
      </c>
      <c r="BM77" s="190" t="s">
        <v>37</v>
      </c>
      <c r="BN77" s="201" t="s">
        <v>52</v>
      </c>
      <c r="BO77" s="125" t="s">
        <v>40</v>
      </c>
      <c r="BP77" s="190" t="s">
        <v>37</v>
      </c>
      <c r="BQ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ht="15.75" thickBot="1" x14ac:dyDescent="0.3">
      <c r="A78" s="7">
        <f>SUM(A67, -A74,)</f>
        <v>0</v>
      </c>
      <c r="B78" s="7">
        <f>SUM(B67, -B74,)</f>
        <v>0</v>
      </c>
      <c r="C78" s="105">
        <f>SUM(C67, -C74,)</f>
        <v>0</v>
      </c>
      <c r="D78" s="148">
        <f>SUM(D51, -D52)</f>
        <v>2.5800000000000003E-2</v>
      </c>
      <c r="E78" s="95">
        <f>SUM(E51, -E54)</f>
        <v>6.0499999999999998E-2</v>
      </c>
      <c r="F78" s="152">
        <f>SUM(F51, -F54)</f>
        <v>0.1079</v>
      </c>
      <c r="G78" s="146">
        <f>SUM(G51, -G53)</f>
        <v>0.14499999999999999</v>
      </c>
      <c r="H78" s="118">
        <f>SUM(H51, -H53)</f>
        <v>0.1323</v>
      </c>
      <c r="I78" s="181">
        <f>SUM(I52, -I57)</f>
        <v>0.13540000000000002</v>
      </c>
      <c r="J78" s="148">
        <f>SUM(J52, -J56)</f>
        <v>0.1431</v>
      </c>
      <c r="K78" s="117">
        <f>SUM(K52, -K56)</f>
        <v>0.13689999999999999</v>
      </c>
      <c r="L78" s="178">
        <f>SUM(L51, -L54)</f>
        <v>0.1288</v>
      </c>
      <c r="M78" s="146">
        <f>SUM(M51, -M54)</f>
        <v>0.1226</v>
      </c>
      <c r="N78" s="122">
        <f>SUM(N52, -N56)</f>
        <v>0.112</v>
      </c>
      <c r="O78" s="181">
        <f>SUM(O52, -O58)</f>
        <v>0.12470000000000001</v>
      </c>
      <c r="P78" s="148">
        <f>SUM(P51, -P52)</f>
        <v>0.11420000000000001</v>
      </c>
      <c r="Q78" s="122">
        <f>SUM(Q52, -Q58)</f>
        <v>0.10919999999999999</v>
      </c>
      <c r="R78" s="178">
        <f>SUM(R52, -R58)</f>
        <v>0.13169999999999998</v>
      </c>
      <c r="S78" s="226">
        <f>SUM(S52, -S58)</f>
        <v>0.1371</v>
      </c>
      <c r="T78" s="95">
        <f>SUM(T52, -T58)</f>
        <v>0.1452</v>
      </c>
      <c r="U78" s="153">
        <f>SUM(U52, -U58)</f>
        <v>0.1522</v>
      </c>
      <c r="V78" s="228">
        <f>SUM(V51, -V54)</f>
        <v>0.1431</v>
      </c>
      <c r="W78" s="16">
        <f>SUM(W51, -W54)</f>
        <v>0.15409999999999999</v>
      </c>
      <c r="X78" s="153">
        <f>SUM(X52, -X57)</f>
        <v>0.1696</v>
      </c>
      <c r="Y78" s="148">
        <f>SUM(Y51, -Y55)</f>
        <v>0.18579999999999999</v>
      </c>
      <c r="Z78" s="122">
        <f>SUM(Z51, -Z54)</f>
        <v>0.183</v>
      </c>
      <c r="AA78" s="177">
        <f>SUM(AA53, -AA58)</f>
        <v>0.17480000000000001</v>
      </c>
      <c r="AB78" s="150">
        <f>SUM(AB51, -AB55)</f>
        <v>0.1346</v>
      </c>
      <c r="AC78" s="117">
        <f>SUM(AC53, -AC58)</f>
        <v>0.14479999999999998</v>
      </c>
      <c r="AD78" s="177">
        <f>SUM(AD53, -AD58)</f>
        <v>0.13769999999999999</v>
      </c>
      <c r="AE78" s="226">
        <f>SUM(AE51, -AE55)</f>
        <v>0.1784</v>
      </c>
      <c r="AF78" s="96">
        <f>SUM(AF53, -AF58)</f>
        <v>0.16969999999999999</v>
      </c>
      <c r="AG78" s="153">
        <f>SUM(AG52, -AG56)</f>
        <v>0.18310000000000001</v>
      </c>
      <c r="AH78" s="148">
        <f>SUM(AH52, -AH56)</f>
        <v>0.1923</v>
      </c>
      <c r="AI78" s="122">
        <f>SUM(AI53, -AI58)</f>
        <v>0.16900000000000001</v>
      </c>
      <c r="AJ78" s="181">
        <f>SUM(AJ53, -AJ58)</f>
        <v>0.18080000000000002</v>
      </c>
      <c r="AK78" s="226">
        <f>SUM(AK51, -AK55)</f>
        <v>0.17409999999999998</v>
      </c>
      <c r="AL78" s="16">
        <f>SUM(AL51, -AL55)</f>
        <v>0.17269999999999999</v>
      </c>
      <c r="AM78" s="152">
        <f>SUM(AM52, -AM56)</f>
        <v>0.19739999999999999</v>
      </c>
      <c r="AN78" s="148">
        <f>SUM(AN52, -AN56)</f>
        <v>0.2082</v>
      </c>
      <c r="AO78" s="122">
        <f>SUM(AO52, -AO56)</f>
        <v>0.21</v>
      </c>
      <c r="AP78" s="181">
        <f>SUM(AP51, -AP55)</f>
        <v>0.20329999999999998</v>
      </c>
      <c r="AQ78" s="148">
        <f>SUM(AQ51, -AQ55)</f>
        <v>0.19970000000000002</v>
      </c>
      <c r="AR78" s="122">
        <f>SUM(AR51, -AR55)</f>
        <v>0.182</v>
      </c>
      <c r="AS78" s="181">
        <f>SUM(AS52, -AS56)</f>
        <v>0.19319999999999998</v>
      </c>
      <c r="AT78" s="226">
        <f>SUM(AT51, -AT55)</f>
        <v>0.15809999999999999</v>
      </c>
      <c r="AU78" s="16">
        <f>SUM(AU51, -AU55)</f>
        <v>0.16719999999999999</v>
      </c>
      <c r="AV78" s="147">
        <f>SUM(AV52, -AV56)</f>
        <v>0.17610000000000001</v>
      </c>
      <c r="AW78" s="155">
        <f>SUM(AW52, -AW57)</f>
        <v>0.2031</v>
      </c>
      <c r="AX78" s="117">
        <f>SUM(AX54, -AX58)</f>
        <v>0.22109999999999999</v>
      </c>
      <c r="AY78" s="177">
        <f>SUM(AY54, -AY58)</f>
        <v>0.20080000000000001</v>
      </c>
      <c r="AZ78" s="148">
        <f>SUM(AZ52, -AZ57)</f>
        <v>0.19979999999999998</v>
      </c>
      <c r="BA78" s="122">
        <f>SUM(BA52, -BA56)</f>
        <v>0.19590000000000002</v>
      </c>
      <c r="BB78" s="178">
        <f>SUM(BB53, -BB58)</f>
        <v>0.20790000000000003</v>
      </c>
      <c r="BC78" s="148">
        <f>SUM(BC52, -BC56)</f>
        <v>0.22849999999999998</v>
      </c>
      <c r="BD78" s="122">
        <f>SUM(BD52, -BD57)</f>
        <v>0.2238</v>
      </c>
      <c r="BE78" s="181">
        <f>SUM(BE52, -BE57)</f>
        <v>0.26519999999999999</v>
      </c>
      <c r="BF78" s="155">
        <f>SUM(BF54, -BF58)</f>
        <v>0.25409999999999999</v>
      </c>
      <c r="BG78" s="122">
        <f>SUM(BG52, -BG57)</f>
        <v>0.25139999999999996</v>
      </c>
      <c r="BH78" s="181">
        <f>SUM(BH52, -BH57)</f>
        <v>0.2273</v>
      </c>
      <c r="BI78" s="148">
        <f>SUM(BI51, -BI55)</f>
        <v>0.24780000000000002</v>
      </c>
      <c r="BJ78" s="117">
        <f>SUM(BJ54, -BJ58)</f>
        <v>0.25540000000000002</v>
      </c>
      <c r="BK78" s="181">
        <f>SUM(BK51, -BK56)</f>
        <v>0.21920000000000001</v>
      </c>
      <c r="BL78" s="148">
        <f>SUM(BL52, -BL57)</f>
        <v>0.2273</v>
      </c>
      <c r="BM78" s="122">
        <f>SUM(BM51, -BM56)</f>
        <v>0.2404</v>
      </c>
      <c r="BN78" s="177">
        <f>SUM(BN52, -BN57)</f>
        <v>0.255</v>
      </c>
      <c r="BO78" s="122">
        <f>SUM(BO53, -BO57)</f>
        <v>0.26839999999999997</v>
      </c>
      <c r="BP78" s="122">
        <f>SUM(BP53, -BP57)</f>
        <v>0.25640000000000002</v>
      </c>
      <c r="BQ78" s="7">
        <f t="shared" ref="BP78:BQ78" si="88">SUM(BQ67, -BQ74)</f>
        <v>0</v>
      </c>
      <c r="BS78" s="7">
        <f>SUM(BS67, -BS74,)</f>
        <v>0</v>
      </c>
      <c r="BT78" s="7">
        <f>SUM(BT67, -BT74,)</f>
        <v>0</v>
      </c>
      <c r="BU78" s="7">
        <f t="shared" ref="BU78:BX78" si="89">SUM(BU67, -BU74)</f>
        <v>0</v>
      </c>
      <c r="BV78" s="7">
        <f t="shared" si="89"/>
        <v>0</v>
      </c>
      <c r="BW78" s="7">
        <f t="shared" si="89"/>
        <v>0</v>
      </c>
      <c r="BX78" s="7">
        <f t="shared" si="89"/>
        <v>0</v>
      </c>
      <c r="BY78" s="7">
        <f>SUM(BY67, -BY74,)</f>
        <v>0</v>
      </c>
      <c r="BZ78" s="7">
        <f>SUM(BZ67, -BZ74,)</f>
        <v>0</v>
      </c>
      <c r="CA78" s="7">
        <f t="shared" ref="CA78:CD78" si="90">SUM(CA67, -CA74)</f>
        <v>0</v>
      </c>
      <c r="CB78" s="7">
        <f t="shared" si="90"/>
        <v>0</v>
      </c>
      <c r="CC78" s="7">
        <f t="shared" si="90"/>
        <v>0</v>
      </c>
      <c r="CD78" s="7">
        <f t="shared" si="90"/>
        <v>0</v>
      </c>
      <c r="CE78" s="7">
        <f>SUM(CE67, -CE74,)</f>
        <v>0</v>
      </c>
      <c r="CF78" s="7">
        <f>SUM(CF67, -CF74,)</f>
        <v>0</v>
      </c>
      <c r="CG78" s="7">
        <f t="shared" ref="CG78:CJ78" si="91">SUM(CG67, -CG74)</f>
        <v>0</v>
      </c>
      <c r="CH78" s="7">
        <f t="shared" si="91"/>
        <v>0</v>
      </c>
      <c r="CI78" s="7">
        <f t="shared" si="91"/>
        <v>0</v>
      </c>
      <c r="CJ78" s="7">
        <f t="shared" si="91"/>
        <v>0</v>
      </c>
      <c r="CK78" s="7">
        <f>SUM(CK67, -CK74,)</f>
        <v>0</v>
      </c>
      <c r="CL78" s="7">
        <f>SUM(CL67, -CL74,)</f>
        <v>0</v>
      </c>
      <c r="CM78" s="7">
        <f t="shared" ref="CM78:CP78" si="92">SUM(CM67, -CM74)</f>
        <v>0</v>
      </c>
      <c r="CN78" s="7">
        <f t="shared" si="92"/>
        <v>0</v>
      </c>
      <c r="CO78" s="7">
        <f t="shared" si="92"/>
        <v>0</v>
      </c>
      <c r="CP78" s="7">
        <f t="shared" si="92"/>
        <v>0</v>
      </c>
      <c r="CQ78" s="7">
        <f>SUM(CQ67, -CQ74,)</f>
        <v>0</v>
      </c>
      <c r="CR78" s="7">
        <f>SUM(CR67, -CR74,)</f>
        <v>0</v>
      </c>
      <c r="CS78" s="7">
        <f t="shared" ref="CS78:CV78" si="93">SUM(CS67, -CS74)</f>
        <v>0</v>
      </c>
      <c r="CT78" s="7">
        <f t="shared" si="93"/>
        <v>0</v>
      </c>
      <c r="CU78" s="7">
        <f t="shared" si="93"/>
        <v>0</v>
      </c>
      <c r="CV78" s="7">
        <f t="shared" si="93"/>
        <v>0</v>
      </c>
      <c r="CW78" s="7">
        <f>SUM(CW67, -CW74,)</f>
        <v>0</v>
      </c>
      <c r="CX78" s="7">
        <f>SUM(CX67, -CX74,)</f>
        <v>0</v>
      </c>
      <c r="CY78" s="7">
        <f t="shared" ref="CY78:DB78" si="94">SUM(CY67, -CY74)</f>
        <v>0</v>
      </c>
      <c r="CZ78" s="7">
        <f t="shared" si="94"/>
        <v>0</v>
      </c>
      <c r="DA78" s="7">
        <f t="shared" si="94"/>
        <v>0</v>
      </c>
      <c r="DB78" s="7">
        <f t="shared" si="94"/>
        <v>0</v>
      </c>
      <c r="DC78" s="7">
        <f>SUM(DC67, -DC74,)</f>
        <v>0</v>
      </c>
      <c r="DD78" s="7">
        <f>SUM(DD67, -DD74,)</f>
        <v>0</v>
      </c>
      <c r="DE78" s="7">
        <f t="shared" ref="DE78:DH78" si="95">SUM(DE67, -DE74)</f>
        <v>0</v>
      </c>
      <c r="DF78" s="7">
        <f t="shared" si="95"/>
        <v>0</v>
      </c>
      <c r="DG78" s="7">
        <f t="shared" si="95"/>
        <v>0</v>
      </c>
      <c r="DH78" s="7">
        <f t="shared" si="95"/>
        <v>0</v>
      </c>
      <c r="DI78" s="7">
        <f>SUM(DI67, -DI74,)</f>
        <v>0</v>
      </c>
      <c r="DJ78" s="7">
        <f>SUM(DJ67, -DJ74,)</f>
        <v>0</v>
      </c>
      <c r="DK78" s="7">
        <f t="shared" ref="DK78:DN78" si="96">SUM(DK67, -DK74)</f>
        <v>0</v>
      </c>
      <c r="DL78" s="7">
        <f t="shared" si="96"/>
        <v>0</v>
      </c>
      <c r="DM78" s="7">
        <f t="shared" si="96"/>
        <v>0</v>
      </c>
      <c r="DN78" s="7">
        <f t="shared" si="96"/>
        <v>0</v>
      </c>
      <c r="DO78" s="7">
        <f>SUM(DO67, -DO74,)</f>
        <v>0</v>
      </c>
      <c r="DP78" s="7">
        <f>SUM(DP67, -DP74,)</f>
        <v>0</v>
      </c>
      <c r="DQ78" s="7">
        <f t="shared" ref="DQ78:DT78" si="97">SUM(DQ67, -DQ74)</f>
        <v>0</v>
      </c>
      <c r="DR78" s="7">
        <f t="shared" si="97"/>
        <v>0</v>
      </c>
      <c r="DS78" s="7">
        <f t="shared" si="97"/>
        <v>0</v>
      </c>
      <c r="DT78" s="7">
        <f t="shared" si="97"/>
        <v>0</v>
      </c>
      <c r="DU78" s="7">
        <f>SUM(DU67, -DU74,)</f>
        <v>0</v>
      </c>
      <c r="DV78" s="7">
        <f>SUM(DV67, -DV74,)</f>
        <v>0</v>
      </c>
      <c r="DW78" s="7">
        <f t="shared" ref="DW78:DZ78" si="98">SUM(DW67, -DW74)</f>
        <v>0</v>
      </c>
      <c r="DX78" s="7">
        <f t="shared" si="98"/>
        <v>0</v>
      </c>
      <c r="DY78" s="7">
        <f t="shared" si="98"/>
        <v>0</v>
      </c>
      <c r="DZ78" s="7">
        <f t="shared" si="98"/>
        <v>0</v>
      </c>
      <c r="EA78" s="7">
        <f>SUM(EA67, -EA74,)</f>
        <v>0</v>
      </c>
      <c r="EB78" s="7">
        <f>SUM(EB67, -EB74,)</f>
        <v>0</v>
      </c>
      <c r="EC78" s="7">
        <f t="shared" ref="EC78:EI78" si="99">SUM(EC67, -EC74)</f>
        <v>0</v>
      </c>
      <c r="ED78" s="7">
        <f t="shared" si="99"/>
        <v>0</v>
      </c>
      <c r="EE78" s="7">
        <f t="shared" si="99"/>
        <v>0</v>
      </c>
      <c r="EF78" s="7">
        <f t="shared" si="99"/>
        <v>0</v>
      </c>
      <c r="EG78" s="7">
        <f t="shared" si="99"/>
        <v>0</v>
      </c>
      <c r="EH78" s="7">
        <f t="shared" si="99"/>
        <v>0</v>
      </c>
      <c r="EI78" s="7">
        <f t="shared" si="99"/>
        <v>0</v>
      </c>
    </row>
    <row r="79" spans="1:139" ht="15.75" thickBot="1" x14ac:dyDescent="0.3">
      <c r="A79" s="61"/>
      <c r="B79" s="61"/>
      <c r="C79" s="104"/>
      <c r="D79" s="154" t="s">
        <v>67</v>
      </c>
      <c r="E79" s="43" t="s">
        <v>65</v>
      </c>
      <c r="F79" s="149" t="s">
        <v>68</v>
      </c>
      <c r="G79" s="160" t="s">
        <v>37</v>
      </c>
      <c r="H79" s="119" t="s">
        <v>68</v>
      </c>
      <c r="I79" s="176" t="s">
        <v>39</v>
      </c>
      <c r="J79" s="144" t="s">
        <v>68</v>
      </c>
      <c r="K79" s="116" t="s">
        <v>67</v>
      </c>
      <c r="L79" s="176" t="s">
        <v>57</v>
      </c>
      <c r="M79" s="154" t="s">
        <v>57</v>
      </c>
      <c r="N79" s="119" t="s">
        <v>68</v>
      </c>
      <c r="O79" s="184" t="s">
        <v>84</v>
      </c>
      <c r="P79" s="165" t="s">
        <v>47</v>
      </c>
      <c r="Q79" s="125" t="s">
        <v>47</v>
      </c>
      <c r="R79" s="184" t="s">
        <v>47</v>
      </c>
      <c r="S79" s="229" t="s">
        <v>53</v>
      </c>
      <c r="T79" s="33" t="s">
        <v>40</v>
      </c>
      <c r="U79" s="159" t="s">
        <v>53</v>
      </c>
      <c r="V79" s="225" t="s">
        <v>70</v>
      </c>
      <c r="W79" s="43" t="s">
        <v>68</v>
      </c>
      <c r="X79" s="159" t="s">
        <v>53</v>
      </c>
      <c r="Y79" s="144" t="s">
        <v>70</v>
      </c>
      <c r="Z79" s="170" t="s">
        <v>59</v>
      </c>
      <c r="AA79" s="179" t="s">
        <v>70</v>
      </c>
      <c r="AB79" s="202" t="s">
        <v>59</v>
      </c>
      <c r="AC79" s="119" t="s">
        <v>70</v>
      </c>
      <c r="AD79" s="179" t="s">
        <v>70</v>
      </c>
      <c r="AE79" s="229" t="s">
        <v>63</v>
      </c>
      <c r="AF79" s="43" t="s">
        <v>70</v>
      </c>
      <c r="AG79" s="149" t="s">
        <v>70</v>
      </c>
      <c r="AH79" s="144" t="s">
        <v>70</v>
      </c>
      <c r="AI79" s="125" t="s">
        <v>40</v>
      </c>
      <c r="AJ79" s="188" t="s">
        <v>59</v>
      </c>
      <c r="AK79" s="225" t="s">
        <v>68</v>
      </c>
      <c r="AL79" s="43" t="s">
        <v>68</v>
      </c>
      <c r="AM79" s="149" t="s">
        <v>42</v>
      </c>
      <c r="AN79" s="144" t="s">
        <v>42</v>
      </c>
      <c r="AO79" s="119" t="s">
        <v>42</v>
      </c>
      <c r="AP79" s="184" t="s">
        <v>47</v>
      </c>
      <c r="AQ79" s="165" t="s">
        <v>47</v>
      </c>
      <c r="AR79" s="125" t="s">
        <v>47</v>
      </c>
      <c r="AS79" s="179" t="s">
        <v>42</v>
      </c>
      <c r="AT79" s="225" t="s">
        <v>68</v>
      </c>
      <c r="AU79" s="24" t="s">
        <v>44</v>
      </c>
      <c r="AV79" s="167" t="s">
        <v>59</v>
      </c>
      <c r="AW79" s="166" t="s">
        <v>44</v>
      </c>
      <c r="AX79" s="119" t="s">
        <v>49</v>
      </c>
      <c r="AY79" s="179" t="s">
        <v>70</v>
      </c>
      <c r="AZ79" s="202" t="s">
        <v>59</v>
      </c>
      <c r="BA79" s="190" t="s">
        <v>37</v>
      </c>
      <c r="BB79" s="179" t="s">
        <v>70</v>
      </c>
      <c r="BC79" s="165" t="s">
        <v>84</v>
      </c>
      <c r="BD79" s="119" t="s">
        <v>49</v>
      </c>
      <c r="BE79" s="188" t="s">
        <v>59</v>
      </c>
      <c r="BF79" s="144" t="s">
        <v>70</v>
      </c>
      <c r="BG79" s="170" t="s">
        <v>59</v>
      </c>
      <c r="BH79" s="188" t="s">
        <v>59</v>
      </c>
      <c r="BI79" s="144" t="s">
        <v>70</v>
      </c>
      <c r="BJ79" s="119" t="s">
        <v>70</v>
      </c>
      <c r="BK79" s="201" t="s">
        <v>44</v>
      </c>
      <c r="BL79" s="166" t="s">
        <v>44</v>
      </c>
      <c r="BM79" s="190" t="s">
        <v>44</v>
      </c>
      <c r="BN79" s="201" t="s">
        <v>37</v>
      </c>
      <c r="BO79" s="119" t="s">
        <v>70</v>
      </c>
      <c r="BP79" s="125" t="s">
        <v>63</v>
      </c>
      <c r="BQ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ht="15.75" thickBot="1" x14ac:dyDescent="0.3">
      <c r="A80" s="7">
        <f>SUM(A67, -A73)</f>
        <v>0</v>
      </c>
      <c r="B80" s="7">
        <f>SUM(B67, -B73)</f>
        <v>0</v>
      </c>
      <c r="C80" s="105">
        <f>SUM(C67, -C73)</f>
        <v>0</v>
      </c>
      <c r="D80" s="146">
        <f>SUM(D52, -D58)</f>
        <v>2.2199999999999998E-2</v>
      </c>
      <c r="E80" s="16">
        <f>SUM(E52, -E57)</f>
        <v>4.1599999999999998E-2</v>
      </c>
      <c r="F80" s="152">
        <f>SUM(F52, -F56)</f>
        <v>0.10589999999999999</v>
      </c>
      <c r="G80" s="148">
        <f>SUM(G53, -G58)</f>
        <v>0.1313</v>
      </c>
      <c r="H80" s="118">
        <f>SUM(H52, -H57)</f>
        <v>0.1225</v>
      </c>
      <c r="I80" s="178">
        <f>SUM(I51, -I53)</f>
        <v>0.13249999999999998</v>
      </c>
      <c r="J80" s="146">
        <f>SUM(J52, -J55)</f>
        <v>0.13930000000000001</v>
      </c>
      <c r="K80" s="118">
        <f>SUM(K52, -K55)</f>
        <v>0.1356</v>
      </c>
      <c r="L80" s="178">
        <f>SUM(L53, -L58)</f>
        <v>0.11360000000000001</v>
      </c>
      <c r="M80" s="146">
        <f>SUM(M53, -M58)</f>
        <v>0.1118</v>
      </c>
      <c r="N80" s="118">
        <f>SUM(N51, -N54)</f>
        <v>0.1115</v>
      </c>
      <c r="O80" s="178">
        <f>SUM(O52, -O57)</f>
        <v>0.11310000000000001</v>
      </c>
      <c r="P80" s="148">
        <f>SUM(P52, -P58)</f>
        <v>9.2799999999999994E-2</v>
      </c>
      <c r="Q80" s="122">
        <f>SUM(Q52, -Q57)</f>
        <v>0.1086</v>
      </c>
      <c r="R80" s="181">
        <f>SUM(R52, -R57)</f>
        <v>0.1195</v>
      </c>
      <c r="S80" s="228">
        <f>SUM(S52, -S57)</f>
        <v>0.13339999999999999</v>
      </c>
      <c r="T80" s="16">
        <f>SUM(T52, -T57)</f>
        <v>0.14499999999999999</v>
      </c>
      <c r="U80" s="152">
        <f>SUM(U52, -U57)</f>
        <v>0.1203</v>
      </c>
      <c r="V80" s="226">
        <f>SUM(V51, -V53)</f>
        <v>0.12559999999999999</v>
      </c>
      <c r="W80" s="95">
        <f>SUM(W51, -W53)</f>
        <v>0.1459</v>
      </c>
      <c r="X80" s="152">
        <f>SUM(X52, -X56)</f>
        <v>0.1633</v>
      </c>
      <c r="Y80" s="148">
        <f>SUM(Y51, -Y54)</f>
        <v>0.1845</v>
      </c>
      <c r="Z80" s="117">
        <f>SUM(Z53, -Z58)</f>
        <v>0.16900000000000001</v>
      </c>
      <c r="AA80" s="181">
        <f>SUM(AA51, -AA55)</f>
        <v>0.16059999999999999</v>
      </c>
      <c r="AB80" s="155">
        <f>SUM(AB53, -AB58)</f>
        <v>0.13200000000000001</v>
      </c>
      <c r="AC80" s="122">
        <f>SUM(AC51, -AC55)</f>
        <v>0.12759999999999999</v>
      </c>
      <c r="AD80" s="181">
        <f>SUM(AD51, -AD55)</f>
        <v>0.1321</v>
      </c>
      <c r="AE80" s="228">
        <f>SUM(AE52, -AE55)</f>
        <v>0.17460000000000001</v>
      </c>
      <c r="AF80" s="16">
        <f>SUM(AF51, -AF55)</f>
        <v>0.1588</v>
      </c>
      <c r="AG80" s="153">
        <f>SUM(AG51, -AG55)</f>
        <v>0.18090000000000001</v>
      </c>
      <c r="AH80" s="148">
        <f>SUM(AH51, -AH55)</f>
        <v>0.18859999999999999</v>
      </c>
      <c r="AI80" s="122">
        <f>SUM(AI52, -AI56)</f>
        <v>0.15639999999999998</v>
      </c>
      <c r="AJ80" s="177">
        <f>SUM(AJ54, -AJ58)</f>
        <v>0.16020000000000001</v>
      </c>
      <c r="AK80" s="228">
        <f>SUM(AK51, -AK54)</f>
        <v>0.1636</v>
      </c>
      <c r="AL80" s="95">
        <f>SUM(AL51, -AL54)</f>
        <v>0.15559999999999999</v>
      </c>
      <c r="AM80" s="153">
        <f>SUM(AM51, -AM55)</f>
        <v>0.19720000000000001</v>
      </c>
      <c r="AN80" s="148">
        <f>SUM(AN51, -AN55)</f>
        <v>0.20550000000000002</v>
      </c>
      <c r="AO80" s="122">
        <f>SUM(AO51, -AO55)</f>
        <v>0.2024</v>
      </c>
      <c r="AP80" s="181">
        <f>SUM(AP52, -AP56)</f>
        <v>0.1991</v>
      </c>
      <c r="AQ80" s="148">
        <f>SUM(AQ52, -AQ56)</f>
        <v>0.192</v>
      </c>
      <c r="AR80" s="122">
        <f>SUM(AR52, -AR56)</f>
        <v>0.1822</v>
      </c>
      <c r="AS80" s="181">
        <f>SUM(AS51, -AS55)</f>
        <v>0.18410000000000001</v>
      </c>
      <c r="AT80" s="228">
        <f>SUM(AT51, -AT54)</f>
        <v>0.1532</v>
      </c>
      <c r="AU80" s="16">
        <f>SUM(AU53, -AU57)</f>
        <v>0.16239999999999999</v>
      </c>
      <c r="AV80" s="147">
        <f>SUM(AV54, -AV58)</f>
        <v>0.17369999999999999</v>
      </c>
      <c r="AW80" s="148">
        <f>SUM(AW52, -AW56)</f>
        <v>0.19469999999999998</v>
      </c>
      <c r="AX80" s="122">
        <f>SUM(AX52, -AX56)</f>
        <v>0.21160000000000001</v>
      </c>
      <c r="AY80" s="181">
        <f>SUM(AY52, -AY57)</f>
        <v>0.20050000000000001</v>
      </c>
      <c r="AZ80" s="155">
        <f>SUM(AZ54, -AZ58)</f>
        <v>0.18810000000000002</v>
      </c>
      <c r="BA80" s="122">
        <f>SUM(BA51, -BA55)</f>
        <v>0.19240000000000002</v>
      </c>
      <c r="BB80" s="181">
        <f>SUM(BB52, -BB56)</f>
        <v>0.19569999999999999</v>
      </c>
      <c r="BC80" s="146">
        <f>SUM(BC53, -BC58)</f>
        <v>0.21280000000000002</v>
      </c>
      <c r="BD80" s="122">
        <f>SUM(BD52, -BD56)</f>
        <v>0.21239999999999998</v>
      </c>
      <c r="BE80" s="177">
        <f>SUM(BE54, -BE58)</f>
        <v>0.24609999999999999</v>
      </c>
      <c r="BF80" s="148">
        <f>SUM(BF52, -BF57)</f>
        <v>0.25309999999999999</v>
      </c>
      <c r="BG80" s="117">
        <f>SUM(BG54, -BG58)</f>
        <v>0.23649999999999999</v>
      </c>
      <c r="BH80" s="177">
        <f>SUM(BH54, -BH58)</f>
        <v>0.22359999999999999</v>
      </c>
      <c r="BI80" s="148">
        <f>SUM(BI52, -BI57)</f>
        <v>0.21920000000000001</v>
      </c>
      <c r="BJ80" s="122">
        <f>SUM(BJ52, -BJ57)</f>
        <v>0.2412</v>
      </c>
      <c r="BK80" s="181">
        <f>SUM(BK51, -BK55)</f>
        <v>0.20950000000000002</v>
      </c>
      <c r="BL80" s="148">
        <f>SUM(BL51, -BL55)</f>
        <v>0.2147</v>
      </c>
      <c r="BM80" s="122">
        <f>SUM(BM51, -BM55)</f>
        <v>0.2258</v>
      </c>
      <c r="BN80" s="181">
        <f>SUM(BN52, -BN56)</f>
        <v>0.24819999999999998</v>
      </c>
      <c r="BO80" s="122">
        <f>SUM(BO51, -BO56)</f>
        <v>0.26050000000000001</v>
      </c>
      <c r="BP80" s="118">
        <f>SUM(BP51, -BP56)</f>
        <v>0.24919999999999998</v>
      </c>
      <c r="BQ80" s="7">
        <f>SUM(BQ67, -BQ73)</f>
        <v>0</v>
      </c>
      <c r="BS80" s="7">
        <f>SUM(BS67, -BS73)</f>
        <v>0</v>
      </c>
      <c r="BT80" s="7">
        <f>SUM(BT67, -BT73)</f>
        <v>0</v>
      </c>
      <c r="BU80" s="7">
        <f>SUM(BU67, -BU73)</f>
        <v>0</v>
      </c>
      <c r="BV80" s="7">
        <f>SUM(BV67, -BV73,)</f>
        <v>0</v>
      </c>
      <c r="BW80" s="7">
        <f>SUM(BW68, -BW74)</f>
        <v>0</v>
      </c>
      <c r="BX80" s="7">
        <f>SUM(BX67, -BX73)</f>
        <v>0</v>
      </c>
      <c r="BY80" s="7">
        <f>SUM(BY67, -BY73)</f>
        <v>0</v>
      </c>
      <c r="BZ80" s="7">
        <f>SUM(BZ67, -BZ73)</f>
        <v>0</v>
      </c>
      <c r="CA80" s="7">
        <f>SUM(CA67, -CA73)</f>
        <v>0</v>
      </c>
      <c r="CB80" s="7">
        <f>SUM(CB67, -CB73,)</f>
        <v>0</v>
      </c>
      <c r="CC80" s="7">
        <f>SUM(CC68, -CC74)</f>
        <v>0</v>
      </c>
      <c r="CD80" s="7">
        <f>SUM(CD67, -CD73)</f>
        <v>0</v>
      </c>
      <c r="CE80" s="7">
        <f>SUM(CE67, -CE73)</f>
        <v>0</v>
      </c>
      <c r="CF80" s="7">
        <f>SUM(CF67, -CF73)</f>
        <v>0</v>
      </c>
      <c r="CG80" s="7">
        <f>SUM(CG67, -CG73)</f>
        <v>0</v>
      </c>
      <c r="CH80" s="7">
        <f>SUM(CH67, -CH73,)</f>
        <v>0</v>
      </c>
      <c r="CI80" s="7">
        <f>SUM(CI68, -CI74)</f>
        <v>0</v>
      </c>
      <c r="CJ80" s="7">
        <f>SUM(CJ67, -CJ73)</f>
        <v>0</v>
      </c>
      <c r="CK80" s="7">
        <f>SUM(CK67, -CK73)</f>
        <v>0</v>
      </c>
      <c r="CL80" s="7">
        <f>SUM(CL67, -CL73)</f>
        <v>0</v>
      </c>
      <c r="CM80" s="7">
        <f>SUM(CM67, -CM73)</f>
        <v>0</v>
      </c>
      <c r="CN80" s="7">
        <f>SUM(CN67, -CN73,)</f>
        <v>0</v>
      </c>
      <c r="CO80" s="7">
        <f>SUM(CO68, -CO74)</f>
        <v>0</v>
      </c>
      <c r="CP80" s="7">
        <f>SUM(CP67, -CP73)</f>
        <v>0</v>
      </c>
      <c r="CQ80" s="7">
        <f>SUM(CQ67, -CQ73)</f>
        <v>0</v>
      </c>
      <c r="CR80" s="7">
        <f>SUM(CR67, -CR73)</f>
        <v>0</v>
      </c>
      <c r="CS80" s="7">
        <f>SUM(CS67, -CS73)</f>
        <v>0</v>
      </c>
      <c r="CT80" s="7">
        <f>SUM(CT67, -CT73,)</f>
        <v>0</v>
      </c>
      <c r="CU80" s="7">
        <f>SUM(CU68, -CU74)</f>
        <v>0</v>
      </c>
      <c r="CV80" s="7">
        <f>SUM(CV67, -CV73)</f>
        <v>0</v>
      </c>
      <c r="CW80" s="7">
        <f>SUM(CW67, -CW73)</f>
        <v>0</v>
      </c>
      <c r="CX80" s="7">
        <f>SUM(CX67, -CX73)</f>
        <v>0</v>
      </c>
      <c r="CY80" s="7">
        <f>SUM(CY67, -CY73)</f>
        <v>0</v>
      </c>
      <c r="CZ80" s="7">
        <f>SUM(CZ67, -CZ73,)</f>
        <v>0</v>
      </c>
      <c r="DA80" s="7">
        <f>SUM(DA68, -DA74)</f>
        <v>0</v>
      </c>
      <c r="DB80" s="7">
        <f>SUM(DB67, -DB73)</f>
        <v>0</v>
      </c>
      <c r="DC80" s="7">
        <f>SUM(DC67, -DC73)</f>
        <v>0</v>
      </c>
      <c r="DD80" s="7">
        <f>SUM(DD67, -DD73)</f>
        <v>0</v>
      </c>
      <c r="DE80" s="7">
        <f>SUM(DE67, -DE73)</f>
        <v>0</v>
      </c>
      <c r="DF80" s="7">
        <f>SUM(DF67, -DF73,)</f>
        <v>0</v>
      </c>
      <c r="DG80" s="7">
        <f>SUM(DG68, -DG74)</f>
        <v>0</v>
      </c>
      <c r="DH80" s="7">
        <f>SUM(DH67, -DH73)</f>
        <v>0</v>
      </c>
      <c r="DI80" s="7">
        <f>SUM(DI67, -DI73)</f>
        <v>0</v>
      </c>
      <c r="DJ80" s="7">
        <f>SUM(DJ67, -DJ73)</f>
        <v>0</v>
      </c>
      <c r="DK80" s="7">
        <f>SUM(DK67, -DK73)</f>
        <v>0</v>
      </c>
      <c r="DL80" s="7">
        <f>SUM(DL67, -DL73,)</f>
        <v>0</v>
      </c>
      <c r="DM80" s="7">
        <f>SUM(DM68, -DM74)</f>
        <v>0</v>
      </c>
      <c r="DN80" s="7">
        <f>SUM(DN67, -DN73)</f>
        <v>0</v>
      </c>
      <c r="DO80" s="7">
        <f>SUM(DO67, -DO73)</f>
        <v>0</v>
      </c>
      <c r="DP80" s="7">
        <f>SUM(DP67, -DP73)</f>
        <v>0</v>
      </c>
      <c r="DQ80" s="7">
        <f>SUM(DQ67, -DQ73)</f>
        <v>0</v>
      </c>
      <c r="DR80" s="7">
        <f>SUM(DR67, -DR73,)</f>
        <v>0</v>
      </c>
      <c r="DS80" s="7">
        <f>SUM(DS68, -DS74)</f>
        <v>0</v>
      </c>
      <c r="DT80" s="7">
        <f>SUM(DT67, -DT73)</f>
        <v>0</v>
      </c>
      <c r="DU80" s="7">
        <f>SUM(DU67, -DU73)</f>
        <v>0</v>
      </c>
      <c r="DV80" s="7">
        <f>SUM(DV67, -DV73)</f>
        <v>0</v>
      </c>
      <c r="DW80" s="7">
        <f>SUM(DW67, -DW73)</f>
        <v>0</v>
      </c>
      <c r="DX80" s="7">
        <f>SUM(DX67, -DX73,)</f>
        <v>0</v>
      </c>
      <c r="DY80" s="7">
        <f>SUM(DY68, -DY74)</f>
        <v>0</v>
      </c>
      <c r="DZ80" s="7">
        <f>SUM(DZ67, -DZ73)</f>
        <v>0</v>
      </c>
      <c r="EA80" s="7">
        <f>SUM(EA67, -EA73)</f>
        <v>0</v>
      </c>
      <c r="EB80" s="7">
        <f>SUM(EB67, -EB73)</f>
        <v>0</v>
      </c>
      <c r="EC80" s="7">
        <f>SUM(EC67, -EC73)</f>
        <v>0</v>
      </c>
      <c r="ED80" s="7">
        <f>SUM(ED67, -ED73,)</f>
        <v>0</v>
      </c>
      <c r="EE80" s="7">
        <f>SUM(EE68, -EE74)</f>
        <v>0</v>
      </c>
      <c r="EF80" s="7">
        <f>SUM(EF67, -EF73)</f>
        <v>0</v>
      </c>
      <c r="EG80" s="7">
        <f>SUM(EG67, -EG73,)</f>
        <v>0</v>
      </c>
      <c r="EH80" s="7">
        <f>SUM(EH68, -EH74)</f>
        <v>0</v>
      </c>
      <c r="EI80" s="7">
        <f>SUM(EI67, -EI73)</f>
        <v>0</v>
      </c>
    </row>
    <row r="81" spans="1:139" ht="15.75" thickBot="1" x14ac:dyDescent="0.3">
      <c r="A81" s="61"/>
      <c r="B81" s="61"/>
      <c r="C81" s="104"/>
      <c r="D81" s="154" t="s">
        <v>63</v>
      </c>
      <c r="E81" s="12" t="s">
        <v>40</v>
      </c>
      <c r="F81" s="149" t="s">
        <v>60</v>
      </c>
      <c r="G81" s="154" t="s">
        <v>70</v>
      </c>
      <c r="H81" s="121" t="s">
        <v>37</v>
      </c>
      <c r="I81" s="179" t="s">
        <v>49</v>
      </c>
      <c r="J81" s="154" t="s">
        <v>63</v>
      </c>
      <c r="K81" s="119" t="s">
        <v>42</v>
      </c>
      <c r="L81" s="176" t="s">
        <v>46</v>
      </c>
      <c r="M81" s="165" t="s">
        <v>40</v>
      </c>
      <c r="N81" s="125" t="s">
        <v>53</v>
      </c>
      <c r="O81" s="184" t="s">
        <v>47</v>
      </c>
      <c r="P81" s="165" t="s">
        <v>40</v>
      </c>
      <c r="Q81" s="125" t="s">
        <v>84</v>
      </c>
      <c r="R81" s="184" t="s">
        <v>84</v>
      </c>
      <c r="S81" s="229" t="s">
        <v>84</v>
      </c>
      <c r="T81" s="33" t="s">
        <v>53</v>
      </c>
      <c r="U81" s="159" t="s">
        <v>84</v>
      </c>
      <c r="V81" s="229" t="s">
        <v>84</v>
      </c>
      <c r="W81" s="33" t="s">
        <v>84</v>
      </c>
      <c r="X81" s="149" t="s">
        <v>68</v>
      </c>
      <c r="Y81" s="202" t="s">
        <v>59</v>
      </c>
      <c r="Z81" s="125" t="s">
        <v>53</v>
      </c>
      <c r="AA81" s="184" t="s">
        <v>63</v>
      </c>
      <c r="AB81" s="144" t="s">
        <v>70</v>
      </c>
      <c r="AC81" s="170" t="s">
        <v>41</v>
      </c>
      <c r="AD81" s="188" t="s">
        <v>41</v>
      </c>
      <c r="AE81" s="230" t="s">
        <v>59</v>
      </c>
      <c r="AF81" s="43" t="s">
        <v>55</v>
      </c>
      <c r="AG81" s="159" t="s">
        <v>63</v>
      </c>
      <c r="AH81" s="166" t="s">
        <v>51</v>
      </c>
      <c r="AI81" s="170" t="s">
        <v>59</v>
      </c>
      <c r="AJ81" s="184" t="s">
        <v>63</v>
      </c>
      <c r="AK81" s="229" t="s">
        <v>40</v>
      </c>
      <c r="AL81" s="33" t="s">
        <v>40</v>
      </c>
      <c r="AM81" s="235" t="s">
        <v>44</v>
      </c>
      <c r="AN81" s="202" t="s">
        <v>59</v>
      </c>
      <c r="AO81" s="125" t="s">
        <v>40</v>
      </c>
      <c r="AP81" s="179" t="s">
        <v>68</v>
      </c>
      <c r="AQ81" s="144" t="s">
        <v>68</v>
      </c>
      <c r="AR81" s="119" t="s">
        <v>68</v>
      </c>
      <c r="AS81" s="179" t="s">
        <v>68</v>
      </c>
      <c r="AT81" s="230" t="s">
        <v>59</v>
      </c>
      <c r="AU81" s="43" t="s">
        <v>68</v>
      </c>
      <c r="AV81" s="159" t="s">
        <v>47</v>
      </c>
      <c r="AW81" s="165" t="s">
        <v>63</v>
      </c>
      <c r="AX81" s="190" t="s">
        <v>37</v>
      </c>
      <c r="AY81" s="179" t="s">
        <v>49</v>
      </c>
      <c r="AZ81" s="144" t="s">
        <v>49</v>
      </c>
      <c r="BA81" s="170" t="s">
        <v>59</v>
      </c>
      <c r="BB81" s="188" t="s">
        <v>59</v>
      </c>
      <c r="BC81" s="202" t="s">
        <v>59</v>
      </c>
      <c r="BD81" s="170" t="s">
        <v>59</v>
      </c>
      <c r="BE81" s="179" t="s">
        <v>49</v>
      </c>
      <c r="BF81" s="144" t="s">
        <v>49</v>
      </c>
      <c r="BG81" s="119" t="s">
        <v>49</v>
      </c>
      <c r="BH81" s="179" t="s">
        <v>42</v>
      </c>
      <c r="BI81" s="144" t="s">
        <v>42</v>
      </c>
      <c r="BJ81" s="119" t="s">
        <v>42</v>
      </c>
      <c r="BK81" s="179" t="s">
        <v>42</v>
      </c>
      <c r="BL81" s="165" t="s">
        <v>63</v>
      </c>
      <c r="BM81" s="119" t="s">
        <v>42</v>
      </c>
      <c r="BN81" s="184" t="s">
        <v>63</v>
      </c>
      <c r="BO81" s="190" t="s">
        <v>52</v>
      </c>
      <c r="BP81" s="119" t="s">
        <v>70</v>
      </c>
      <c r="BQ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ht="15.75" thickBot="1" x14ac:dyDescent="0.3">
      <c r="A82" s="7">
        <f>SUM(A67, -A72)</f>
        <v>0</v>
      </c>
      <c r="B82" s="7">
        <f>SUM(B68, -B74)</f>
        <v>0</v>
      </c>
      <c r="C82" s="105">
        <f>SUM(C68, -C74)</f>
        <v>0</v>
      </c>
      <c r="D82" s="146">
        <f>SUM(D52, -D57)</f>
        <v>1.9699999999999999E-2</v>
      </c>
      <c r="E82" s="16">
        <f>SUM(E53, -E57)</f>
        <v>4.0400000000000005E-2</v>
      </c>
      <c r="F82" s="153">
        <f>SUM(F52, -F55)</f>
        <v>9.9500000000000005E-2</v>
      </c>
      <c r="G82" s="148">
        <f>SUM(G51, -G52)</f>
        <v>0.12919999999999998</v>
      </c>
      <c r="H82" s="122">
        <f>SUM(H53, -H58)</f>
        <v>0.11749999999999999</v>
      </c>
      <c r="I82" s="181">
        <f>SUM(I52, -I56)</f>
        <v>0.1323</v>
      </c>
      <c r="J82" s="146">
        <f>SUM(J51, -J54)</f>
        <v>0.1363</v>
      </c>
      <c r="K82" s="122">
        <f>SUM(K51, -K54)</f>
        <v>0.1197</v>
      </c>
      <c r="L82" s="177">
        <f>SUM(L53, -L57)</f>
        <v>0.1076</v>
      </c>
      <c r="M82" s="148">
        <f>SUM(M52, -M56)</f>
        <v>0.11020000000000001</v>
      </c>
      <c r="N82" s="118">
        <f>SUM(N52, -N55)</f>
        <v>0.10020000000000001</v>
      </c>
      <c r="O82" s="181">
        <f>SUM(O52, -O56)</f>
        <v>0.10489999999999999</v>
      </c>
      <c r="P82" s="148">
        <f>SUM(P52, -P57)</f>
        <v>9.1499999999999998E-2</v>
      </c>
      <c r="Q82" s="118">
        <f t="shared" ref="Q82:W82" si="100">SUM(Q52, -Q56)</f>
        <v>0.107</v>
      </c>
      <c r="R82" s="178">
        <f t="shared" si="100"/>
        <v>0.11929999999999999</v>
      </c>
      <c r="S82" s="228">
        <f t="shared" si="100"/>
        <v>0.1293</v>
      </c>
      <c r="T82" s="95">
        <f t="shared" si="100"/>
        <v>0.13999999999999999</v>
      </c>
      <c r="U82" s="152">
        <f t="shared" si="100"/>
        <v>9.820000000000001E-2</v>
      </c>
      <c r="V82" s="228">
        <f t="shared" si="100"/>
        <v>0.1032</v>
      </c>
      <c r="W82" s="95">
        <f t="shared" si="100"/>
        <v>0.1396</v>
      </c>
      <c r="X82" s="152">
        <f>SUM(X51, -X53)</f>
        <v>0.14460000000000001</v>
      </c>
      <c r="Y82" s="155">
        <f>SUM(Y53, -Y58)</f>
        <v>0.14879999999999999</v>
      </c>
      <c r="Z82" s="118">
        <f>SUM(Z52, -Z56)</f>
        <v>0.16599999999999998</v>
      </c>
      <c r="AA82" s="178">
        <f>SUM(AA52, -AA55)</f>
        <v>0.1547</v>
      </c>
      <c r="AB82" s="148">
        <f>SUM(AB51, -AB54)</f>
        <v>0.1201</v>
      </c>
      <c r="AC82" s="122">
        <f>SUM(AC53, -AC57)</f>
        <v>0.1265</v>
      </c>
      <c r="AD82" s="181">
        <f>SUM(AD53, -AD57)</f>
        <v>0.13009999999999999</v>
      </c>
      <c r="AE82" s="232">
        <f>SUM(AE53, -AE58)</f>
        <v>0.1741</v>
      </c>
      <c r="AF82" s="98">
        <f>SUM(AF51, -AF54)</f>
        <v>0.1368</v>
      </c>
      <c r="AG82" s="152">
        <f>SUM(AG52, -AG55)</f>
        <v>0.15629999999999999</v>
      </c>
      <c r="AH82" s="148">
        <f>SUM(AH54, -AH58)</f>
        <v>0.1638</v>
      </c>
      <c r="AI82" s="117">
        <f>SUM(AI54, -AI58)</f>
        <v>0.1487</v>
      </c>
      <c r="AJ82" s="178">
        <f>SUM(AJ52, -AJ56)</f>
        <v>0.1565</v>
      </c>
      <c r="AK82" s="226">
        <f>SUM(AK52, -AK56)</f>
        <v>0.1346</v>
      </c>
      <c r="AL82" s="16">
        <f>SUM(AL52, -AL56)</f>
        <v>0.15129999999999999</v>
      </c>
      <c r="AM82" s="153">
        <f>SUM(AM53, -AM57)</f>
        <v>0.19569999999999999</v>
      </c>
      <c r="AN82" s="155">
        <f>SUM(AN54, -AN58)</f>
        <v>0.17950000000000002</v>
      </c>
      <c r="AO82" s="122">
        <f>SUM(AO52, -AO55)</f>
        <v>0.18809999999999999</v>
      </c>
      <c r="AP82" s="178">
        <f>SUM(AP51, -AP54)</f>
        <v>0.17369999999999999</v>
      </c>
      <c r="AQ82" s="146">
        <f>SUM(AQ51, -AQ54)</f>
        <v>0.17480000000000001</v>
      </c>
      <c r="AR82" s="118">
        <f>SUM(AR51, -AR54)</f>
        <v>0.17449999999999999</v>
      </c>
      <c r="AS82" s="178">
        <f>SUM(AS51, -AS54)</f>
        <v>0.1663</v>
      </c>
      <c r="AT82" s="232">
        <f>SUM(AT54, -AT58)</f>
        <v>0.15309999999999999</v>
      </c>
      <c r="AU82" s="95">
        <f>SUM(AU51, -AU54)</f>
        <v>0.1603</v>
      </c>
      <c r="AV82" s="153">
        <f>SUM(AV53, -AV57)</f>
        <v>0.15179999999999999</v>
      </c>
      <c r="AW82" s="146">
        <f>SUM(AW53, -AW57)</f>
        <v>0.16899999999999998</v>
      </c>
      <c r="AX82" s="122">
        <f>SUM(AX51, -AX55)</f>
        <v>0.1988</v>
      </c>
      <c r="AY82" s="181">
        <f>SUM(AY52, -AY56)</f>
        <v>0.18590000000000001</v>
      </c>
      <c r="AZ82" s="148">
        <f>SUM(AZ52, -AZ56)</f>
        <v>0.17959999999999998</v>
      </c>
      <c r="BA82" s="117">
        <f>SUM(BA54, -BA58)</f>
        <v>0.18729999999999999</v>
      </c>
      <c r="BB82" s="177">
        <f>SUM(BB54, -BB58)</f>
        <v>0.18180000000000002</v>
      </c>
      <c r="BC82" s="155">
        <f>SUM(BC54, -BC58)</f>
        <v>0.1925</v>
      </c>
      <c r="BD82" s="117">
        <f>SUM(BD54, -BD58)</f>
        <v>0.2092</v>
      </c>
      <c r="BE82" s="181">
        <f t="shared" ref="BE82:BK82" si="101">SUM(BE52, -BE56)</f>
        <v>0.23449999999999999</v>
      </c>
      <c r="BF82" s="148">
        <f t="shared" si="101"/>
        <v>0.22810000000000002</v>
      </c>
      <c r="BG82" s="122">
        <f t="shared" si="101"/>
        <v>0.21359999999999998</v>
      </c>
      <c r="BH82" s="181">
        <f t="shared" si="101"/>
        <v>0.19950000000000001</v>
      </c>
      <c r="BI82" s="148">
        <f t="shared" si="101"/>
        <v>0.1976</v>
      </c>
      <c r="BJ82" s="122">
        <f t="shared" si="101"/>
        <v>0.2019</v>
      </c>
      <c r="BK82" s="181">
        <f t="shared" si="101"/>
        <v>0.19209999999999999</v>
      </c>
      <c r="BL82" s="146">
        <f>SUM(BL53, -BL57)</f>
        <v>0.20629999999999998</v>
      </c>
      <c r="BM82" s="122">
        <f>SUM(BM52, -BM56)</f>
        <v>0.21750000000000003</v>
      </c>
      <c r="BN82" s="178">
        <f>SUM(BN53, -BN57)</f>
        <v>0.2465</v>
      </c>
      <c r="BO82" s="117">
        <f>SUM(BO52, -BO56)</f>
        <v>0.25219999999999998</v>
      </c>
      <c r="BP82" s="122">
        <f>SUM(BP52, -BP56)</f>
        <v>0.24349999999999999</v>
      </c>
      <c r="BQ82" s="7">
        <f>SUM(BQ68, -BQ74)</f>
        <v>0</v>
      </c>
      <c r="BS82" s="7">
        <f>SUM(BS67, -BS72)</f>
        <v>0</v>
      </c>
      <c r="BT82" s="7">
        <f>SUM(BT68, -BT74)</f>
        <v>0</v>
      </c>
      <c r="BU82" s="7">
        <f>SUM(BU68, -BU74)</f>
        <v>0</v>
      </c>
      <c r="BV82" s="7">
        <f>SUM(BV68, -BV74)</f>
        <v>0</v>
      </c>
      <c r="BW82" s="7">
        <f>SUM(BW67, -BW73)</f>
        <v>0</v>
      </c>
      <c r="BX82" s="7">
        <f>SUM(BX68, -BX74)</f>
        <v>0</v>
      </c>
      <c r="BY82" s="7">
        <f>SUM(BY67, -BY72)</f>
        <v>0</v>
      </c>
      <c r="BZ82" s="7">
        <f>SUM(BZ68, -BZ74)</f>
        <v>0</v>
      </c>
      <c r="CA82" s="7">
        <f>SUM(CA68, -CA74)</f>
        <v>0</v>
      </c>
      <c r="CB82" s="7">
        <f>SUM(CB68, -CB74)</f>
        <v>0</v>
      </c>
      <c r="CC82" s="7">
        <f>SUM(CC67, -CC73)</f>
        <v>0</v>
      </c>
      <c r="CD82" s="7">
        <f>SUM(CD68, -CD74)</f>
        <v>0</v>
      </c>
      <c r="CE82" s="7">
        <f>SUM(CE67, -CE72)</f>
        <v>0</v>
      </c>
      <c r="CF82" s="7">
        <f>SUM(CF68, -CF74)</f>
        <v>0</v>
      </c>
      <c r="CG82" s="7">
        <f>SUM(CG68, -CG74)</f>
        <v>0</v>
      </c>
      <c r="CH82" s="7">
        <f>SUM(CH68, -CH74)</f>
        <v>0</v>
      </c>
      <c r="CI82" s="7">
        <f>SUM(CI67, -CI73)</f>
        <v>0</v>
      </c>
      <c r="CJ82" s="7">
        <f>SUM(CJ68, -CJ74)</f>
        <v>0</v>
      </c>
      <c r="CK82" s="7">
        <f>SUM(CK67, -CK72)</f>
        <v>0</v>
      </c>
      <c r="CL82" s="7">
        <f>SUM(CL68, -CL74)</f>
        <v>0</v>
      </c>
      <c r="CM82" s="7">
        <f>SUM(CM68, -CM74)</f>
        <v>0</v>
      </c>
      <c r="CN82" s="7">
        <f>SUM(CN68, -CN74)</f>
        <v>0</v>
      </c>
      <c r="CO82" s="7">
        <f>SUM(CO67, -CO73)</f>
        <v>0</v>
      </c>
      <c r="CP82" s="7">
        <f>SUM(CP68, -CP74)</f>
        <v>0</v>
      </c>
      <c r="CQ82" s="7">
        <f>SUM(CQ67, -CQ72)</f>
        <v>0</v>
      </c>
      <c r="CR82" s="7">
        <f>SUM(CR68, -CR74)</f>
        <v>0</v>
      </c>
      <c r="CS82" s="7">
        <f>SUM(CS68, -CS74)</f>
        <v>0</v>
      </c>
      <c r="CT82" s="7">
        <f>SUM(CT68, -CT74)</f>
        <v>0</v>
      </c>
      <c r="CU82" s="7">
        <f>SUM(CU67, -CU73)</f>
        <v>0</v>
      </c>
      <c r="CV82" s="7">
        <f>SUM(CV68, -CV74)</f>
        <v>0</v>
      </c>
      <c r="CW82" s="7">
        <f>SUM(CW67, -CW72)</f>
        <v>0</v>
      </c>
      <c r="CX82" s="7">
        <f>SUM(CX68, -CX74)</f>
        <v>0</v>
      </c>
      <c r="CY82" s="7">
        <f>SUM(CY68, -CY74)</f>
        <v>0</v>
      </c>
      <c r="CZ82" s="7">
        <f>SUM(CZ68, -CZ74)</f>
        <v>0</v>
      </c>
      <c r="DA82" s="7">
        <f>SUM(DA67, -DA73)</f>
        <v>0</v>
      </c>
      <c r="DB82" s="7">
        <f>SUM(DB68, -DB74)</f>
        <v>0</v>
      </c>
      <c r="DC82" s="7">
        <f>SUM(DC67, -DC72)</f>
        <v>0</v>
      </c>
      <c r="DD82" s="7">
        <f>SUM(DD68, -DD74)</f>
        <v>0</v>
      </c>
      <c r="DE82" s="7">
        <f>SUM(DE68, -DE74)</f>
        <v>0</v>
      </c>
      <c r="DF82" s="7">
        <f>SUM(DF68, -DF74)</f>
        <v>0</v>
      </c>
      <c r="DG82" s="7">
        <f>SUM(DG67, -DG73)</f>
        <v>0</v>
      </c>
      <c r="DH82" s="7">
        <f>SUM(DH68, -DH74)</f>
        <v>0</v>
      </c>
      <c r="DI82" s="7">
        <f>SUM(DI67, -DI72)</f>
        <v>0</v>
      </c>
      <c r="DJ82" s="7">
        <f>SUM(DJ68, -DJ74)</f>
        <v>0</v>
      </c>
      <c r="DK82" s="7">
        <f>SUM(DK68, -DK74)</f>
        <v>0</v>
      </c>
      <c r="DL82" s="7">
        <f>SUM(DL68, -DL74)</f>
        <v>0</v>
      </c>
      <c r="DM82" s="7">
        <f>SUM(DM67, -DM73)</f>
        <v>0</v>
      </c>
      <c r="DN82" s="7">
        <f>SUM(DN68, -DN74)</f>
        <v>0</v>
      </c>
      <c r="DO82" s="7">
        <f>SUM(DO67, -DO72)</f>
        <v>0</v>
      </c>
      <c r="DP82" s="7">
        <f>SUM(DP68, -DP74)</f>
        <v>0</v>
      </c>
      <c r="DQ82" s="7">
        <f>SUM(DQ68, -DQ74)</f>
        <v>0</v>
      </c>
      <c r="DR82" s="7">
        <f>SUM(DR68, -DR74)</f>
        <v>0</v>
      </c>
      <c r="DS82" s="7">
        <f>SUM(DS67, -DS73)</f>
        <v>0</v>
      </c>
      <c r="DT82" s="7">
        <f>SUM(DT68, -DT74)</f>
        <v>0</v>
      </c>
      <c r="DU82" s="7">
        <f>SUM(DU67, -DU72)</f>
        <v>0</v>
      </c>
      <c r="DV82" s="7">
        <f>SUM(DV68, -DV74)</f>
        <v>0</v>
      </c>
      <c r="DW82" s="7">
        <f>SUM(DW68, -DW74)</f>
        <v>0</v>
      </c>
      <c r="DX82" s="7">
        <f>SUM(DX68, -DX74)</f>
        <v>0</v>
      </c>
      <c r="DY82" s="7">
        <f>SUM(DY67, -DY73)</f>
        <v>0</v>
      </c>
      <c r="DZ82" s="7">
        <f>SUM(DZ68, -DZ74)</f>
        <v>0</v>
      </c>
      <c r="EA82" s="7">
        <f>SUM(EA67, -EA72)</f>
        <v>0</v>
      </c>
      <c r="EB82" s="7">
        <f>SUM(EB68, -EB74)</f>
        <v>0</v>
      </c>
      <c r="EC82" s="7">
        <f>SUM(EC68, -EC74)</f>
        <v>0</v>
      </c>
      <c r="ED82" s="7">
        <f>SUM(ED68, -ED74)</f>
        <v>0</v>
      </c>
      <c r="EE82" s="7">
        <f>SUM(EE67, -EE73)</f>
        <v>0</v>
      </c>
      <c r="EF82" s="7">
        <f>SUM(EF68, -EF74)</f>
        <v>0</v>
      </c>
      <c r="EG82" s="7">
        <f>SUM(EG68, -EG74)</f>
        <v>0</v>
      </c>
      <c r="EH82" s="7">
        <f>SUM(EH67, -EH73)</f>
        <v>0</v>
      </c>
      <c r="EI82" s="7">
        <f>SUM(EI68, -EI74)</f>
        <v>0</v>
      </c>
    </row>
    <row r="83" spans="1:139" ht="15.75" thickBot="1" x14ac:dyDescent="0.3">
      <c r="A83" s="61"/>
      <c r="B83" s="61"/>
      <c r="C83" s="104"/>
      <c r="D83" s="154" t="s">
        <v>52</v>
      </c>
      <c r="E83" s="43" t="s">
        <v>49</v>
      </c>
      <c r="F83" s="149" t="s">
        <v>65</v>
      </c>
      <c r="G83" s="144" t="s">
        <v>68</v>
      </c>
      <c r="H83" s="119" t="s">
        <v>65</v>
      </c>
      <c r="I83" s="179" t="s">
        <v>65</v>
      </c>
      <c r="J83" s="144" t="s">
        <v>65</v>
      </c>
      <c r="K83" s="119" t="s">
        <v>65</v>
      </c>
      <c r="L83" s="184" t="s">
        <v>53</v>
      </c>
      <c r="M83" s="165" t="s">
        <v>53</v>
      </c>
      <c r="N83" s="116" t="s">
        <v>57</v>
      </c>
      <c r="O83" s="184" t="s">
        <v>53</v>
      </c>
      <c r="P83" s="165" t="s">
        <v>84</v>
      </c>
      <c r="Q83" s="125" t="s">
        <v>53</v>
      </c>
      <c r="R83" s="184" t="s">
        <v>40</v>
      </c>
      <c r="S83" s="229" t="s">
        <v>47</v>
      </c>
      <c r="T83" s="33" t="s">
        <v>47</v>
      </c>
      <c r="U83" s="149" t="s">
        <v>65</v>
      </c>
      <c r="V83" s="233" t="s">
        <v>39</v>
      </c>
      <c r="W83" s="33" t="s">
        <v>47</v>
      </c>
      <c r="X83" s="159" t="s">
        <v>47</v>
      </c>
      <c r="Y83" s="165" t="s">
        <v>47</v>
      </c>
      <c r="Z83" s="170" t="s">
        <v>41</v>
      </c>
      <c r="AA83" s="188" t="s">
        <v>41</v>
      </c>
      <c r="AB83" s="165" t="s">
        <v>53</v>
      </c>
      <c r="AC83" s="119" t="s">
        <v>55</v>
      </c>
      <c r="AD83" s="179" t="s">
        <v>55</v>
      </c>
      <c r="AE83" s="230" t="s">
        <v>41</v>
      </c>
      <c r="AF83" s="37" t="s">
        <v>48</v>
      </c>
      <c r="AG83" s="235" t="s">
        <v>51</v>
      </c>
      <c r="AH83" s="165" t="s">
        <v>63</v>
      </c>
      <c r="AI83" s="125" t="s">
        <v>63</v>
      </c>
      <c r="AJ83" s="184" t="s">
        <v>40</v>
      </c>
      <c r="AK83" s="230" t="s">
        <v>59</v>
      </c>
      <c r="AL83" s="33" t="s">
        <v>63</v>
      </c>
      <c r="AM83" s="235" t="s">
        <v>52</v>
      </c>
      <c r="AN83" s="165" t="s">
        <v>40</v>
      </c>
      <c r="AO83" s="170" t="s">
        <v>59</v>
      </c>
      <c r="AP83" s="188" t="s">
        <v>59</v>
      </c>
      <c r="AQ83" s="165" t="s">
        <v>40</v>
      </c>
      <c r="AR83" s="125" t="s">
        <v>40</v>
      </c>
      <c r="AS83" s="188" t="s">
        <v>59</v>
      </c>
      <c r="AT83" s="261" t="s">
        <v>38</v>
      </c>
      <c r="AU83" s="33" t="s">
        <v>63</v>
      </c>
      <c r="AV83" s="149" t="s">
        <v>42</v>
      </c>
      <c r="AW83" s="144" t="s">
        <v>42</v>
      </c>
      <c r="AX83" s="125" t="s">
        <v>63</v>
      </c>
      <c r="AY83" s="184" t="s">
        <v>63</v>
      </c>
      <c r="AZ83" s="163" t="s">
        <v>54</v>
      </c>
      <c r="BA83" s="119" t="s">
        <v>42</v>
      </c>
      <c r="BB83" s="265" t="s">
        <v>54</v>
      </c>
      <c r="BC83" s="163" t="s">
        <v>54</v>
      </c>
      <c r="BD83" s="262" t="s">
        <v>54</v>
      </c>
      <c r="BE83" s="179" t="s">
        <v>42</v>
      </c>
      <c r="BF83" s="144" t="s">
        <v>42</v>
      </c>
      <c r="BG83" s="119" t="s">
        <v>42</v>
      </c>
      <c r="BH83" s="179" t="s">
        <v>49</v>
      </c>
      <c r="BI83" s="144" t="s">
        <v>49</v>
      </c>
      <c r="BJ83" s="119" t="s">
        <v>49</v>
      </c>
      <c r="BK83" s="179" t="s">
        <v>49</v>
      </c>
      <c r="BL83" s="144" t="s">
        <v>42</v>
      </c>
      <c r="BM83" s="125" t="s">
        <v>63</v>
      </c>
      <c r="BN83" s="184" t="s">
        <v>40</v>
      </c>
      <c r="BO83" s="125" t="s">
        <v>63</v>
      </c>
      <c r="BP83" s="190" t="s">
        <v>52</v>
      </c>
      <c r="BQ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ht="15.75" thickBot="1" x14ac:dyDescent="0.3">
      <c r="A84" s="7">
        <f>SUM(A73, -A80,)</f>
        <v>0</v>
      </c>
      <c r="B84" s="7">
        <f>SUM(B73, -B80,)</f>
        <v>0</v>
      </c>
      <c r="C84" s="105">
        <f>SUM(C73, -C80,)</f>
        <v>0</v>
      </c>
      <c r="D84" s="155">
        <f>SUM(D52, -D56)</f>
        <v>1.83E-2</v>
      </c>
      <c r="E84" s="16">
        <f>SUM(E52, -E56)</f>
        <v>3.9100000000000003E-2</v>
      </c>
      <c r="F84" s="153">
        <f>SUM(F52, -F54)</f>
        <v>9.4299999999999995E-2</v>
      </c>
      <c r="G84" s="146">
        <f>SUM(G52, -G57)</f>
        <v>0.1104</v>
      </c>
      <c r="H84" s="122">
        <f>SUM(H52, -H56)</f>
        <v>0.1128</v>
      </c>
      <c r="I84" s="181">
        <f>SUM(I52, -I55)</f>
        <v>0.129</v>
      </c>
      <c r="J84" s="148">
        <f>SUM(J52, -J54)</f>
        <v>0.12609999999999999</v>
      </c>
      <c r="K84" s="122">
        <f>SUM(K51, -K53)</f>
        <v>0.11520000000000001</v>
      </c>
      <c r="L84" s="178">
        <f>SUM(L52, -L56)</f>
        <v>9.9500000000000005E-2</v>
      </c>
      <c r="M84" s="146">
        <f>SUM(M52, -M55)</f>
        <v>0.10070000000000001</v>
      </c>
      <c r="N84" s="118">
        <f>SUM(N53, -N58)</f>
        <v>8.5300000000000001E-2</v>
      </c>
      <c r="O84" s="178">
        <f>SUM(O52, -O55)</f>
        <v>0.1011</v>
      </c>
      <c r="P84" s="146">
        <f>SUM(P52, -P56)</f>
        <v>9.11E-2</v>
      </c>
      <c r="Q84" s="118">
        <f>SUM(Q52, -Q55)</f>
        <v>0.1056</v>
      </c>
      <c r="R84" s="181">
        <f>SUM(R52, -R55)</f>
        <v>0.1164</v>
      </c>
      <c r="S84" s="226">
        <f>SUM(S52, -S55)</f>
        <v>0.11510000000000001</v>
      </c>
      <c r="T84" s="16">
        <f>SUM(T52, -T55)</f>
        <v>0.13900000000000001</v>
      </c>
      <c r="U84" s="153">
        <f>SUM(U51, -U52)</f>
        <v>9.240000000000001E-2</v>
      </c>
      <c r="V84" s="228">
        <f>SUM(V53, -V58)</f>
        <v>9.6999999999999989E-2</v>
      </c>
      <c r="W84" s="16">
        <f>SUM(W52, -W55)</f>
        <v>0.10489999999999999</v>
      </c>
      <c r="X84" s="153">
        <f>SUM(X52, -X55)</f>
        <v>0.13</v>
      </c>
      <c r="Y84" s="148">
        <f>SUM(Y52, -Y55)</f>
        <v>0.1404</v>
      </c>
      <c r="Z84" s="122">
        <f>SUM(Z53, -Z57)</f>
        <v>0.15479999999999999</v>
      </c>
      <c r="AA84" s="181">
        <f>SUM(AA53, -AA57)</f>
        <v>0.1459</v>
      </c>
      <c r="AB84" s="146">
        <f>SUM(AB52, -AB55)</f>
        <v>0.11159999999999999</v>
      </c>
      <c r="AC84" s="120">
        <f>SUM(AC51, -AC54)</f>
        <v>0.12230000000000001</v>
      </c>
      <c r="AD84" s="180">
        <f>SUM(AD51, -AD54)</f>
        <v>0.11489999999999999</v>
      </c>
      <c r="AE84" s="226">
        <f>SUM(AE53, -AE57)</f>
        <v>0.1613</v>
      </c>
      <c r="AF84" s="16">
        <f>SUM(AF53, -AF57)</f>
        <v>0.13020000000000001</v>
      </c>
      <c r="AG84" s="153">
        <f>SUM(AG54, -AG58)</f>
        <v>0.14649999999999999</v>
      </c>
      <c r="AH84" s="146">
        <f>SUM(AH52, -AH55)</f>
        <v>0.16320000000000001</v>
      </c>
      <c r="AI84" s="118">
        <f>SUM(AI52, -AI55)</f>
        <v>0.14269999999999999</v>
      </c>
      <c r="AJ84" s="181">
        <f>SUM(AJ52, -AJ55)</f>
        <v>0.1482</v>
      </c>
      <c r="AK84" s="232">
        <f>SUM(AK54, -AK58)</f>
        <v>0.12179999999999999</v>
      </c>
      <c r="AL84" s="95">
        <f>SUM(AL52, -AL55)</f>
        <v>0.13589999999999999</v>
      </c>
      <c r="AM84" s="147">
        <f>SUM(AM53, -AM56)</f>
        <v>0.17949999999999999</v>
      </c>
      <c r="AN84" s="148">
        <f>SUM(AN52, -AN55)</f>
        <v>0.17899999999999999</v>
      </c>
      <c r="AO84" s="117">
        <f>SUM(AO54, -AO58)</f>
        <v>0.17939999999999998</v>
      </c>
      <c r="AP84" s="177">
        <f>SUM(AP54, -AP58)</f>
        <v>0.15959999999999999</v>
      </c>
      <c r="AQ84" s="148">
        <f>SUM(AQ52, -AQ55)</f>
        <v>0.15840000000000001</v>
      </c>
      <c r="AR84" s="122">
        <f>SUM(AR52, -AR55)</f>
        <v>0.1341</v>
      </c>
      <c r="AS84" s="177">
        <f>SUM(AS54, -AS58)</f>
        <v>0.16160000000000002</v>
      </c>
      <c r="AT84" s="227">
        <f>SUM(AT55, -AT58)</f>
        <v>0.1482</v>
      </c>
      <c r="AU84" s="95">
        <f>SUM(AU52, -AU56)</f>
        <v>0.15310000000000001</v>
      </c>
      <c r="AV84" s="153">
        <f>SUM(AV51, -AV55)</f>
        <v>0.1484</v>
      </c>
      <c r="AW84" s="148">
        <f>SUM(AW51, -AW55)</f>
        <v>0.16539999999999999</v>
      </c>
      <c r="AX84" s="118">
        <f>SUM(AX53, -AX57)</f>
        <v>0.17069999999999999</v>
      </c>
      <c r="AY84" s="178">
        <f>SUM(AY53, -AY57)</f>
        <v>0.1709</v>
      </c>
      <c r="AZ84" s="148">
        <f>SUM(AZ51, -AZ54)</f>
        <v>0.14699999999999999</v>
      </c>
      <c r="BA84" s="122">
        <f>SUM(BA52, -BA55)</f>
        <v>0.14400000000000002</v>
      </c>
      <c r="BB84" s="181">
        <f>SUM(BB51, -BB54)</f>
        <v>0.17169999999999999</v>
      </c>
      <c r="BC84" s="148">
        <f>SUM(BC51, -BC54)</f>
        <v>0.18590000000000001</v>
      </c>
      <c r="BD84" s="122">
        <f>SUM(BD51, -BD54)</f>
        <v>0.1749</v>
      </c>
      <c r="BE84" s="181">
        <f t="shared" ref="BE84:BK84" si="102">SUM(BE52, -BE55)</f>
        <v>0.2238</v>
      </c>
      <c r="BF84" s="148">
        <f t="shared" si="102"/>
        <v>0.22100000000000003</v>
      </c>
      <c r="BG84" s="122">
        <f t="shared" si="102"/>
        <v>0.2127</v>
      </c>
      <c r="BH84" s="181">
        <f t="shared" si="102"/>
        <v>0.19350000000000001</v>
      </c>
      <c r="BI84" s="148">
        <f t="shared" si="102"/>
        <v>0.18340000000000001</v>
      </c>
      <c r="BJ84" s="122">
        <f t="shared" si="102"/>
        <v>0.19309999999999999</v>
      </c>
      <c r="BK84" s="181">
        <f t="shared" si="102"/>
        <v>0.18240000000000001</v>
      </c>
      <c r="BL84" s="148">
        <f>SUM(BL52, -BL56)</f>
        <v>0.20080000000000001</v>
      </c>
      <c r="BM84" s="118">
        <f>SUM(BM53, -BM57)</f>
        <v>0.2162</v>
      </c>
      <c r="BN84" s="181">
        <f>SUM(BN53, -BN56)</f>
        <v>0.23970000000000002</v>
      </c>
      <c r="BO84" s="118">
        <f>SUM(BO53, -BO56)</f>
        <v>0.25019999999999998</v>
      </c>
      <c r="BP84" s="117">
        <f>SUM(BP53, -BP56)</f>
        <v>0.2329</v>
      </c>
      <c r="BQ84" s="7">
        <f t="shared" ref="BP84:BQ84" si="103">SUM(BQ73, -BQ80)</f>
        <v>0</v>
      </c>
      <c r="BS84" s="7">
        <f>SUM(BS73, -BS80,)</f>
        <v>0</v>
      </c>
      <c r="BT84" s="7">
        <f>SUM(BT73, -BT80,)</f>
        <v>0</v>
      </c>
      <c r="BU84" s="7">
        <f t="shared" ref="BU84:BX84" si="104">SUM(BU73, -BU80)</f>
        <v>0</v>
      </c>
      <c r="BV84" s="7">
        <f t="shared" si="104"/>
        <v>0</v>
      </c>
      <c r="BW84" s="7">
        <f t="shared" si="104"/>
        <v>0</v>
      </c>
      <c r="BX84" s="7">
        <f t="shared" si="104"/>
        <v>0</v>
      </c>
      <c r="BY84" s="7">
        <f>SUM(BY73, -BY80,)</f>
        <v>0</v>
      </c>
      <c r="BZ84" s="7">
        <f>SUM(BZ73, -BZ80,)</f>
        <v>0</v>
      </c>
      <c r="CA84" s="7">
        <f t="shared" ref="CA84:CD84" si="105">SUM(CA73, -CA80)</f>
        <v>0</v>
      </c>
      <c r="CB84" s="7">
        <f t="shared" si="105"/>
        <v>0</v>
      </c>
      <c r="CC84" s="7">
        <f t="shared" si="105"/>
        <v>0</v>
      </c>
      <c r="CD84" s="7">
        <f t="shared" si="105"/>
        <v>0</v>
      </c>
      <c r="CE84" s="7">
        <f>SUM(CE73, -CE80,)</f>
        <v>0</v>
      </c>
      <c r="CF84" s="7">
        <f>SUM(CF73, -CF80,)</f>
        <v>0</v>
      </c>
      <c r="CG84" s="7">
        <f t="shared" ref="CG84:CJ84" si="106">SUM(CG73, -CG80)</f>
        <v>0</v>
      </c>
      <c r="CH84" s="7">
        <f t="shared" si="106"/>
        <v>0</v>
      </c>
      <c r="CI84" s="7">
        <f t="shared" si="106"/>
        <v>0</v>
      </c>
      <c r="CJ84" s="7">
        <f t="shared" si="106"/>
        <v>0</v>
      </c>
      <c r="CK84" s="7">
        <f>SUM(CK73, -CK80,)</f>
        <v>0</v>
      </c>
      <c r="CL84" s="7">
        <f>SUM(CL73, -CL80,)</f>
        <v>0</v>
      </c>
      <c r="CM84" s="7">
        <f t="shared" ref="CM84:CP84" si="107">SUM(CM73, -CM80)</f>
        <v>0</v>
      </c>
      <c r="CN84" s="7">
        <f t="shared" si="107"/>
        <v>0</v>
      </c>
      <c r="CO84" s="7">
        <f t="shared" si="107"/>
        <v>0</v>
      </c>
      <c r="CP84" s="7">
        <f t="shared" si="107"/>
        <v>0</v>
      </c>
      <c r="CQ84" s="7">
        <f>SUM(CQ73, -CQ80,)</f>
        <v>0</v>
      </c>
      <c r="CR84" s="7">
        <f>SUM(CR73, -CR80,)</f>
        <v>0</v>
      </c>
      <c r="CS84" s="7">
        <f t="shared" ref="CS84:CV84" si="108">SUM(CS73, -CS80)</f>
        <v>0</v>
      </c>
      <c r="CT84" s="7">
        <f t="shared" si="108"/>
        <v>0</v>
      </c>
      <c r="CU84" s="7">
        <f t="shared" si="108"/>
        <v>0</v>
      </c>
      <c r="CV84" s="7">
        <f t="shared" si="108"/>
        <v>0</v>
      </c>
      <c r="CW84" s="7">
        <f>SUM(CW73, -CW80,)</f>
        <v>0</v>
      </c>
      <c r="CX84" s="7">
        <f>SUM(CX73, -CX80,)</f>
        <v>0</v>
      </c>
      <c r="CY84" s="7">
        <f t="shared" ref="CY84:DB84" si="109">SUM(CY73, -CY80)</f>
        <v>0</v>
      </c>
      <c r="CZ84" s="7">
        <f t="shared" si="109"/>
        <v>0</v>
      </c>
      <c r="DA84" s="7">
        <f t="shared" si="109"/>
        <v>0</v>
      </c>
      <c r="DB84" s="7">
        <f t="shared" si="109"/>
        <v>0</v>
      </c>
      <c r="DC84" s="7">
        <f>SUM(DC73, -DC80,)</f>
        <v>0</v>
      </c>
      <c r="DD84" s="7">
        <f>SUM(DD73, -DD80,)</f>
        <v>0</v>
      </c>
      <c r="DE84" s="7">
        <f t="shared" ref="DE84:DH84" si="110">SUM(DE73, -DE80)</f>
        <v>0</v>
      </c>
      <c r="DF84" s="7">
        <f t="shared" si="110"/>
        <v>0</v>
      </c>
      <c r="DG84" s="7">
        <f t="shared" si="110"/>
        <v>0</v>
      </c>
      <c r="DH84" s="7">
        <f t="shared" si="110"/>
        <v>0</v>
      </c>
      <c r="DI84" s="7">
        <f>SUM(DI73, -DI80,)</f>
        <v>0</v>
      </c>
      <c r="DJ84" s="7">
        <f>SUM(DJ73, -DJ80,)</f>
        <v>0</v>
      </c>
      <c r="DK84" s="7">
        <f t="shared" ref="DK84:DN84" si="111">SUM(DK73, -DK80)</f>
        <v>0</v>
      </c>
      <c r="DL84" s="7">
        <f t="shared" si="111"/>
        <v>0</v>
      </c>
      <c r="DM84" s="7">
        <f t="shared" si="111"/>
        <v>0</v>
      </c>
      <c r="DN84" s="7">
        <f t="shared" si="111"/>
        <v>0</v>
      </c>
      <c r="DO84" s="7">
        <f>SUM(DO73, -DO80,)</f>
        <v>0</v>
      </c>
      <c r="DP84" s="7">
        <f>SUM(DP73, -DP80,)</f>
        <v>0</v>
      </c>
      <c r="DQ84" s="7">
        <f t="shared" ref="DQ84:DT84" si="112">SUM(DQ73, -DQ80)</f>
        <v>0</v>
      </c>
      <c r="DR84" s="7">
        <f t="shared" si="112"/>
        <v>0</v>
      </c>
      <c r="DS84" s="7">
        <f t="shared" si="112"/>
        <v>0</v>
      </c>
      <c r="DT84" s="7">
        <f t="shared" si="112"/>
        <v>0</v>
      </c>
      <c r="DU84" s="7">
        <f>SUM(DU73, -DU80,)</f>
        <v>0</v>
      </c>
      <c r="DV84" s="7">
        <f>SUM(DV73, -DV80,)</f>
        <v>0</v>
      </c>
      <c r="DW84" s="7">
        <f t="shared" ref="DW84:DZ84" si="113">SUM(DW73, -DW80)</f>
        <v>0</v>
      </c>
      <c r="DX84" s="7">
        <f t="shared" si="113"/>
        <v>0</v>
      </c>
      <c r="DY84" s="7">
        <f t="shared" si="113"/>
        <v>0</v>
      </c>
      <c r="DZ84" s="7">
        <f t="shared" si="113"/>
        <v>0</v>
      </c>
      <c r="EA84" s="7">
        <f>SUM(EA73, -EA80,)</f>
        <v>0</v>
      </c>
      <c r="EB84" s="7">
        <f>SUM(EB73, -EB80,)</f>
        <v>0</v>
      </c>
      <c r="EC84" s="7">
        <f t="shared" ref="EC84:EI84" si="114">SUM(EC73, -EC80)</f>
        <v>0</v>
      </c>
      <c r="ED84" s="7">
        <f t="shared" si="114"/>
        <v>0</v>
      </c>
      <c r="EE84" s="7">
        <f t="shared" si="114"/>
        <v>0</v>
      </c>
      <c r="EF84" s="7">
        <f t="shared" si="114"/>
        <v>0</v>
      </c>
      <c r="EG84" s="7">
        <f t="shared" si="114"/>
        <v>0</v>
      </c>
      <c r="EH84" s="7">
        <f t="shared" si="114"/>
        <v>0</v>
      </c>
      <c r="EI84" s="7">
        <f t="shared" si="114"/>
        <v>0</v>
      </c>
    </row>
    <row r="85" spans="1:139" ht="15.75" thickBot="1" x14ac:dyDescent="0.3">
      <c r="A85" s="61"/>
      <c r="B85" s="61"/>
      <c r="C85" s="104"/>
      <c r="D85" s="156" t="s">
        <v>48</v>
      </c>
      <c r="E85" s="43" t="s">
        <v>68</v>
      </c>
      <c r="F85" s="157" t="s">
        <v>37</v>
      </c>
      <c r="G85" s="144" t="s">
        <v>65</v>
      </c>
      <c r="H85" s="116" t="s">
        <v>70</v>
      </c>
      <c r="I85" s="179" t="s">
        <v>68</v>
      </c>
      <c r="J85" s="154" t="s">
        <v>39</v>
      </c>
      <c r="K85" s="116" t="s">
        <v>39</v>
      </c>
      <c r="L85" s="184" t="s">
        <v>40</v>
      </c>
      <c r="M85" s="154" t="s">
        <v>46</v>
      </c>
      <c r="N85" s="119" t="s">
        <v>70</v>
      </c>
      <c r="O85" s="184" t="s">
        <v>63</v>
      </c>
      <c r="P85" s="165" t="s">
        <v>53</v>
      </c>
      <c r="Q85" s="119" t="s">
        <v>65</v>
      </c>
      <c r="R85" s="184" t="s">
        <v>64</v>
      </c>
      <c r="S85" s="229" t="s">
        <v>63</v>
      </c>
      <c r="T85" s="33" t="s">
        <v>63</v>
      </c>
      <c r="U85" s="167" t="s">
        <v>41</v>
      </c>
      <c r="V85" s="229" t="s">
        <v>47</v>
      </c>
      <c r="W85" s="37" t="s">
        <v>41</v>
      </c>
      <c r="X85" s="159" t="s">
        <v>63</v>
      </c>
      <c r="Y85" s="165" t="s">
        <v>63</v>
      </c>
      <c r="Z85" s="125" t="s">
        <v>63</v>
      </c>
      <c r="AA85" s="179" t="s">
        <v>55</v>
      </c>
      <c r="AB85" s="202" t="s">
        <v>41</v>
      </c>
      <c r="AC85" s="170" t="s">
        <v>48</v>
      </c>
      <c r="AD85" s="184" t="s">
        <v>63</v>
      </c>
      <c r="AE85" s="230" t="s">
        <v>48</v>
      </c>
      <c r="AF85" s="33" t="s">
        <v>63</v>
      </c>
      <c r="AG85" s="167" t="s">
        <v>48</v>
      </c>
      <c r="AH85" s="202" t="s">
        <v>48</v>
      </c>
      <c r="AI85" s="119" t="s">
        <v>68</v>
      </c>
      <c r="AJ85" s="179" t="s">
        <v>68</v>
      </c>
      <c r="AK85" s="229" t="s">
        <v>63</v>
      </c>
      <c r="AL85" s="37" t="s">
        <v>59</v>
      </c>
      <c r="AM85" s="159" t="s">
        <v>40</v>
      </c>
      <c r="AN85" s="166" t="s">
        <v>52</v>
      </c>
      <c r="AO85" s="190" t="s">
        <v>52</v>
      </c>
      <c r="AP85" s="201" t="s">
        <v>52</v>
      </c>
      <c r="AQ85" s="202" t="s">
        <v>59</v>
      </c>
      <c r="AR85" s="170" t="s">
        <v>59</v>
      </c>
      <c r="AS85" s="201" t="s">
        <v>52</v>
      </c>
      <c r="AT85" s="229" t="s">
        <v>63</v>
      </c>
      <c r="AU85" s="37" t="s">
        <v>59</v>
      </c>
      <c r="AV85" s="157" t="s">
        <v>38</v>
      </c>
      <c r="AW85" s="165" t="s">
        <v>47</v>
      </c>
      <c r="AX85" s="119" t="s">
        <v>42</v>
      </c>
      <c r="AY85" s="184" t="s">
        <v>47</v>
      </c>
      <c r="AZ85" s="144" t="s">
        <v>42</v>
      </c>
      <c r="BA85" s="125" t="s">
        <v>63</v>
      </c>
      <c r="BB85" s="184" t="s">
        <v>47</v>
      </c>
      <c r="BC85" s="144" t="s">
        <v>42</v>
      </c>
      <c r="BD85" s="125" t="s">
        <v>63</v>
      </c>
      <c r="BE85" s="184" t="s">
        <v>63</v>
      </c>
      <c r="BF85" s="165" t="s">
        <v>63</v>
      </c>
      <c r="BG85" s="125" t="s">
        <v>63</v>
      </c>
      <c r="BH85" s="184" t="s">
        <v>63</v>
      </c>
      <c r="BI85" s="202" t="s">
        <v>67</v>
      </c>
      <c r="BJ85" s="125" t="s">
        <v>63</v>
      </c>
      <c r="BK85" s="184" t="s">
        <v>63</v>
      </c>
      <c r="BL85" s="144" t="s">
        <v>49</v>
      </c>
      <c r="BM85" s="119" t="s">
        <v>49</v>
      </c>
      <c r="BN85" s="179" t="s">
        <v>49</v>
      </c>
      <c r="BO85" s="170" t="s">
        <v>41</v>
      </c>
      <c r="BP85" s="170" t="s">
        <v>41</v>
      </c>
      <c r="BQ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ht="15.75" thickBot="1" x14ac:dyDescent="0.3">
      <c r="A86" s="7">
        <f>SUM(A73, -A79)</f>
        <v>0</v>
      </c>
      <c r="B86" s="7">
        <f>SUM(B73, -B79)</f>
        <v>0</v>
      </c>
      <c r="C86" s="105">
        <f>SUM(C73, -C79)</f>
        <v>0</v>
      </c>
      <c r="D86" s="148">
        <f>SUM(D53, -D58)</f>
        <v>1.8200000000000001E-2</v>
      </c>
      <c r="E86" s="95">
        <f>SUM(E52, -E55)</f>
        <v>3.8199999999999998E-2</v>
      </c>
      <c r="F86" s="153">
        <f>SUM(F53, -F58)</f>
        <v>9.1899999999999996E-2</v>
      </c>
      <c r="G86" s="148">
        <f>SUM(G52, -G56)</f>
        <v>0.10350000000000001</v>
      </c>
      <c r="H86" s="122">
        <f>SUM(H51, -H52)</f>
        <v>0.1086</v>
      </c>
      <c r="I86" s="178">
        <f>SUM(I52, -I54)</f>
        <v>0.1183</v>
      </c>
      <c r="J86" s="146">
        <f>SUM(J51, -J53)</f>
        <v>0.1168</v>
      </c>
      <c r="K86" s="118">
        <f>SUM(K52, -K54)</f>
        <v>0.105</v>
      </c>
      <c r="L86" s="181">
        <f>SUM(L52, -L55)</f>
        <v>8.9499999999999996E-2</v>
      </c>
      <c r="M86" s="155">
        <f>SUM(M53, -M57)</f>
        <v>9.5399999999999999E-2</v>
      </c>
      <c r="N86" s="122">
        <f>SUM(N51, -N53)</f>
        <v>8.5300000000000001E-2</v>
      </c>
      <c r="O86" s="178">
        <f>SUM(O52, -O54)</f>
        <v>8.1000000000000003E-2</v>
      </c>
      <c r="P86" s="146">
        <f>SUM(P52, -P55)</f>
        <v>7.2700000000000001E-2</v>
      </c>
      <c r="Q86" s="122">
        <f>SUM(Q51, -Q52)</f>
        <v>8.9700000000000016E-2</v>
      </c>
      <c r="R86" s="181">
        <f>SUM(R52, -R54)</f>
        <v>0.10619999999999999</v>
      </c>
      <c r="S86" s="228">
        <f>SUM(S52, -S54)</f>
        <v>0.11219999999999999</v>
      </c>
      <c r="T86" s="95">
        <f>SUM(T52, -T54)</f>
        <v>0.1242</v>
      </c>
      <c r="U86" s="153">
        <f>SUM(U53, -U58)</f>
        <v>9.1299999999999992E-2</v>
      </c>
      <c r="V86" s="226">
        <f>SUM(V52, -V55)</f>
        <v>8.7400000000000005E-2</v>
      </c>
      <c r="W86" s="16">
        <f>SUM(W53, -W58)</f>
        <v>9.0999999999999998E-2</v>
      </c>
      <c r="X86" s="152">
        <f>SUM(X52, -X54)</f>
        <v>0.1132</v>
      </c>
      <c r="Y86" s="146">
        <f>SUM(Y52, -Y54)</f>
        <v>0.1391</v>
      </c>
      <c r="Z86" s="118">
        <f>SUM(Z52, -Z55)</f>
        <v>0.15459999999999999</v>
      </c>
      <c r="AA86" s="180">
        <f>SUM(AA51, -AA54)</f>
        <v>0.1416</v>
      </c>
      <c r="AB86" s="148">
        <f>SUM(AB53, -AB57)</f>
        <v>0.1053</v>
      </c>
      <c r="AC86" s="122">
        <f>SUM(AC53, -AC56)</f>
        <v>0.11449999999999999</v>
      </c>
      <c r="AD86" s="178">
        <f>SUM(AD52, -AD55)</f>
        <v>0.1142</v>
      </c>
      <c r="AE86" s="226">
        <f>SUM(AE53, -AE56)</f>
        <v>0.1391</v>
      </c>
      <c r="AF86" s="95">
        <f>SUM(AF52, -AF55)</f>
        <v>0.12469999999999999</v>
      </c>
      <c r="AG86" s="153">
        <f>SUM(AG53, -AG57)</f>
        <v>0.1419</v>
      </c>
      <c r="AH86" s="148">
        <f>SUM(AH53, -AH57)</f>
        <v>0.1583</v>
      </c>
      <c r="AI86" s="118">
        <f>SUM(AI51, -AI54)</f>
        <v>0.1371</v>
      </c>
      <c r="AJ86" s="178">
        <f>SUM(AJ51, -AJ54)</f>
        <v>0.13830000000000001</v>
      </c>
      <c r="AK86" s="228">
        <f>SUM(AK52, -AK55)</f>
        <v>0.12040000000000001</v>
      </c>
      <c r="AL86" s="96">
        <f>SUM(AL54, -AL58)</f>
        <v>0.13569999999999999</v>
      </c>
      <c r="AM86" s="153">
        <f>SUM(AM52, -AM55)</f>
        <v>0.17749999999999999</v>
      </c>
      <c r="AN86" s="155">
        <f>SUM(AN53, -AN57)</f>
        <v>0.1784</v>
      </c>
      <c r="AO86" s="117">
        <f>SUM(AO53, -AO57)</f>
        <v>0.16720000000000002</v>
      </c>
      <c r="AP86" s="177">
        <f>SUM(AP53, -AP57)</f>
        <v>0.14839999999999998</v>
      </c>
      <c r="AQ86" s="155">
        <f>SUM(AQ54, -AQ58)</f>
        <v>0.15309999999999999</v>
      </c>
      <c r="AR86" s="117">
        <f>SUM(AR54, -AR58)</f>
        <v>0.16</v>
      </c>
      <c r="AS86" s="177">
        <f>SUM(AS53, -AS57)</f>
        <v>0.15510000000000002</v>
      </c>
      <c r="AT86" s="228">
        <f>SUM(AT52, -AT56)</f>
        <v>0.1467</v>
      </c>
      <c r="AU86" s="96">
        <f>SUM(AU54, -AU58)</f>
        <v>0.14990000000000001</v>
      </c>
      <c r="AV86" s="151">
        <f>SUM(AV55, -AV58)</f>
        <v>0.14679999999999999</v>
      </c>
      <c r="AW86" s="148">
        <f>SUM(AW53, -AW56)</f>
        <v>0.16059999999999999</v>
      </c>
      <c r="AX86" s="122">
        <f>SUM(AX52, -AX55)</f>
        <v>0.17030000000000001</v>
      </c>
      <c r="AY86" s="181">
        <f>SUM(AY53, -AY56)</f>
        <v>0.15629999999999999</v>
      </c>
      <c r="AZ86" s="148">
        <f>SUM(AZ52, -AZ55)</f>
        <v>0.14319999999999999</v>
      </c>
      <c r="BA86" s="118">
        <f>SUM(BA53, -BA57)</f>
        <v>0.14000000000000001</v>
      </c>
      <c r="BB86" s="181">
        <f>SUM(BB53, -BB57)</f>
        <v>0.1532</v>
      </c>
      <c r="BC86" s="148">
        <f>SUM(BC52, -BC55)</f>
        <v>0.16789999999999999</v>
      </c>
      <c r="BD86" s="118">
        <f t="shared" ref="BD86:BK86" si="115">SUM(BD53, -BD57)</f>
        <v>0.15740000000000001</v>
      </c>
      <c r="BE86" s="178">
        <f t="shared" si="115"/>
        <v>0.2077</v>
      </c>
      <c r="BF86" s="146">
        <f t="shared" si="115"/>
        <v>0.20429999999999998</v>
      </c>
      <c r="BG86" s="118">
        <f t="shared" si="115"/>
        <v>0.19500000000000001</v>
      </c>
      <c r="BH86" s="178">
        <f t="shared" si="115"/>
        <v>0.17849999999999999</v>
      </c>
      <c r="BI86" s="168">
        <f t="shared" si="115"/>
        <v>0.16689999999999999</v>
      </c>
      <c r="BJ86" s="118">
        <f t="shared" si="115"/>
        <v>0.18679999999999999</v>
      </c>
      <c r="BK86" s="178">
        <f t="shared" si="115"/>
        <v>0.16539999999999999</v>
      </c>
      <c r="BL86" s="148">
        <f>SUM(BL52, -BL55)</f>
        <v>0.18720000000000001</v>
      </c>
      <c r="BM86" s="122">
        <f>SUM(BM52, -BM55)</f>
        <v>0.20290000000000002</v>
      </c>
      <c r="BN86" s="181">
        <f>SUM(BN51, -BN55)</f>
        <v>0.21590000000000001</v>
      </c>
      <c r="BO86" s="122">
        <f>SUM(BO54, -BO57)</f>
        <v>0.2205</v>
      </c>
      <c r="BP86" s="122">
        <f>SUM(BP54, -BP57)</f>
        <v>0.22239999999999999</v>
      </c>
      <c r="BQ86" s="7">
        <f>SUM(BQ73, -BQ79)</f>
        <v>0</v>
      </c>
      <c r="BS86" s="7">
        <f>SUM(BS73, -BS79)</f>
        <v>0</v>
      </c>
      <c r="BT86" s="7">
        <f>SUM(BT73, -BT79)</f>
        <v>0</v>
      </c>
      <c r="BU86" s="7">
        <f>SUM(BU73, -BU79)</f>
        <v>0</v>
      </c>
      <c r="BV86" s="7">
        <f>SUM(BV73, -BV79,)</f>
        <v>0</v>
      </c>
      <c r="BW86" s="7">
        <f>SUM(BW74, -BW80)</f>
        <v>0</v>
      </c>
      <c r="BX86" s="7">
        <f>SUM(BX73, -BX79)</f>
        <v>0</v>
      </c>
      <c r="BY86" s="7">
        <f>SUM(BY73, -BY79)</f>
        <v>0</v>
      </c>
      <c r="BZ86" s="7">
        <f>SUM(BZ73, -BZ79)</f>
        <v>0</v>
      </c>
      <c r="CA86" s="7">
        <f>SUM(CA73, -CA79)</f>
        <v>0</v>
      </c>
      <c r="CB86" s="7">
        <f>SUM(CB73, -CB79,)</f>
        <v>0</v>
      </c>
      <c r="CC86" s="7">
        <f>SUM(CC74, -CC80)</f>
        <v>0</v>
      </c>
      <c r="CD86" s="7">
        <f>SUM(CD73, -CD79)</f>
        <v>0</v>
      </c>
      <c r="CE86" s="7">
        <f>SUM(CE73, -CE79)</f>
        <v>0</v>
      </c>
      <c r="CF86" s="7">
        <f>SUM(CF73, -CF79)</f>
        <v>0</v>
      </c>
      <c r="CG86" s="7">
        <f>SUM(CG73, -CG79)</f>
        <v>0</v>
      </c>
      <c r="CH86" s="7">
        <f>SUM(CH73, -CH79,)</f>
        <v>0</v>
      </c>
      <c r="CI86" s="7">
        <f>SUM(CI74, -CI80)</f>
        <v>0</v>
      </c>
      <c r="CJ86" s="7">
        <f>SUM(CJ73, -CJ79)</f>
        <v>0</v>
      </c>
      <c r="CK86" s="7">
        <f>SUM(CK73, -CK79)</f>
        <v>0</v>
      </c>
      <c r="CL86" s="7">
        <f>SUM(CL73, -CL79)</f>
        <v>0</v>
      </c>
      <c r="CM86" s="7">
        <f>SUM(CM73, -CM79)</f>
        <v>0</v>
      </c>
      <c r="CN86" s="7">
        <f>SUM(CN73, -CN79,)</f>
        <v>0</v>
      </c>
      <c r="CO86" s="7">
        <f>SUM(CO74, -CO80)</f>
        <v>0</v>
      </c>
      <c r="CP86" s="7">
        <f>SUM(CP73, -CP79)</f>
        <v>0</v>
      </c>
      <c r="CQ86" s="7">
        <f>SUM(CQ73, -CQ79)</f>
        <v>0</v>
      </c>
      <c r="CR86" s="7">
        <f>SUM(CR73, -CR79)</f>
        <v>0</v>
      </c>
      <c r="CS86" s="7">
        <f>SUM(CS73, -CS79)</f>
        <v>0</v>
      </c>
      <c r="CT86" s="7">
        <f>SUM(CT73, -CT79,)</f>
        <v>0</v>
      </c>
      <c r="CU86" s="7">
        <f>SUM(CU74, -CU80)</f>
        <v>0</v>
      </c>
      <c r="CV86" s="7">
        <f>SUM(CV73, -CV79)</f>
        <v>0</v>
      </c>
      <c r="CW86" s="7">
        <f>SUM(CW73, -CW79)</f>
        <v>0</v>
      </c>
      <c r="CX86" s="7">
        <f>SUM(CX73, -CX79)</f>
        <v>0</v>
      </c>
      <c r="CY86" s="7">
        <f>SUM(CY73, -CY79)</f>
        <v>0</v>
      </c>
      <c r="CZ86" s="7">
        <f>SUM(CZ73, -CZ79,)</f>
        <v>0</v>
      </c>
      <c r="DA86" s="7">
        <f>SUM(DA74, -DA80)</f>
        <v>0</v>
      </c>
      <c r="DB86" s="7">
        <f>SUM(DB73, -DB79)</f>
        <v>0</v>
      </c>
      <c r="DC86" s="7">
        <f>SUM(DC73, -DC79)</f>
        <v>0</v>
      </c>
      <c r="DD86" s="7">
        <f>SUM(DD73, -DD79)</f>
        <v>0</v>
      </c>
      <c r="DE86" s="7">
        <f>SUM(DE73, -DE79)</f>
        <v>0</v>
      </c>
      <c r="DF86" s="7">
        <f>SUM(DF73, -DF79,)</f>
        <v>0</v>
      </c>
      <c r="DG86" s="7">
        <f>SUM(DG74, -DG80)</f>
        <v>0</v>
      </c>
      <c r="DH86" s="7">
        <f>SUM(DH73, -DH79)</f>
        <v>0</v>
      </c>
      <c r="DI86" s="7">
        <f>SUM(DI73, -DI79)</f>
        <v>0</v>
      </c>
      <c r="DJ86" s="7">
        <f>SUM(DJ73, -DJ79)</f>
        <v>0</v>
      </c>
      <c r="DK86" s="7">
        <f>SUM(DK73, -DK79)</f>
        <v>0</v>
      </c>
      <c r="DL86" s="7">
        <f>SUM(DL73, -DL79,)</f>
        <v>0</v>
      </c>
      <c r="DM86" s="7">
        <f>SUM(DM74, -DM80)</f>
        <v>0</v>
      </c>
      <c r="DN86" s="7">
        <f>SUM(DN73, -DN79)</f>
        <v>0</v>
      </c>
      <c r="DO86" s="7">
        <f>SUM(DO73, -DO79)</f>
        <v>0</v>
      </c>
      <c r="DP86" s="7">
        <f>SUM(DP73, -DP79)</f>
        <v>0</v>
      </c>
      <c r="DQ86" s="7">
        <f>SUM(DQ73, -DQ79)</f>
        <v>0</v>
      </c>
      <c r="DR86" s="7">
        <f>SUM(DR73, -DR79,)</f>
        <v>0</v>
      </c>
      <c r="DS86" s="7">
        <f>SUM(DS74, -DS80)</f>
        <v>0</v>
      </c>
      <c r="DT86" s="7">
        <f>SUM(DT73, -DT79)</f>
        <v>0</v>
      </c>
      <c r="DU86" s="7">
        <f>SUM(DU73, -DU79)</f>
        <v>0</v>
      </c>
      <c r="DV86" s="7">
        <f>SUM(DV73, -DV79)</f>
        <v>0</v>
      </c>
      <c r="DW86" s="7">
        <f>SUM(DW73, -DW79)</f>
        <v>0</v>
      </c>
      <c r="DX86" s="7">
        <f>SUM(DX73, -DX79,)</f>
        <v>0</v>
      </c>
      <c r="DY86" s="7">
        <f>SUM(DY74, -DY80)</f>
        <v>0</v>
      </c>
      <c r="DZ86" s="7">
        <f>SUM(DZ73, -DZ79)</f>
        <v>0</v>
      </c>
      <c r="EA86" s="7">
        <f>SUM(EA73, -EA79)</f>
        <v>0</v>
      </c>
      <c r="EB86" s="7">
        <f>SUM(EB73, -EB79)</f>
        <v>0</v>
      </c>
      <c r="EC86" s="7">
        <f>SUM(EC73, -EC79)</f>
        <v>0</v>
      </c>
      <c r="ED86" s="7">
        <f>SUM(ED73, -ED79,)</f>
        <v>0</v>
      </c>
      <c r="EE86" s="7">
        <f>SUM(EE74, -EE80)</f>
        <v>0</v>
      </c>
      <c r="EF86" s="7">
        <f>SUM(EF73, -EF79)</f>
        <v>0</v>
      </c>
      <c r="EG86" s="7">
        <f>SUM(EG73, -EG79,)</f>
        <v>0</v>
      </c>
      <c r="EH86" s="7">
        <f>SUM(EH74, -EH80)</f>
        <v>0</v>
      </c>
      <c r="EI86" s="7">
        <f>SUM(EI73, -EI79)</f>
        <v>0</v>
      </c>
    </row>
    <row r="87" spans="1:139" ht="15.75" thickBot="1" x14ac:dyDescent="0.3">
      <c r="A87" s="61"/>
      <c r="B87" s="61"/>
      <c r="C87" s="104"/>
      <c r="D87" s="156" t="s">
        <v>47</v>
      </c>
      <c r="E87" s="12" t="s">
        <v>36</v>
      </c>
      <c r="F87" s="157" t="s">
        <v>36</v>
      </c>
      <c r="G87" s="160" t="s">
        <v>41</v>
      </c>
      <c r="H87" s="119" t="s">
        <v>49</v>
      </c>
      <c r="I87" s="179" t="s">
        <v>42</v>
      </c>
      <c r="J87" s="144" t="s">
        <v>42</v>
      </c>
      <c r="K87" s="116" t="s">
        <v>63</v>
      </c>
      <c r="L87" s="179" t="s">
        <v>70</v>
      </c>
      <c r="M87" s="144" t="s">
        <v>70</v>
      </c>
      <c r="N87" s="116" t="s">
        <v>46</v>
      </c>
      <c r="O87" s="184" t="s">
        <v>64</v>
      </c>
      <c r="P87" s="165" t="s">
        <v>63</v>
      </c>
      <c r="Q87" s="125" t="s">
        <v>64</v>
      </c>
      <c r="R87" s="179" t="s">
        <v>65</v>
      </c>
      <c r="S87" s="225" t="s">
        <v>65</v>
      </c>
      <c r="T87" s="43" t="s">
        <v>65</v>
      </c>
      <c r="U87" s="159" t="s">
        <v>47</v>
      </c>
      <c r="V87" s="233" t="s">
        <v>52</v>
      </c>
      <c r="W87" s="97" t="s">
        <v>54</v>
      </c>
      <c r="X87" s="167" t="s">
        <v>59</v>
      </c>
      <c r="Y87" s="202" t="s">
        <v>41</v>
      </c>
      <c r="Z87" s="125" t="s">
        <v>47</v>
      </c>
      <c r="AA87" s="184" t="s">
        <v>53</v>
      </c>
      <c r="AB87" s="154" t="s">
        <v>57</v>
      </c>
      <c r="AC87" s="125" t="s">
        <v>63</v>
      </c>
      <c r="AD87" s="188" t="s">
        <v>48</v>
      </c>
      <c r="AE87" s="230" t="s">
        <v>67</v>
      </c>
      <c r="AF87" s="24" t="s">
        <v>51</v>
      </c>
      <c r="AG87" s="149" t="s">
        <v>55</v>
      </c>
      <c r="AH87" s="144" t="s">
        <v>55</v>
      </c>
      <c r="AI87" s="190" t="s">
        <v>44</v>
      </c>
      <c r="AJ87" s="201" t="s">
        <v>44</v>
      </c>
      <c r="AK87" s="239" t="s">
        <v>44</v>
      </c>
      <c r="AL87" s="24" t="s">
        <v>44</v>
      </c>
      <c r="AM87" s="167" t="s">
        <v>59</v>
      </c>
      <c r="AN87" s="166" t="s">
        <v>44</v>
      </c>
      <c r="AO87" s="190" t="s">
        <v>44</v>
      </c>
      <c r="AP87" s="184" t="s">
        <v>40</v>
      </c>
      <c r="AQ87" s="165" t="s">
        <v>64</v>
      </c>
      <c r="AR87" s="125" t="s">
        <v>64</v>
      </c>
      <c r="AS87" s="201" t="s">
        <v>44</v>
      </c>
      <c r="AT87" s="239" t="s">
        <v>44</v>
      </c>
      <c r="AU87" s="24" t="s">
        <v>52</v>
      </c>
      <c r="AV87" s="235" t="s">
        <v>37</v>
      </c>
      <c r="AW87" s="166" t="s">
        <v>37</v>
      </c>
      <c r="AX87" s="125" t="s">
        <v>47</v>
      </c>
      <c r="AY87" s="179" t="s">
        <v>42</v>
      </c>
      <c r="AZ87" s="165" t="s">
        <v>63</v>
      </c>
      <c r="BA87" s="262" t="s">
        <v>54</v>
      </c>
      <c r="BB87" s="179" t="s">
        <v>42</v>
      </c>
      <c r="BC87" s="166" t="s">
        <v>53</v>
      </c>
      <c r="BD87" s="119" t="s">
        <v>42</v>
      </c>
      <c r="BE87" s="184" t="s">
        <v>47</v>
      </c>
      <c r="BF87" s="165" t="s">
        <v>47</v>
      </c>
      <c r="BG87" s="170" t="s">
        <v>67</v>
      </c>
      <c r="BH87" s="265" t="s">
        <v>54</v>
      </c>
      <c r="BI87" s="165" t="s">
        <v>63</v>
      </c>
      <c r="BJ87" s="170" t="s">
        <v>67</v>
      </c>
      <c r="BK87" s="188" t="s">
        <v>67</v>
      </c>
      <c r="BL87" s="165" t="s">
        <v>40</v>
      </c>
      <c r="BM87" s="125" t="s">
        <v>40</v>
      </c>
      <c r="BN87" s="201" t="s">
        <v>44</v>
      </c>
      <c r="BO87" s="119" t="s">
        <v>49</v>
      </c>
      <c r="BP87" s="125" t="s">
        <v>47</v>
      </c>
      <c r="BQ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ht="15.75" thickBot="1" x14ac:dyDescent="0.3">
      <c r="A88" s="7">
        <f>SUM(A73, -A78)</f>
        <v>0</v>
      </c>
      <c r="B88" s="7">
        <f>SUM(B74, -B80)</f>
        <v>0</v>
      </c>
      <c r="C88" s="105">
        <f>SUM(C74, -C80)</f>
        <v>0</v>
      </c>
      <c r="D88" s="148">
        <f>SUM(D53, -D57)</f>
        <v>1.5699999999999999E-2</v>
      </c>
      <c r="E88" s="95">
        <f>SUM(E53, -E56)</f>
        <v>3.7900000000000003E-2</v>
      </c>
      <c r="F88" s="152">
        <f>SUM(F53, -F57)</f>
        <v>8.1100000000000005E-2</v>
      </c>
      <c r="G88" s="148">
        <f>SUM(G53, -G57)</f>
        <v>9.459999999999999E-2</v>
      </c>
      <c r="H88" s="122">
        <f>SUM(H52, -H55)</f>
        <v>0.10050000000000001</v>
      </c>
      <c r="I88" s="181">
        <f>SUM(I52, -I53)</f>
        <v>8.7900000000000006E-2</v>
      </c>
      <c r="J88" s="148">
        <f>SUM(J52, -J53)</f>
        <v>0.1066</v>
      </c>
      <c r="K88" s="118">
        <f>SUM(K52, -K53)</f>
        <v>0.10050000000000001</v>
      </c>
      <c r="L88" s="181">
        <f>SUM(L51, -L53)</f>
        <v>8.4699999999999998E-2</v>
      </c>
      <c r="M88" s="148">
        <f>SUM(M51, -M53)</f>
        <v>8.3199999999999996E-2</v>
      </c>
      <c r="N88" s="117">
        <f>SUM(N53, -N57)</f>
        <v>8.1199999999999994E-2</v>
      </c>
      <c r="O88" s="181">
        <f>SUM(O52, -O53)</f>
        <v>7.8899999999999998E-2</v>
      </c>
      <c r="P88" s="146">
        <f>SUM(P52, -P54)</f>
        <v>7.0900000000000005E-2</v>
      </c>
      <c r="Q88" s="122">
        <f>SUM(Q52, -Q54)</f>
        <v>8.9499999999999996E-2</v>
      </c>
      <c r="R88" s="181">
        <f>SUM(R51, -R52)</f>
        <v>9.2600000000000016E-2</v>
      </c>
      <c r="S88" s="226">
        <f>SUM(S51, -S52)</f>
        <v>0.10180000000000002</v>
      </c>
      <c r="T88" s="16">
        <f>SUM(T51, -T52)</f>
        <v>8.4400000000000017E-2</v>
      </c>
      <c r="U88" s="153">
        <f>SUM(U52, -U55)</f>
        <v>8.3199999999999996E-2</v>
      </c>
      <c r="V88" s="232">
        <f>SUM(V53, -V57)</f>
        <v>8.4099999999999994E-2</v>
      </c>
      <c r="W88" s="16">
        <f>SUM(W53, -W57)</f>
        <v>9.01E-2</v>
      </c>
      <c r="X88" s="147">
        <f>SUM(X53, -X58)</f>
        <v>0.1119</v>
      </c>
      <c r="Y88" s="148">
        <f>SUM(Y53, -Y57)</f>
        <v>0.13469999999999999</v>
      </c>
      <c r="Z88" s="122">
        <f>SUM(Z52, -Z54)</f>
        <v>0.15339999999999998</v>
      </c>
      <c r="AA88" s="178">
        <f>SUM(AA52, -AA54)</f>
        <v>0.13569999999999999</v>
      </c>
      <c r="AB88" s="146">
        <f>SUM(AB54, -AB58)</f>
        <v>9.9500000000000005E-2</v>
      </c>
      <c r="AC88" s="118">
        <f>SUM(AC52, -AC55)</f>
        <v>0.10930000000000001</v>
      </c>
      <c r="AD88" s="181">
        <f>SUM(AD53, -AD56)</f>
        <v>0.1137</v>
      </c>
      <c r="AE88" s="236">
        <f>SUM(AE53, -AE55)</f>
        <v>0.12990000000000002</v>
      </c>
      <c r="AF88" s="16">
        <f>SUM(AF54, -AF58)</f>
        <v>0.11979999999999999</v>
      </c>
      <c r="AG88" s="151">
        <f>SUM(AG51, -AG54)</f>
        <v>0.12520000000000001</v>
      </c>
      <c r="AH88" s="150">
        <f>SUM(AH51, -AH54)</f>
        <v>0.12670000000000001</v>
      </c>
      <c r="AI88" s="122">
        <f>SUM(AI53, -AI57)</f>
        <v>0.1234</v>
      </c>
      <c r="AJ88" s="181">
        <f>SUM(AJ53, -AJ57)</f>
        <v>0.12890000000000001</v>
      </c>
      <c r="AK88" s="226">
        <f>SUM(AK53, -AK57)</f>
        <v>0.1191</v>
      </c>
      <c r="AL88" s="16">
        <f>SUM(AL53, -AL57)</f>
        <v>0.13289999999999999</v>
      </c>
      <c r="AM88" s="147">
        <f>SUM(AM54, -AM58)</f>
        <v>0.1731</v>
      </c>
      <c r="AN88" s="148">
        <f>SUM(AN53, -AN56)</f>
        <v>0.17720000000000002</v>
      </c>
      <c r="AO88" s="122">
        <f>SUM(AO53, -AO56)</f>
        <v>0.156</v>
      </c>
      <c r="AP88" s="181">
        <f>SUM(AP52, -AP55)</f>
        <v>0.14779999999999999</v>
      </c>
      <c r="AQ88" s="148">
        <f>SUM(AQ52, -AQ54)</f>
        <v>0.13350000000000001</v>
      </c>
      <c r="AR88" s="122">
        <f>SUM(AR52, -AR54)</f>
        <v>0.12659999999999999</v>
      </c>
      <c r="AS88" s="181">
        <f>SUM(AS53, -AS56)</f>
        <v>0.1517</v>
      </c>
      <c r="AT88" s="226">
        <f>SUM(AT53, -AT57)</f>
        <v>0.14369999999999999</v>
      </c>
      <c r="AU88" s="96">
        <f>SUM(AU53, -AU56)</f>
        <v>0.14829999999999999</v>
      </c>
      <c r="AV88" s="153">
        <f>SUM(AV52, -AV55)</f>
        <v>0.1459</v>
      </c>
      <c r="AW88" s="148">
        <f>SUM(AW52, -AW55)</f>
        <v>0.15129999999999999</v>
      </c>
      <c r="AX88" s="122">
        <f>SUM(AX53, -AX56)</f>
        <v>0.15920000000000001</v>
      </c>
      <c r="AY88" s="181">
        <f>SUM(AY52, -AY55)</f>
        <v>0.15329999999999999</v>
      </c>
      <c r="AZ88" s="146">
        <f>SUM(AZ53, -AZ57)</f>
        <v>0.1353</v>
      </c>
      <c r="BA88" s="122">
        <f>SUM(BA51, -BA54)</f>
        <v>0.1361</v>
      </c>
      <c r="BB88" s="181">
        <f>SUM(BB52, -BB55)</f>
        <v>0.14630000000000001</v>
      </c>
      <c r="BC88" s="146">
        <f>SUM(BC51, -BC53)</f>
        <v>0.1656</v>
      </c>
      <c r="BD88" s="122">
        <f>SUM(BD52, -BD55)</f>
        <v>0.157</v>
      </c>
      <c r="BE88" s="181">
        <f>SUM(BE53, -BE56)</f>
        <v>0.17699999999999999</v>
      </c>
      <c r="BF88" s="148">
        <f>SUM(BF53, -BF56)</f>
        <v>0.17930000000000001</v>
      </c>
      <c r="BG88" s="210">
        <f>SUM(BG54, -BG57)</f>
        <v>0.16789999999999999</v>
      </c>
      <c r="BH88" s="181">
        <f>SUM(BH51, -BH54)</f>
        <v>0.153</v>
      </c>
      <c r="BI88" s="146">
        <f>SUM(BI54, -BI57)</f>
        <v>0.16639999999999999</v>
      </c>
      <c r="BJ88" s="210">
        <f>SUM(BJ54, -BJ57)</f>
        <v>0.17780000000000001</v>
      </c>
      <c r="BK88" s="189">
        <f>SUM(BK54, -BK57)</f>
        <v>0.15060000000000001</v>
      </c>
      <c r="BL88" s="148">
        <f>SUM(BL53, -BL56)</f>
        <v>0.17980000000000002</v>
      </c>
      <c r="BM88" s="122">
        <f>SUM(BM53, -BM56)</f>
        <v>0.17930000000000001</v>
      </c>
      <c r="BN88" s="181">
        <f>SUM(BN52, -BN55)</f>
        <v>0.20219999999999999</v>
      </c>
      <c r="BO88" s="122">
        <f>SUM(BO51, -BO55)</f>
        <v>0.20960000000000001</v>
      </c>
      <c r="BP88" s="122">
        <f>SUM(BP51, -BP55)</f>
        <v>0.215</v>
      </c>
      <c r="BQ88" s="7">
        <f>SUM(BQ74, -BQ80)</f>
        <v>0</v>
      </c>
      <c r="BS88" s="7">
        <f>SUM(BS73, -BS78)</f>
        <v>0</v>
      </c>
      <c r="BT88" s="7">
        <f>SUM(BT74, -BT80)</f>
        <v>0</v>
      </c>
      <c r="BU88" s="7">
        <f>SUM(BU74, -BU80)</f>
        <v>0</v>
      </c>
      <c r="BV88" s="7">
        <f>SUM(BV74, -BV80)</f>
        <v>0</v>
      </c>
      <c r="BW88" s="7">
        <f>SUM(BW73, -BW79)</f>
        <v>0</v>
      </c>
      <c r="BX88" s="7">
        <f>SUM(BX74, -BX80)</f>
        <v>0</v>
      </c>
      <c r="BY88" s="7">
        <f>SUM(BY73, -BY78)</f>
        <v>0</v>
      </c>
      <c r="BZ88" s="7">
        <f>SUM(BZ74, -BZ80)</f>
        <v>0</v>
      </c>
      <c r="CA88" s="7">
        <f>SUM(CA74, -CA80)</f>
        <v>0</v>
      </c>
      <c r="CB88" s="7">
        <f>SUM(CB74, -CB80)</f>
        <v>0</v>
      </c>
      <c r="CC88" s="7">
        <f>SUM(CC73, -CC79)</f>
        <v>0</v>
      </c>
      <c r="CD88" s="7">
        <f>SUM(CD74, -CD80)</f>
        <v>0</v>
      </c>
      <c r="CE88" s="7">
        <f>SUM(CE73, -CE78)</f>
        <v>0</v>
      </c>
      <c r="CF88" s="7">
        <f>SUM(CF74, -CF80)</f>
        <v>0</v>
      </c>
      <c r="CG88" s="7">
        <f>SUM(CG74, -CG80)</f>
        <v>0</v>
      </c>
      <c r="CH88" s="7">
        <f>SUM(CH74, -CH80)</f>
        <v>0</v>
      </c>
      <c r="CI88" s="7">
        <f>SUM(CI73, -CI79)</f>
        <v>0</v>
      </c>
      <c r="CJ88" s="7">
        <f>SUM(CJ74, -CJ80)</f>
        <v>0</v>
      </c>
      <c r="CK88" s="7">
        <f>SUM(CK73, -CK78)</f>
        <v>0</v>
      </c>
      <c r="CL88" s="7">
        <f>SUM(CL74, -CL80)</f>
        <v>0</v>
      </c>
      <c r="CM88" s="7">
        <f>SUM(CM74, -CM80)</f>
        <v>0</v>
      </c>
      <c r="CN88" s="7">
        <f>SUM(CN74, -CN80)</f>
        <v>0</v>
      </c>
      <c r="CO88" s="7">
        <f>SUM(CO73, -CO79)</f>
        <v>0</v>
      </c>
      <c r="CP88" s="7">
        <f>SUM(CP74, -CP80)</f>
        <v>0</v>
      </c>
      <c r="CQ88" s="7">
        <f>SUM(CQ73, -CQ78)</f>
        <v>0</v>
      </c>
      <c r="CR88" s="7">
        <f>SUM(CR74, -CR80)</f>
        <v>0</v>
      </c>
      <c r="CS88" s="7">
        <f>SUM(CS74, -CS80)</f>
        <v>0</v>
      </c>
      <c r="CT88" s="7">
        <f>SUM(CT74, -CT80)</f>
        <v>0</v>
      </c>
      <c r="CU88" s="7">
        <f>SUM(CU73, -CU79)</f>
        <v>0</v>
      </c>
      <c r="CV88" s="7">
        <f>SUM(CV74, -CV80)</f>
        <v>0</v>
      </c>
      <c r="CW88" s="7">
        <f>SUM(CW73, -CW78)</f>
        <v>0</v>
      </c>
      <c r="CX88" s="7">
        <f>SUM(CX74, -CX80)</f>
        <v>0</v>
      </c>
      <c r="CY88" s="7">
        <f>SUM(CY74, -CY80)</f>
        <v>0</v>
      </c>
      <c r="CZ88" s="7">
        <f>SUM(CZ74, -CZ80)</f>
        <v>0</v>
      </c>
      <c r="DA88" s="7">
        <f>SUM(DA73, -DA79)</f>
        <v>0</v>
      </c>
      <c r="DB88" s="7">
        <f>SUM(DB74, -DB80)</f>
        <v>0</v>
      </c>
      <c r="DC88" s="7">
        <f>SUM(DC73, -DC78)</f>
        <v>0</v>
      </c>
      <c r="DD88" s="7">
        <f>SUM(DD74, -DD80)</f>
        <v>0</v>
      </c>
      <c r="DE88" s="7">
        <f>SUM(DE74, -DE80)</f>
        <v>0</v>
      </c>
      <c r="DF88" s="7">
        <f>SUM(DF74, -DF80)</f>
        <v>0</v>
      </c>
      <c r="DG88" s="7">
        <f>SUM(DG73, -DG79)</f>
        <v>0</v>
      </c>
      <c r="DH88" s="7">
        <f>SUM(DH74, -DH80)</f>
        <v>0</v>
      </c>
      <c r="DI88" s="7">
        <f>SUM(DI73, -DI78)</f>
        <v>0</v>
      </c>
      <c r="DJ88" s="7">
        <f>SUM(DJ74, -DJ80)</f>
        <v>0</v>
      </c>
      <c r="DK88" s="7">
        <f>SUM(DK74, -DK80)</f>
        <v>0</v>
      </c>
      <c r="DL88" s="7">
        <f>SUM(DL74, -DL80)</f>
        <v>0</v>
      </c>
      <c r="DM88" s="7">
        <f>SUM(DM73, -DM79)</f>
        <v>0</v>
      </c>
      <c r="DN88" s="7">
        <f>SUM(DN74, -DN80)</f>
        <v>0</v>
      </c>
      <c r="DO88" s="7">
        <f>SUM(DO73, -DO78)</f>
        <v>0</v>
      </c>
      <c r="DP88" s="7">
        <f>SUM(DP74, -DP80)</f>
        <v>0</v>
      </c>
      <c r="DQ88" s="7">
        <f>SUM(DQ74, -DQ80)</f>
        <v>0</v>
      </c>
      <c r="DR88" s="7">
        <f>SUM(DR74, -DR80)</f>
        <v>0</v>
      </c>
      <c r="DS88" s="7">
        <f>SUM(DS73, -DS79)</f>
        <v>0</v>
      </c>
      <c r="DT88" s="7">
        <f>SUM(DT74, -DT80)</f>
        <v>0</v>
      </c>
      <c r="DU88" s="7">
        <f>SUM(DU73, -DU78)</f>
        <v>0</v>
      </c>
      <c r="DV88" s="7">
        <f>SUM(DV74, -DV80)</f>
        <v>0</v>
      </c>
      <c r="DW88" s="7">
        <f>SUM(DW74, -DW80)</f>
        <v>0</v>
      </c>
      <c r="DX88" s="7">
        <f>SUM(DX74, -DX80)</f>
        <v>0</v>
      </c>
      <c r="DY88" s="7">
        <f>SUM(DY73, -DY79)</f>
        <v>0</v>
      </c>
      <c r="DZ88" s="7">
        <f>SUM(DZ74, -DZ80)</f>
        <v>0</v>
      </c>
      <c r="EA88" s="7">
        <f>SUM(EA73, -EA78)</f>
        <v>0</v>
      </c>
      <c r="EB88" s="7">
        <f>SUM(EB74, -EB80)</f>
        <v>0</v>
      </c>
      <c r="EC88" s="7">
        <f>SUM(EC74, -EC80)</f>
        <v>0</v>
      </c>
      <c r="ED88" s="7">
        <f>SUM(ED74, -ED80)</f>
        <v>0</v>
      </c>
      <c r="EE88" s="7">
        <f>SUM(EE73, -EE79)</f>
        <v>0</v>
      </c>
      <c r="EF88" s="7">
        <f>SUM(EF74, -EF80)</f>
        <v>0</v>
      </c>
      <c r="EG88" s="7">
        <f>SUM(EG74, -EG80)</f>
        <v>0</v>
      </c>
      <c r="EH88" s="7">
        <f>SUM(EH73, -EH79)</f>
        <v>0</v>
      </c>
      <c r="EI88" s="7">
        <f>SUM(EI74, -EI80)</f>
        <v>0</v>
      </c>
    </row>
    <row r="89" spans="1:139" ht="15.75" thickBot="1" x14ac:dyDescent="0.3">
      <c r="A89" s="61"/>
      <c r="B89" s="61"/>
      <c r="C89" s="104"/>
      <c r="D89" s="154" t="s">
        <v>39</v>
      </c>
      <c r="E89" s="12" t="s">
        <v>41</v>
      </c>
      <c r="F89" s="157" t="s">
        <v>41</v>
      </c>
      <c r="G89" s="158" t="s">
        <v>51</v>
      </c>
      <c r="H89" s="121" t="s">
        <v>41</v>
      </c>
      <c r="I89" s="182" t="s">
        <v>37</v>
      </c>
      <c r="J89" s="160" t="s">
        <v>37</v>
      </c>
      <c r="K89" s="125" t="s">
        <v>84</v>
      </c>
      <c r="L89" s="176" t="s">
        <v>52</v>
      </c>
      <c r="M89" s="154" t="s">
        <v>39</v>
      </c>
      <c r="N89" s="116" t="s">
        <v>39</v>
      </c>
      <c r="O89" s="179" t="s">
        <v>65</v>
      </c>
      <c r="P89" s="165" t="s">
        <v>64</v>
      </c>
      <c r="Q89" s="125" t="s">
        <v>63</v>
      </c>
      <c r="R89" s="184" t="s">
        <v>63</v>
      </c>
      <c r="S89" s="229" t="s">
        <v>64</v>
      </c>
      <c r="T89" s="37" t="s">
        <v>59</v>
      </c>
      <c r="U89" s="145" t="s">
        <v>39</v>
      </c>
      <c r="V89" s="230" t="s">
        <v>41</v>
      </c>
      <c r="W89" s="33" t="s">
        <v>63</v>
      </c>
      <c r="X89" s="159" t="s">
        <v>64</v>
      </c>
      <c r="Y89" s="187" t="s">
        <v>54</v>
      </c>
      <c r="Z89" s="126" t="s">
        <v>54</v>
      </c>
      <c r="AA89" s="188" t="s">
        <v>48</v>
      </c>
      <c r="AB89" s="165" t="s">
        <v>63</v>
      </c>
      <c r="AC89" s="125" t="s">
        <v>53</v>
      </c>
      <c r="AD89" s="184" t="s">
        <v>53</v>
      </c>
      <c r="AE89" s="239" t="s">
        <v>51</v>
      </c>
      <c r="AF89" s="37" t="s">
        <v>41</v>
      </c>
      <c r="AG89" s="167" t="s">
        <v>41</v>
      </c>
      <c r="AH89" s="202" t="s">
        <v>41</v>
      </c>
      <c r="AI89" s="119" t="s">
        <v>55</v>
      </c>
      <c r="AJ89" s="179" t="s">
        <v>55</v>
      </c>
      <c r="AK89" s="233" t="s">
        <v>57</v>
      </c>
      <c r="AL89" s="33" t="s">
        <v>64</v>
      </c>
      <c r="AM89" s="235" t="s">
        <v>37</v>
      </c>
      <c r="AN89" s="166" t="s">
        <v>37</v>
      </c>
      <c r="AO89" s="119" t="s">
        <v>68</v>
      </c>
      <c r="AP89" s="201" t="s">
        <v>44</v>
      </c>
      <c r="AQ89" s="166" t="s">
        <v>52</v>
      </c>
      <c r="AR89" s="190" t="s">
        <v>52</v>
      </c>
      <c r="AS89" s="184" t="s">
        <v>40</v>
      </c>
      <c r="AT89" s="239" t="s">
        <v>52</v>
      </c>
      <c r="AU89" s="12" t="s">
        <v>38</v>
      </c>
      <c r="AV89" s="159" t="s">
        <v>63</v>
      </c>
      <c r="AW89" s="160" t="s">
        <v>38</v>
      </c>
      <c r="AX89" s="121" t="s">
        <v>38</v>
      </c>
      <c r="AY89" s="265" t="s">
        <v>54</v>
      </c>
      <c r="AZ89" s="166" t="s">
        <v>53</v>
      </c>
      <c r="BA89" s="125" t="s">
        <v>47</v>
      </c>
      <c r="BB89" s="201" t="s">
        <v>53</v>
      </c>
      <c r="BC89" s="165" t="s">
        <v>47</v>
      </c>
      <c r="BD89" s="121" t="s">
        <v>38</v>
      </c>
      <c r="BE89" s="188" t="s">
        <v>67</v>
      </c>
      <c r="BF89" s="202" t="s">
        <v>67</v>
      </c>
      <c r="BG89" s="125" t="s">
        <v>47</v>
      </c>
      <c r="BH89" s="184" t="s">
        <v>40</v>
      </c>
      <c r="BI89" s="202" t="s">
        <v>41</v>
      </c>
      <c r="BJ89" s="125" t="s">
        <v>40</v>
      </c>
      <c r="BK89" s="185" t="s">
        <v>45</v>
      </c>
      <c r="BL89" s="165" t="s">
        <v>47</v>
      </c>
      <c r="BM89" s="125" t="s">
        <v>47</v>
      </c>
      <c r="BN89" s="188" t="s">
        <v>67</v>
      </c>
      <c r="BO89" s="170" t="s">
        <v>67</v>
      </c>
      <c r="BP89" s="119" t="s">
        <v>49</v>
      </c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ht="15.75" thickBot="1" x14ac:dyDescent="0.3">
      <c r="A90" s="7">
        <f>SUM(A79, -A86,)</f>
        <v>0</v>
      </c>
      <c r="B90" s="7">
        <f>SUM(B79, -B86,)</f>
        <v>0</v>
      </c>
      <c r="C90" s="105">
        <f>SUM(C79, -C86,)</f>
        <v>0</v>
      </c>
      <c r="D90" s="146">
        <f>SUM(D52, -D55)</f>
        <v>1.5199999999999998E-2</v>
      </c>
      <c r="E90" s="16">
        <f>SUM(E53, -E55)</f>
        <v>3.6999999999999998E-2</v>
      </c>
      <c r="F90" s="153">
        <f>SUM(F53, -F56)</f>
        <v>7.6800000000000007E-2</v>
      </c>
      <c r="G90" s="148">
        <f>SUM(G54, -G58)</f>
        <v>9.0599999999999986E-2</v>
      </c>
      <c r="H90" s="122">
        <f>SUM(H53, -H57)</f>
        <v>9.8799999999999999E-2</v>
      </c>
      <c r="I90" s="181">
        <f>SUM(I53, -I58)</f>
        <v>7.22E-2</v>
      </c>
      <c r="J90" s="148">
        <f>SUM(J53, -J58)</f>
        <v>6.2799999999999995E-2</v>
      </c>
      <c r="K90" s="118">
        <f>SUM(K53, -K58)</f>
        <v>5.2700000000000004E-2</v>
      </c>
      <c r="L90" s="177">
        <f>SUM(L53, -L56)</f>
        <v>7.7899999999999997E-2</v>
      </c>
      <c r="M90" s="146">
        <f>SUM(M53, -M56)</f>
        <v>8.09E-2</v>
      </c>
      <c r="N90" s="118">
        <f>SUM(N53, -N56)</f>
        <v>8.0399999999999999E-2</v>
      </c>
      <c r="O90" s="181">
        <f>SUM(O51, -O52)</f>
        <v>7.2499999999999995E-2</v>
      </c>
      <c r="P90" s="148">
        <f>SUM(P52, -P53)</f>
        <v>6.7199999999999996E-2</v>
      </c>
      <c r="Q90" s="118">
        <f>SUM(Q52, -Q53)</f>
        <v>6.8999999999999992E-2</v>
      </c>
      <c r="R90" s="178">
        <f>SUM(R52, -R53)</f>
        <v>8.0299999999999996E-2</v>
      </c>
      <c r="S90" s="226">
        <f>SUM(S52, -S53)</f>
        <v>8.2699999999999996E-2</v>
      </c>
      <c r="T90" s="96">
        <f>SUM(T53, -T58)</f>
        <v>7.3399999999999993E-2</v>
      </c>
      <c r="U90" s="152">
        <f>SUM(U54, -U58)</f>
        <v>8.0199999999999994E-2</v>
      </c>
      <c r="V90" s="226">
        <f>SUM(V54, -V58)</f>
        <v>7.9499999999999987E-2</v>
      </c>
      <c r="W90" s="95">
        <f>SUM(W52, -W54)</f>
        <v>8.7099999999999997E-2</v>
      </c>
      <c r="X90" s="153">
        <f>SUM(X52, -X53)</f>
        <v>8.7400000000000005E-2</v>
      </c>
      <c r="Y90" s="148">
        <f>SUM(Y53, -Y56)</f>
        <v>0.12559999999999999</v>
      </c>
      <c r="Z90" s="122">
        <f>SUM(Z53, -Z56)</f>
        <v>0.10339999999999999</v>
      </c>
      <c r="AA90" s="181">
        <f>SUM(AA53, -AA56)</f>
        <v>0.13200000000000001</v>
      </c>
      <c r="AB90" s="146">
        <f>SUM(AB52, -AB54)</f>
        <v>9.7099999999999992E-2</v>
      </c>
      <c r="AC90" s="118">
        <f>SUM(AC52, -AC54)</f>
        <v>0.10400000000000001</v>
      </c>
      <c r="AD90" s="178">
        <f>SUM(AD52, -AD54)</f>
        <v>9.6999999999999989E-2</v>
      </c>
      <c r="AE90" s="226">
        <f>SUM(AE54, -AE58)</f>
        <v>0.11410000000000001</v>
      </c>
      <c r="AF90" s="16">
        <f>SUM(AF53, -AF56)</f>
        <v>0.11960000000000001</v>
      </c>
      <c r="AG90" s="153">
        <f>SUM(AG53, -AG56)</f>
        <v>0.1193</v>
      </c>
      <c r="AH90" s="148">
        <f>SUM(AH53, -AH56)</f>
        <v>0.12770000000000001</v>
      </c>
      <c r="AI90" s="120">
        <f>SUM(AI51, -AI53)</f>
        <v>0.11680000000000001</v>
      </c>
      <c r="AJ90" s="180">
        <f>SUM(AJ51, -AJ53)</f>
        <v>0.11770000000000001</v>
      </c>
      <c r="AK90" s="228">
        <f>SUM(AK55, -AK58)</f>
        <v>0.1113</v>
      </c>
      <c r="AL90" s="16">
        <f>SUM(AL52, -AL54)</f>
        <v>0.1188</v>
      </c>
      <c r="AM90" s="153">
        <f>SUM(AM53, -AM55)</f>
        <v>0.15960000000000002</v>
      </c>
      <c r="AN90" s="148">
        <f>SUM(AN53, -AN55)</f>
        <v>0.14800000000000002</v>
      </c>
      <c r="AO90" s="118">
        <f>SUM(AO51, -AO54)</f>
        <v>0.1368</v>
      </c>
      <c r="AP90" s="181">
        <f>SUM(AP53, -AP56)</f>
        <v>0.14300000000000002</v>
      </c>
      <c r="AQ90" s="155">
        <f>SUM(AQ53, -AQ57)</f>
        <v>0.13219999999999998</v>
      </c>
      <c r="AR90" s="117">
        <f>SUM(AR53, -AR57)</f>
        <v>0.14019999999999999</v>
      </c>
      <c r="AS90" s="181">
        <f>SUM(AS52, -AS55)</f>
        <v>0.1457</v>
      </c>
      <c r="AT90" s="232">
        <f>SUM(AT53, -AT56)</f>
        <v>0.12390000000000001</v>
      </c>
      <c r="AU90" s="98">
        <f>SUM(AU55, -AU58)</f>
        <v>0.14300000000000002</v>
      </c>
      <c r="AV90" s="152">
        <f>SUM(AV53, -AV56)</f>
        <v>0.13240000000000002</v>
      </c>
      <c r="AW90" s="150">
        <f>SUM(AW55, -AW58)</f>
        <v>0.15110000000000001</v>
      </c>
      <c r="AX90" s="120">
        <f>SUM(AX55, -AX58)</f>
        <v>0.14699999999999999</v>
      </c>
      <c r="AY90" s="181">
        <f>SUM(AY51, -AY54)</f>
        <v>0.14499999999999999</v>
      </c>
      <c r="AZ90" s="146">
        <f>SUM(AZ51, -AZ53)</f>
        <v>0.1305</v>
      </c>
      <c r="BA90" s="122">
        <f>SUM(BA53, -BA56)</f>
        <v>0.13140000000000002</v>
      </c>
      <c r="BB90" s="178">
        <f>SUM(BB51, -BB53)</f>
        <v>0.14560000000000001</v>
      </c>
      <c r="BC90" s="148">
        <f>SUM(BC53, -BC57)</f>
        <v>0.1454</v>
      </c>
      <c r="BD90" s="120">
        <f>SUM(BD55, -BD58)</f>
        <v>0.14730000000000001</v>
      </c>
      <c r="BE90" s="189">
        <f>SUM(BE54, -BE57)</f>
        <v>0.1731</v>
      </c>
      <c r="BF90" s="168">
        <f>SUM(BF54, -BF57)</f>
        <v>0.1779</v>
      </c>
      <c r="BG90" s="122">
        <f>SUM(BG53, -BG56)</f>
        <v>0.15720000000000001</v>
      </c>
      <c r="BH90" s="181">
        <f>SUM(BH53, -BH56)</f>
        <v>0.1507</v>
      </c>
      <c r="BI90" s="148">
        <f>SUM(BI53, -BI56)</f>
        <v>0.14529999999999998</v>
      </c>
      <c r="BJ90" s="122">
        <f>SUM(BJ53, -BJ56)</f>
        <v>0.14749999999999999</v>
      </c>
      <c r="BK90" s="189">
        <f>SUM(BK55, -BK58)</f>
        <v>0.13779999999999998</v>
      </c>
      <c r="BL90" s="148">
        <f>SUM(BL53, -BL55)</f>
        <v>0.16620000000000001</v>
      </c>
      <c r="BM90" s="122">
        <f>SUM(BM53, -BM55)</f>
        <v>0.16470000000000001</v>
      </c>
      <c r="BN90" s="189">
        <f>SUM(BN54, -BN57)</f>
        <v>0.20200000000000001</v>
      </c>
      <c r="BO90" s="210">
        <f>SUM(BO54, -BO56)</f>
        <v>0.20230000000000001</v>
      </c>
      <c r="BP90" s="122">
        <f>SUM(BP52, -BP55)</f>
        <v>0.20930000000000001</v>
      </c>
      <c r="BQ90" s="7">
        <f t="shared" ref="BP90:BQ90" si="116">SUM(BQ79, -BQ86)</f>
        <v>0</v>
      </c>
      <c r="BS90" s="7">
        <f>SUM(BS79, -BS86,)</f>
        <v>0</v>
      </c>
      <c r="BT90" s="7">
        <f>SUM(BT79, -BT86,)</f>
        <v>0</v>
      </c>
      <c r="BU90" s="7">
        <f t="shared" ref="BU90:BX90" si="117">SUM(BU79, -BU86)</f>
        <v>0</v>
      </c>
      <c r="BV90" s="7">
        <f t="shared" si="117"/>
        <v>0</v>
      </c>
      <c r="BW90" s="7">
        <f t="shared" si="117"/>
        <v>0</v>
      </c>
      <c r="BX90" s="7">
        <f t="shared" si="117"/>
        <v>0</v>
      </c>
      <c r="BY90" s="7">
        <f>SUM(BY79, -BY86,)</f>
        <v>0</v>
      </c>
      <c r="BZ90" s="7">
        <f>SUM(BZ79, -BZ86,)</f>
        <v>0</v>
      </c>
      <c r="CA90" s="7">
        <f t="shared" ref="CA90:CD90" si="118">SUM(CA79, -CA86)</f>
        <v>0</v>
      </c>
      <c r="CB90" s="7">
        <f t="shared" si="118"/>
        <v>0</v>
      </c>
      <c r="CC90" s="7">
        <f t="shared" si="118"/>
        <v>0</v>
      </c>
      <c r="CD90" s="7">
        <f t="shared" si="118"/>
        <v>0</v>
      </c>
      <c r="CE90" s="7">
        <f>SUM(CE79, -CE86,)</f>
        <v>0</v>
      </c>
      <c r="CF90" s="7">
        <f>SUM(CF79, -CF86,)</f>
        <v>0</v>
      </c>
      <c r="CG90" s="7">
        <f t="shared" ref="CG90:CJ90" si="119">SUM(CG79, -CG86)</f>
        <v>0</v>
      </c>
      <c r="CH90" s="7">
        <f t="shared" si="119"/>
        <v>0</v>
      </c>
      <c r="CI90" s="7">
        <f t="shared" si="119"/>
        <v>0</v>
      </c>
      <c r="CJ90" s="7">
        <f t="shared" si="119"/>
        <v>0</v>
      </c>
      <c r="CK90" s="7">
        <f>SUM(CK79, -CK86,)</f>
        <v>0</v>
      </c>
      <c r="CL90" s="7">
        <f>SUM(CL79, -CL86,)</f>
        <v>0</v>
      </c>
      <c r="CM90" s="7">
        <f t="shared" ref="CM90:CP90" si="120">SUM(CM79, -CM86)</f>
        <v>0</v>
      </c>
      <c r="CN90" s="7">
        <f t="shared" si="120"/>
        <v>0</v>
      </c>
      <c r="CO90" s="7">
        <f t="shared" si="120"/>
        <v>0</v>
      </c>
      <c r="CP90" s="7">
        <f t="shared" si="120"/>
        <v>0</v>
      </c>
      <c r="CQ90" s="7">
        <f>SUM(CQ79, -CQ86,)</f>
        <v>0</v>
      </c>
      <c r="CR90" s="7">
        <f>SUM(CR79, -CR86,)</f>
        <v>0</v>
      </c>
      <c r="CS90" s="7">
        <f t="shared" ref="CS90:CV90" si="121">SUM(CS79, -CS86)</f>
        <v>0</v>
      </c>
      <c r="CT90" s="7">
        <f t="shared" si="121"/>
        <v>0</v>
      </c>
      <c r="CU90" s="7">
        <f t="shared" si="121"/>
        <v>0</v>
      </c>
      <c r="CV90" s="7">
        <f t="shared" si="121"/>
        <v>0</v>
      </c>
      <c r="CW90" s="7">
        <f>SUM(CW79, -CW86,)</f>
        <v>0</v>
      </c>
      <c r="CX90" s="7">
        <f>SUM(CX79, -CX86,)</f>
        <v>0</v>
      </c>
      <c r="CY90" s="7">
        <f t="shared" ref="CY90:DB90" si="122">SUM(CY79, -CY86)</f>
        <v>0</v>
      </c>
      <c r="CZ90" s="7">
        <f t="shared" si="122"/>
        <v>0</v>
      </c>
      <c r="DA90" s="7">
        <f t="shared" si="122"/>
        <v>0</v>
      </c>
      <c r="DB90" s="7">
        <f t="shared" si="122"/>
        <v>0</v>
      </c>
      <c r="DC90" s="7">
        <f>SUM(DC79, -DC86,)</f>
        <v>0</v>
      </c>
      <c r="DD90" s="7">
        <f>SUM(DD79, -DD86,)</f>
        <v>0</v>
      </c>
      <c r="DE90" s="7">
        <f t="shared" ref="DE90:DH90" si="123">SUM(DE79, -DE86)</f>
        <v>0</v>
      </c>
      <c r="DF90" s="7">
        <f t="shared" si="123"/>
        <v>0</v>
      </c>
      <c r="DG90" s="7">
        <f t="shared" si="123"/>
        <v>0</v>
      </c>
      <c r="DH90" s="7">
        <f t="shared" si="123"/>
        <v>0</v>
      </c>
      <c r="DI90" s="7">
        <f>SUM(DI79, -DI86,)</f>
        <v>0</v>
      </c>
      <c r="DJ90" s="7">
        <f>SUM(DJ79, -DJ86,)</f>
        <v>0</v>
      </c>
      <c r="DK90" s="7">
        <f t="shared" ref="DK90:DN90" si="124">SUM(DK79, -DK86)</f>
        <v>0</v>
      </c>
      <c r="DL90" s="7">
        <f t="shared" si="124"/>
        <v>0</v>
      </c>
      <c r="DM90" s="7">
        <f t="shared" si="124"/>
        <v>0</v>
      </c>
      <c r="DN90" s="7">
        <f t="shared" si="124"/>
        <v>0</v>
      </c>
      <c r="DO90" s="7">
        <f>SUM(DO79, -DO86,)</f>
        <v>0</v>
      </c>
      <c r="DP90" s="7">
        <f>SUM(DP79, -DP86,)</f>
        <v>0</v>
      </c>
      <c r="DQ90" s="7">
        <f t="shared" ref="DQ90:DT90" si="125">SUM(DQ79, -DQ86)</f>
        <v>0</v>
      </c>
      <c r="DR90" s="7">
        <f t="shared" si="125"/>
        <v>0</v>
      </c>
      <c r="DS90" s="7">
        <f t="shared" si="125"/>
        <v>0</v>
      </c>
      <c r="DT90" s="7">
        <f t="shared" si="125"/>
        <v>0</v>
      </c>
      <c r="DU90" s="7">
        <f>SUM(DU79, -DU86,)</f>
        <v>0</v>
      </c>
      <c r="DV90" s="7">
        <f>SUM(DV79, -DV86,)</f>
        <v>0</v>
      </c>
      <c r="DW90" s="7">
        <f t="shared" ref="DW90:DZ90" si="126">SUM(DW79, -DW86)</f>
        <v>0</v>
      </c>
      <c r="DX90" s="7">
        <f t="shared" si="126"/>
        <v>0</v>
      </c>
      <c r="DY90" s="7">
        <f t="shared" si="126"/>
        <v>0</v>
      </c>
      <c r="DZ90" s="7">
        <f t="shared" si="126"/>
        <v>0</v>
      </c>
      <c r="EA90" s="7">
        <f>SUM(EA79, -EA86,)</f>
        <v>0</v>
      </c>
      <c r="EB90" s="7">
        <f>SUM(EB79, -EB86,)</f>
        <v>0</v>
      </c>
      <c r="EC90" s="7">
        <f t="shared" ref="EC90:EI90" si="127">SUM(EC79, -EC86)</f>
        <v>0</v>
      </c>
      <c r="ED90" s="7">
        <f t="shared" si="127"/>
        <v>0</v>
      </c>
      <c r="EE90" s="7">
        <f t="shared" si="127"/>
        <v>0</v>
      </c>
      <c r="EF90" s="7">
        <f t="shared" si="127"/>
        <v>0</v>
      </c>
      <c r="EG90" s="7">
        <f t="shared" si="127"/>
        <v>0</v>
      </c>
      <c r="EH90" s="7">
        <f t="shared" si="127"/>
        <v>0</v>
      </c>
      <c r="EI90" s="7">
        <f t="shared" si="127"/>
        <v>0</v>
      </c>
    </row>
    <row r="91" spans="1:139" ht="15.75" thickBot="1" x14ac:dyDescent="0.3">
      <c r="A91" s="61"/>
      <c r="B91" s="61"/>
      <c r="C91" s="104"/>
      <c r="D91" s="156" t="s">
        <v>44</v>
      </c>
      <c r="E91" s="43" t="s">
        <v>60</v>
      </c>
      <c r="F91" s="157" t="s">
        <v>38</v>
      </c>
      <c r="G91" s="160" t="s">
        <v>40</v>
      </c>
      <c r="H91" s="119" t="s">
        <v>60</v>
      </c>
      <c r="I91" s="182" t="s">
        <v>38</v>
      </c>
      <c r="J91" s="160" t="s">
        <v>38</v>
      </c>
      <c r="K91" s="125" t="s">
        <v>53</v>
      </c>
      <c r="L91" s="188" t="s">
        <v>59</v>
      </c>
      <c r="M91" s="202" t="s">
        <v>59</v>
      </c>
      <c r="N91" s="116" t="s">
        <v>52</v>
      </c>
      <c r="O91" s="188" t="s">
        <v>41</v>
      </c>
      <c r="P91" s="202" t="s">
        <v>48</v>
      </c>
      <c r="Q91" s="116" t="s">
        <v>39</v>
      </c>
      <c r="R91" s="176" t="s">
        <v>52</v>
      </c>
      <c r="S91" s="230" t="s">
        <v>41</v>
      </c>
      <c r="T91" s="37" t="s">
        <v>41</v>
      </c>
      <c r="U91" s="159" t="s">
        <v>63</v>
      </c>
      <c r="V91" s="229" t="s">
        <v>64</v>
      </c>
      <c r="W91" s="46" t="s">
        <v>39</v>
      </c>
      <c r="X91" s="145" t="s">
        <v>57</v>
      </c>
      <c r="Y91" s="144" t="s">
        <v>68</v>
      </c>
      <c r="Z91" s="119" t="s">
        <v>68</v>
      </c>
      <c r="AA91" s="188" t="s">
        <v>67</v>
      </c>
      <c r="AB91" s="202" t="s">
        <v>48</v>
      </c>
      <c r="AC91" s="190" t="s">
        <v>51</v>
      </c>
      <c r="AD91" s="201" t="s">
        <v>51</v>
      </c>
      <c r="AE91" s="225" t="s">
        <v>55</v>
      </c>
      <c r="AF91" s="33" t="s">
        <v>53</v>
      </c>
      <c r="AG91" s="235" t="s">
        <v>44</v>
      </c>
      <c r="AH91" s="166" t="s">
        <v>44</v>
      </c>
      <c r="AI91" s="170" t="s">
        <v>48</v>
      </c>
      <c r="AJ91" s="188" t="s">
        <v>48</v>
      </c>
      <c r="AK91" s="229" t="s">
        <v>64</v>
      </c>
      <c r="AL91" s="46" t="s">
        <v>57</v>
      </c>
      <c r="AM91" s="149" t="s">
        <v>68</v>
      </c>
      <c r="AN91" s="144" t="s">
        <v>68</v>
      </c>
      <c r="AO91" s="190" t="s">
        <v>37</v>
      </c>
      <c r="AP91" s="182" t="s">
        <v>38</v>
      </c>
      <c r="AQ91" s="160" t="s">
        <v>38</v>
      </c>
      <c r="AR91" s="121" t="s">
        <v>38</v>
      </c>
      <c r="AS91" s="182" t="s">
        <v>38</v>
      </c>
      <c r="AT91" s="233" t="s">
        <v>57</v>
      </c>
      <c r="AU91" s="33" t="s">
        <v>40</v>
      </c>
      <c r="AV91" s="149" t="s">
        <v>68</v>
      </c>
      <c r="AW91" s="202" t="s">
        <v>67</v>
      </c>
      <c r="AX91" s="170" t="s">
        <v>67</v>
      </c>
      <c r="AY91" s="182" t="s">
        <v>38</v>
      </c>
      <c r="AZ91" s="160" t="s">
        <v>38</v>
      </c>
      <c r="BA91" s="121" t="s">
        <v>38</v>
      </c>
      <c r="BB91" s="182" t="s">
        <v>38</v>
      </c>
      <c r="BC91" s="165" t="s">
        <v>63</v>
      </c>
      <c r="BD91" s="190" t="s">
        <v>53</v>
      </c>
      <c r="BE91" s="184" t="s">
        <v>40</v>
      </c>
      <c r="BF91" s="165" t="s">
        <v>40</v>
      </c>
      <c r="BG91" s="125" t="s">
        <v>40</v>
      </c>
      <c r="BH91" s="188" t="s">
        <v>67</v>
      </c>
      <c r="BI91" s="165" t="s">
        <v>40</v>
      </c>
      <c r="BJ91" s="262" t="s">
        <v>54</v>
      </c>
      <c r="BK91" s="184" t="s">
        <v>40</v>
      </c>
      <c r="BL91" s="202" t="s">
        <v>67</v>
      </c>
      <c r="BM91" s="124" t="s">
        <v>45</v>
      </c>
      <c r="BN91" s="188" t="s">
        <v>41</v>
      </c>
      <c r="BO91" s="190" t="s">
        <v>44</v>
      </c>
      <c r="BP91" s="170" t="s">
        <v>67</v>
      </c>
      <c r="BQ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ht="15.75" thickBot="1" x14ac:dyDescent="0.3">
      <c r="A92" s="7">
        <f>SUM(A79, -A85)</f>
        <v>0</v>
      </c>
      <c r="B92" s="7">
        <f>SUM(B79, -B85)</f>
        <v>0</v>
      </c>
      <c r="C92" s="105">
        <f>SUM(C79, -C85)</f>
        <v>0</v>
      </c>
      <c r="D92" s="148">
        <f>SUM(D53, -D56)</f>
        <v>1.43E-2</v>
      </c>
      <c r="E92" s="16">
        <f>SUM(E52, -E54)</f>
        <v>3.4700000000000002E-2</v>
      </c>
      <c r="F92" s="153">
        <f>SUM(F53, -F55)</f>
        <v>7.039999999999999E-2</v>
      </c>
      <c r="G92" s="148">
        <f>SUM(G53, -G56)</f>
        <v>8.77E-2</v>
      </c>
      <c r="H92" s="122">
        <f>SUM(H52, -H54)</f>
        <v>8.9499999999999996E-2</v>
      </c>
      <c r="I92" s="181">
        <f>SUM(I53, -I57)</f>
        <v>4.7500000000000001E-2</v>
      </c>
      <c r="J92" s="148">
        <f>SUM(J53, -J57)</f>
        <v>4.87E-2</v>
      </c>
      <c r="K92" s="118">
        <f>SUM(K53, -K57)</f>
        <v>5.1000000000000004E-2</v>
      </c>
      <c r="L92" s="177">
        <f>SUM(L54, -L58)</f>
        <v>6.9499999999999992E-2</v>
      </c>
      <c r="M92" s="155">
        <f>SUM(M54, -M58)</f>
        <v>7.2399999999999992E-2</v>
      </c>
      <c r="N92" s="117">
        <f>SUM(N53, -N55)</f>
        <v>6.8599999999999994E-2</v>
      </c>
      <c r="O92" s="181">
        <f>SUM(O53, -O58)</f>
        <v>4.5799999999999993E-2</v>
      </c>
      <c r="P92" s="148">
        <f>SUM(P53, -P58)</f>
        <v>2.5600000000000001E-2</v>
      </c>
      <c r="Q92" s="118">
        <f>SUM(Q53, -Q58)</f>
        <v>4.02E-2</v>
      </c>
      <c r="R92" s="177">
        <f>SUM(R53, -R58)</f>
        <v>5.1400000000000001E-2</v>
      </c>
      <c r="S92" s="226">
        <f>SUM(S53, -S58)</f>
        <v>5.4400000000000004E-2</v>
      </c>
      <c r="T92" s="16">
        <f>SUM(T53, -T57)</f>
        <v>7.3200000000000001E-2</v>
      </c>
      <c r="U92" s="152">
        <f>SUM(U52, -U54)</f>
        <v>7.2000000000000008E-2</v>
      </c>
      <c r="V92" s="226">
        <f>SUM(V52, -V54)</f>
        <v>7.8699999999999992E-2</v>
      </c>
      <c r="W92" s="95">
        <f>SUM(W54, -W58)</f>
        <v>8.2799999999999999E-2</v>
      </c>
      <c r="X92" s="152">
        <f>SUM(X54, -X58)</f>
        <v>8.6099999999999996E-2</v>
      </c>
      <c r="Y92" s="146">
        <f>SUM(Y51, -Y53)</f>
        <v>0.11080000000000001</v>
      </c>
      <c r="Z92" s="118">
        <f>SUM(Z51, -Z53)</f>
        <v>9.2200000000000004E-2</v>
      </c>
      <c r="AA92" s="189">
        <f>SUM(AA53, -AA55)</f>
        <v>0.10059999999999999</v>
      </c>
      <c r="AB92" s="148">
        <f>SUM(AB53, -AB56)</f>
        <v>8.8200000000000001E-2</v>
      </c>
      <c r="AC92" s="122">
        <f>SUM(AC54, -AC58)</f>
        <v>9.3599999999999989E-2</v>
      </c>
      <c r="AD92" s="181">
        <f>SUM(AD54, -AD58)</f>
        <v>9.240000000000001E-2</v>
      </c>
      <c r="AE92" s="227">
        <f>SUM(AE51, -AE54)</f>
        <v>0.10850000000000001</v>
      </c>
      <c r="AF92" s="95">
        <f>SUM(AF52, -AF54)</f>
        <v>0.1027</v>
      </c>
      <c r="AG92" s="153">
        <f>SUM(AG54, -AG57)</f>
        <v>0.1051</v>
      </c>
      <c r="AH92" s="148">
        <f>SUM(AH54, -AH57)</f>
        <v>0.1216</v>
      </c>
      <c r="AI92" s="122">
        <f>SUM(AI54, -AI57)</f>
        <v>0.1031</v>
      </c>
      <c r="AJ92" s="181">
        <f>SUM(AJ54, -AJ57)</f>
        <v>0.10830000000000001</v>
      </c>
      <c r="AK92" s="226">
        <f>SUM(AK52, -AK54)</f>
        <v>0.1099</v>
      </c>
      <c r="AL92" s="95">
        <f>SUM(AL55, -AL58)</f>
        <v>0.11859999999999998</v>
      </c>
      <c r="AM92" s="152">
        <f>SUM(AM51, -AM54)</f>
        <v>0.14220000000000002</v>
      </c>
      <c r="AN92" s="146">
        <f>SUM(AN51, -AN54)</f>
        <v>0.1426</v>
      </c>
      <c r="AO92" s="122">
        <f>SUM(AO53, -AO55)</f>
        <v>0.1341</v>
      </c>
      <c r="AP92" s="180">
        <f>SUM(AP55, -AP58)</f>
        <v>0.13</v>
      </c>
      <c r="AQ92" s="150">
        <f>SUM(AQ55, -AQ58)</f>
        <v>0.12819999999999998</v>
      </c>
      <c r="AR92" s="120">
        <f>SUM(AR55, -AR58)</f>
        <v>0.1525</v>
      </c>
      <c r="AS92" s="180">
        <f>SUM(AS55, -AS58)</f>
        <v>0.14380000000000001</v>
      </c>
      <c r="AT92" s="228">
        <f>SUM(AT56, -AT58)</f>
        <v>0.1142</v>
      </c>
      <c r="AU92" s="16">
        <f>SUM(AU52, -AU55)</f>
        <v>0.1169</v>
      </c>
      <c r="AV92" s="152">
        <f>SUM(AV51, -AV54)</f>
        <v>0.1215</v>
      </c>
      <c r="AW92" s="168">
        <f>SUM(AW54, -AW57)</f>
        <v>0.1242</v>
      </c>
      <c r="AX92" s="210">
        <f>SUM(AX54, -AX57)</f>
        <v>0.12689999999999999</v>
      </c>
      <c r="AY92" s="180">
        <f>SUM(AY55, -AY58)</f>
        <v>0.12740000000000001</v>
      </c>
      <c r="AZ92" s="150">
        <f>SUM(AZ55, -AZ58)</f>
        <v>0.12590000000000001</v>
      </c>
      <c r="BA92" s="120">
        <f>SUM(BA55, -BA58)</f>
        <v>0.13100000000000001</v>
      </c>
      <c r="BB92" s="180">
        <f>SUM(BB55, -BB58)</f>
        <v>0.1396</v>
      </c>
      <c r="BC92" s="146">
        <f>SUM(BC53, -BC56)</f>
        <v>0.13739999999999999</v>
      </c>
      <c r="BD92" s="118">
        <f>SUM(BD51, -BD53)</f>
        <v>0.1462</v>
      </c>
      <c r="BE92" s="181">
        <f>SUM(BE53, -BE55)</f>
        <v>0.1663</v>
      </c>
      <c r="BF92" s="148">
        <f>SUM(BF53, -BF55)</f>
        <v>0.17220000000000002</v>
      </c>
      <c r="BG92" s="122">
        <f>SUM(BG53, -BG55)</f>
        <v>0.15629999999999999</v>
      </c>
      <c r="BH92" s="189">
        <f>SUM(BH54, -BH57)</f>
        <v>0.14879999999999999</v>
      </c>
      <c r="BI92" s="148">
        <f>SUM(BI54, -BI56)</f>
        <v>0.14479999999999998</v>
      </c>
      <c r="BJ92" s="122">
        <f>SUM(BJ51, -BJ54)</f>
        <v>0.14419999999999999</v>
      </c>
      <c r="BK92" s="181">
        <f>SUM(BK53, -BK56)</f>
        <v>0.13389999999999999</v>
      </c>
      <c r="BL92" s="168">
        <f>SUM(BL54, -BL57)</f>
        <v>0.16209999999999999</v>
      </c>
      <c r="BM92" s="210">
        <f>SUM(BM55, -BM58)</f>
        <v>0.16420000000000001</v>
      </c>
      <c r="BN92" s="181">
        <f>SUM(BN54, -BN56)</f>
        <v>0.19519999999999998</v>
      </c>
      <c r="BO92" s="122">
        <f>SUM(BO52, -BO55)</f>
        <v>0.20130000000000001</v>
      </c>
      <c r="BP92" s="210">
        <f>SUM(BP54, -BP56)</f>
        <v>0.19889999999999999</v>
      </c>
      <c r="BQ92" s="7">
        <f>SUM(BQ79, -BQ85)</f>
        <v>0</v>
      </c>
      <c r="BS92" s="7">
        <f>SUM(BS79, -BS85)</f>
        <v>0</v>
      </c>
      <c r="BT92" s="7">
        <f>SUM(BT79, -BT85)</f>
        <v>0</v>
      </c>
      <c r="BU92" s="7">
        <f>SUM(BU79, -BU85)</f>
        <v>0</v>
      </c>
      <c r="BV92" s="7">
        <f>SUM(BV79, -BV85,)</f>
        <v>0</v>
      </c>
      <c r="BW92" s="7">
        <f>SUM(BW80, -BW86)</f>
        <v>0</v>
      </c>
      <c r="BX92" s="7">
        <f>SUM(BX79, -BX85)</f>
        <v>0</v>
      </c>
      <c r="BY92" s="7">
        <f>SUM(BY79, -BY85)</f>
        <v>0</v>
      </c>
      <c r="BZ92" s="7">
        <f>SUM(BZ79, -BZ85)</f>
        <v>0</v>
      </c>
      <c r="CA92" s="7">
        <f>SUM(CA79, -CA85)</f>
        <v>0</v>
      </c>
      <c r="CB92" s="7">
        <f>SUM(CB79, -CB85,)</f>
        <v>0</v>
      </c>
      <c r="CC92" s="7">
        <f>SUM(CC80, -CC86)</f>
        <v>0</v>
      </c>
      <c r="CD92" s="7">
        <f>SUM(CD79, -CD85)</f>
        <v>0</v>
      </c>
      <c r="CE92" s="7">
        <f>SUM(CE79, -CE85)</f>
        <v>0</v>
      </c>
      <c r="CF92" s="7">
        <f>SUM(CF79, -CF85)</f>
        <v>0</v>
      </c>
      <c r="CG92" s="7">
        <f>SUM(CG79, -CG85)</f>
        <v>0</v>
      </c>
      <c r="CH92" s="7">
        <f>SUM(CH79, -CH85,)</f>
        <v>0</v>
      </c>
      <c r="CI92" s="7">
        <f>SUM(CI80, -CI86)</f>
        <v>0</v>
      </c>
      <c r="CJ92" s="7">
        <f>SUM(CJ79, -CJ85)</f>
        <v>0</v>
      </c>
      <c r="CK92" s="7">
        <f>SUM(CK79, -CK85)</f>
        <v>0</v>
      </c>
      <c r="CL92" s="7">
        <f>SUM(CL79, -CL85)</f>
        <v>0</v>
      </c>
      <c r="CM92" s="7">
        <f>SUM(CM79, -CM85)</f>
        <v>0</v>
      </c>
      <c r="CN92" s="7">
        <f>SUM(CN79, -CN85,)</f>
        <v>0</v>
      </c>
      <c r="CO92" s="7">
        <f>SUM(CO80, -CO86)</f>
        <v>0</v>
      </c>
      <c r="CP92" s="7">
        <f>SUM(CP79, -CP85)</f>
        <v>0</v>
      </c>
      <c r="CQ92" s="7">
        <f>SUM(CQ79, -CQ85)</f>
        <v>0</v>
      </c>
      <c r="CR92" s="7">
        <f>SUM(CR79, -CR85)</f>
        <v>0</v>
      </c>
      <c r="CS92" s="7">
        <f>SUM(CS79, -CS85)</f>
        <v>0</v>
      </c>
      <c r="CT92" s="7">
        <f>SUM(CT79, -CT85,)</f>
        <v>0</v>
      </c>
      <c r="CU92" s="7">
        <f>SUM(CU80, -CU86)</f>
        <v>0</v>
      </c>
      <c r="CV92" s="7">
        <f>SUM(CV79, -CV85)</f>
        <v>0</v>
      </c>
      <c r="CW92" s="7">
        <f>SUM(CW79, -CW85)</f>
        <v>0</v>
      </c>
      <c r="CX92" s="7">
        <f>SUM(CX79, -CX85)</f>
        <v>0</v>
      </c>
      <c r="CY92" s="7">
        <f>SUM(CY79, -CY85)</f>
        <v>0</v>
      </c>
      <c r="CZ92" s="7">
        <f>SUM(CZ79, -CZ85,)</f>
        <v>0</v>
      </c>
      <c r="DA92" s="7">
        <f>SUM(DA80, -DA86)</f>
        <v>0</v>
      </c>
      <c r="DB92" s="7">
        <f>SUM(DB79, -DB85)</f>
        <v>0</v>
      </c>
      <c r="DC92" s="7">
        <f>SUM(DC79, -DC85)</f>
        <v>0</v>
      </c>
      <c r="DD92" s="7">
        <f>SUM(DD79, -DD85)</f>
        <v>0</v>
      </c>
      <c r="DE92" s="7">
        <f>SUM(DE79, -DE85)</f>
        <v>0</v>
      </c>
      <c r="DF92" s="7">
        <f>SUM(DF79, -DF85,)</f>
        <v>0</v>
      </c>
      <c r="DG92" s="7">
        <f>SUM(DG80, -DG86)</f>
        <v>0</v>
      </c>
      <c r="DH92" s="7">
        <f>SUM(DH79, -DH85)</f>
        <v>0</v>
      </c>
      <c r="DI92" s="7">
        <f>SUM(DI79, -DI85)</f>
        <v>0</v>
      </c>
      <c r="DJ92" s="7">
        <f>SUM(DJ79, -DJ85)</f>
        <v>0</v>
      </c>
      <c r="DK92" s="7">
        <f>SUM(DK79, -DK85)</f>
        <v>0</v>
      </c>
      <c r="DL92" s="7">
        <f>SUM(DL79, -DL85,)</f>
        <v>0</v>
      </c>
      <c r="DM92" s="7">
        <f>SUM(DM80, -DM86)</f>
        <v>0</v>
      </c>
      <c r="DN92" s="7">
        <f>SUM(DN79, -DN85)</f>
        <v>0</v>
      </c>
      <c r="DO92" s="7">
        <f>SUM(DO79, -DO85)</f>
        <v>0</v>
      </c>
      <c r="DP92" s="7">
        <f>SUM(DP79, -DP85)</f>
        <v>0</v>
      </c>
      <c r="DQ92" s="7">
        <f>SUM(DQ79, -DQ85)</f>
        <v>0</v>
      </c>
      <c r="DR92" s="7">
        <f>SUM(DR79, -DR85,)</f>
        <v>0</v>
      </c>
      <c r="DS92" s="7">
        <f>SUM(DS80, -DS86)</f>
        <v>0</v>
      </c>
      <c r="DT92" s="7">
        <f>SUM(DT79, -DT85)</f>
        <v>0</v>
      </c>
      <c r="DU92" s="7">
        <f>SUM(DU79, -DU85)</f>
        <v>0</v>
      </c>
      <c r="DV92" s="7">
        <f>SUM(DV79, -DV85)</f>
        <v>0</v>
      </c>
      <c r="DW92" s="7">
        <f>SUM(DW79, -DW85)</f>
        <v>0</v>
      </c>
      <c r="DX92" s="7">
        <f>SUM(DX79, -DX85,)</f>
        <v>0</v>
      </c>
      <c r="DY92" s="7">
        <f>SUM(DY80, -DY86)</f>
        <v>0</v>
      </c>
      <c r="DZ92" s="7">
        <f>SUM(DZ79, -DZ85)</f>
        <v>0</v>
      </c>
      <c r="EA92" s="7">
        <f>SUM(EA79, -EA85)</f>
        <v>0</v>
      </c>
      <c r="EB92" s="7">
        <f>SUM(EB79, -EB85)</f>
        <v>0</v>
      </c>
      <c r="EC92" s="7">
        <f>SUM(EC79, -EC85)</f>
        <v>0</v>
      </c>
      <c r="ED92" s="7">
        <f>SUM(ED79, -ED85,)</f>
        <v>0</v>
      </c>
      <c r="EE92" s="7">
        <f>SUM(EE80, -EE86)</f>
        <v>0</v>
      </c>
      <c r="EF92" s="7">
        <f>SUM(EF79, -EF85)</f>
        <v>0</v>
      </c>
      <c r="EG92" s="7">
        <f>SUM(EG79, -EG85,)</f>
        <v>0</v>
      </c>
      <c r="EH92" s="7">
        <f>SUM(EH80, -EH86)</f>
        <v>0</v>
      </c>
      <c r="EI92" s="7">
        <f>SUM(EI79, -EI85)</f>
        <v>0</v>
      </c>
    </row>
    <row r="93" spans="1:139" ht="15.75" thickBot="1" x14ac:dyDescent="0.3">
      <c r="A93" s="61"/>
      <c r="B93" s="61"/>
      <c r="C93" s="104"/>
      <c r="D93" s="154" t="s">
        <v>57</v>
      </c>
      <c r="E93" s="12" t="s">
        <v>38</v>
      </c>
      <c r="F93" s="157" t="s">
        <v>40</v>
      </c>
      <c r="G93" s="144" t="s">
        <v>49</v>
      </c>
      <c r="H93" s="121" t="s">
        <v>40</v>
      </c>
      <c r="I93" s="176" t="s">
        <v>70</v>
      </c>
      <c r="J93" s="165" t="s">
        <v>53</v>
      </c>
      <c r="K93" s="121" t="s">
        <v>38</v>
      </c>
      <c r="L93" s="176" t="s">
        <v>39</v>
      </c>
      <c r="M93" s="154" t="s">
        <v>52</v>
      </c>
      <c r="N93" s="170" t="s">
        <v>59</v>
      </c>
      <c r="O93" s="176" t="s">
        <v>39</v>
      </c>
      <c r="P93" s="202" t="s">
        <v>41</v>
      </c>
      <c r="Q93" s="116" t="s">
        <v>46</v>
      </c>
      <c r="R93" s="176" t="s">
        <v>46</v>
      </c>
      <c r="S93" s="231" t="s">
        <v>54</v>
      </c>
      <c r="T93" s="33" t="s">
        <v>64</v>
      </c>
      <c r="U93" s="164" t="s">
        <v>36</v>
      </c>
      <c r="V93" s="234" t="s">
        <v>36</v>
      </c>
      <c r="W93" s="46" t="s">
        <v>52</v>
      </c>
      <c r="X93" s="167" t="s">
        <v>41</v>
      </c>
      <c r="Y93" s="154" t="s">
        <v>57</v>
      </c>
      <c r="Z93" s="170" t="s">
        <v>67</v>
      </c>
      <c r="AA93" s="201" t="s">
        <v>51</v>
      </c>
      <c r="AB93" s="144" t="s">
        <v>68</v>
      </c>
      <c r="AC93" s="116" t="s">
        <v>57</v>
      </c>
      <c r="AD93" s="201" t="s">
        <v>37</v>
      </c>
      <c r="AE93" s="229" t="s">
        <v>53</v>
      </c>
      <c r="AF93" s="46" t="s">
        <v>57</v>
      </c>
      <c r="AG93" s="159" t="s">
        <v>53</v>
      </c>
      <c r="AH93" s="154" t="s">
        <v>57</v>
      </c>
      <c r="AI93" s="116" t="s">
        <v>57</v>
      </c>
      <c r="AJ93" s="201" t="s">
        <v>52</v>
      </c>
      <c r="AK93" s="225" t="s">
        <v>55</v>
      </c>
      <c r="AL93" s="24" t="s">
        <v>37</v>
      </c>
      <c r="AM93" s="159" t="s">
        <v>64</v>
      </c>
      <c r="AN93" s="160" t="s">
        <v>38</v>
      </c>
      <c r="AO93" s="125" t="s">
        <v>64</v>
      </c>
      <c r="AP93" s="184" t="s">
        <v>64</v>
      </c>
      <c r="AQ93" s="166" t="s">
        <v>44</v>
      </c>
      <c r="AR93" s="190" t="s">
        <v>44</v>
      </c>
      <c r="AS93" s="184" t="s">
        <v>64</v>
      </c>
      <c r="AT93" s="229" t="s">
        <v>40</v>
      </c>
      <c r="AU93" s="24" t="s">
        <v>37</v>
      </c>
      <c r="AV93" s="271" t="s">
        <v>54</v>
      </c>
      <c r="AW93" s="165" t="s">
        <v>40</v>
      </c>
      <c r="AX93" s="262" t="s">
        <v>54</v>
      </c>
      <c r="AY93" s="184" t="s">
        <v>40</v>
      </c>
      <c r="AZ93" s="202" t="s">
        <v>67</v>
      </c>
      <c r="BA93" s="170" t="s">
        <v>67</v>
      </c>
      <c r="BB93" s="188" t="s">
        <v>48</v>
      </c>
      <c r="BC93" s="160" t="s">
        <v>38</v>
      </c>
      <c r="BD93" s="125" t="s">
        <v>47</v>
      </c>
      <c r="BE93" s="265" t="s">
        <v>54</v>
      </c>
      <c r="BF93" s="202" t="s">
        <v>48</v>
      </c>
      <c r="BG93" s="262" t="s">
        <v>54</v>
      </c>
      <c r="BH93" s="184" t="s">
        <v>47</v>
      </c>
      <c r="BI93" s="202" t="s">
        <v>48</v>
      </c>
      <c r="BJ93" s="125" t="s">
        <v>47</v>
      </c>
      <c r="BK93" s="182" t="s">
        <v>38</v>
      </c>
      <c r="BL93" s="156" t="s">
        <v>45</v>
      </c>
      <c r="BM93" s="170" t="s">
        <v>67</v>
      </c>
      <c r="BN93" s="184" t="s">
        <v>47</v>
      </c>
      <c r="BO93" s="125" t="s">
        <v>47</v>
      </c>
      <c r="BP93" s="190" t="s">
        <v>44</v>
      </c>
      <c r="BQ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  <row r="94" spans="1:139" ht="15.75" thickBot="1" x14ac:dyDescent="0.3">
      <c r="A94" s="7">
        <f>SUM(A79, -A84)</f>
        <v>0</v>
      </c>
      <c r="B94" s="7">
        <f>SUM(B80, -B86)</f>
        <v>0</v>
      </c>
      <c r="C94" s="105">
        <f>SUM(C80, -C86)</f>
        <v>0</v>
      </c>
      <c r="D94" s="146">
        <f>SUM(D52, -D54)</f>
        <v>1.3599999999999999E-2</v>
      </c>
      <c r="E94" s="16">
        <f>SUM(E53, -E54)</f>
        <v>3.3500000000000002E-2</v>
      </c>
      <c r="F94" s="153">
        <f>SUM(F53, -F54)</f>
        <v>6.5199999999999994E-2</v>
      </c>
      <c r="G94" s="148">
        <f>SUM(G52, -G55)</f>
        <v>7.9899999999999999E-2</v>
      </c>
      <c r="H94" s="122">
        <f>SUM(H53, -H56)</f>
        <v>8.9099999999999999E-2</v>
      </c>
      <c r="I94" s="181">
        <f>SUM(I51, -I52)</f>
        <v>4.4599999999999987E-2</v>
      </c>
      <c r="J94" s="146">
        <f>SUM(J54, -J58)</f>
        <v>4.3299999999999991E-2</v>
      </c>
      <c r="K94" s="122">
        <f>SUM(K54, -K58)</f>
        <v>4.82E-2</v>
      </c>
      <c r="L94" s="178">
        <f>SUM(L53, -L55)</f>
        <v>6.7900000000000002E-2</v>
      </c>
      <c r="M94" s="155">
        <f>SUM(M53, -M55)</f>
        <v>7.1399999999999991E-2</v>
      </c>
      <c r="N94" s="117">
        <f>SUM(N54, -N58)</f>
        <v>5.91E-2</v>
      </c>
      <c r="O94" s="178">
        <f>SUM(O54, -O58)</f>
        <v>4.3699999999999996E-2</v>
      </c>
      <c r="P94" s="148">
        <f>SUM(P53, -P57)</f>
        <v>2.4299999999999999E-2</v>
      </c>
      <c r="Q94" s="117">
        <f>SUM(Q53, -Q57)</f>
        <v>3.9599999999999996E-2</v>
      </c>
      <c r="R94" s="177">
        <f>SUM(R53, -R57)</f>
        <v>3.9199999999999999E-2</v>
      </c>
      <c r="S94" s="226">
        <f>SUM(S53, -S57)</f>
        <v>5.0700000000000002E-2</v>
      </c>
      <c r="T94" s="16">
        <f>SUM(T52, -T53)</f>
        <v>7.1800000000000003E-2</v>
      </c>
      <c r="U94" s="152">
        <f>SUM(U55, -U58)</f>
        <v>6.8999999999999992E-2</v>
      </c>
      <c r="V94" s="228">
        <f>SUM(V55, -V58)</f>
        <v>7.0800000000000002E-2</v>
      </c>
      <c r="W94" s="96">
        <f>SUM(W54, -W57)</f>
        <v>8.1900000000000001E-2</v>
      </c>
      <c r="X94" s="153">
        <f>SUM(X53, -X57)</f>
        <v>8.2199999999999995E-2</v>
      </c>
      <c r="Y94" s="146">
        <f>SUM(Y54, -Y58)</f>
        <v>7.51E-2</v>
      </c>
      <c r="Z94" s="210">
        <f>SUM(Z53, -Z55)</f>
        <v>9.1999999999999998E-2</v>
      </c>
      <c r="AA94" s="181">
        <f>SUM(AA54, -AA58)</f>
        <v>9.3200000000000005E-2</v>
      </c>
      <c r="AB94" s="146">
        <f>SUM(AB51, -AB53)</f>
        <v>8.7599999999999997E-2</v>
      </c>
      <c r="AC94" s="118">
        <f>SUM(AC55, -AC58)</f>
        <v>8.829999999999999E-2</v>
      </c>
      <c r="AD94" s="181">
        <f>SUM(AD54, -AD57)</f>
        <v>8.48E-2</v>
      </c>
      <c r="AE94" s="228">
        <f>SUM(AE52, -AE54)</f>
        <v>0.10469999999999999</v>
      </c>
      <c r="AF94" s="95">
        <f>SUM(AF55, -AF58)</f>
        <v>9.7799999999999998E-2</v>
      </c>
      <c r="AG94" s="152">
        <f>SUM(AG52, -AG54)</f>
        <v>0.10060000000000001</v>
      </c>
      <c r="AH94" s="146">
        <f>SUM(AH55, -AH58)</f>
        <v>0.1019</v>
      </c>
      <c r="AI94" s="118">
        <f>SUM(AI55, -AI58)</f>
        <v>9.4500000000000015E-2</v>
      </c>
      <c r="AJ94" s="177">
        <f>SUM(AJ53, -AJ56)</f>
        <v>0.10139999999999999</v>
      </c>
      <c r="AK94" s="227">
        <f>SUM(AK51, -AK53)</f>
        <v>0.10909999999999999</v>
      </c>
      <c r="AL94" s="16">
        <f>SUM(AL53, -AL56)</f>
        <v>0.10680000000000001</v>
      </c>
      <c r="AM94" s="153">
        <f>SUM(AM52, -AM54)</f>
        <v>0.12249999999999998</v>
      </c>
      <c r="AN94" s="150">
        <f>SUM(AN55, -AN58)</f>
        <v>0.11660000000000001</v>
      </c>
      <c r="AO94" s="122">
        <f>SUM(AO52, -AO54)</f>
        <v>0.12249999999999998</v>
      </c>
      <c r="AP94" s="181">
        <f>SUM(AP52, -AP54)</f>
        <v>0.1182</v>
      </c>
      <c r="AQ94" s="148">
        <f>SUM(AQ53, -AQ56)</f>
        <v>0.1239</v>
      </c>
      <c r="AR94" s="122">
        <f>SUM(AR53, -AR56)</f>
        <v>0.1391</v>
      </c>
      <c r="AS94" s="181">
        <f>SUM(AS52, -AS54)</f>
        <v>0.12789999999999999</v>
      </c>
      <c r="AT94" s="226">
        <f>SUM(AT52, -AT55)</f>
        <v>0.11269999999999999</v>
      </c>
      <c r="AU94" s="16">
        <f>SUM(AU53, -AU55)</f>
        <v>0.11209999999999999</v>
      </c>
      <c r="AV94" s="153">
        <f>SUM(AV52, -AV54)</f>
        <v>0.11900000000000001</v>
      </c>
      <c r="AW94" s="148">
        <f>SUM(AW53, -AW55)</f>
        <v>0.1172</v>
      </c>
      <c r="AX94" s="122">
        <f>SUM(AX51, -AX54)</f>
        <v>0.12470000000000001</v>
      </c>
      <c r="AY94" s="181">
        <f>SUM(AY53, -AY55)</f>
        <v>0.1237</v>
      </c>
      <c r="AZ94" s="168">
        <f>SUM(AZ54, -AZ57)</f>
        <v>0.11879999999999999</v>
      </c>
      <c r="BA94" s="210">
        <f>SUM(BA54, -BA57)</f>
        <v>0.1168</v>
      </c>
      <c r="BB94" s="181">
        <f>SUM(BB54, -BB57)</f>
        <v>0.12709999999999999</v>
      </c>
      <c r="BC94" s="150">
        <f>SUM(BC55, -BC58)</f>
        <v>0.13600000000000001</v>
      </c>
      <c r="BD94" s="122">
        <f>SUM(BD53, -BD56)</f>
        <v>0.14599999999999999</v>
      </c>
      <c r="BE94" s="181">
        <f>SUM(BE51, -BE54)</f>
        <v>0.16420000000000001</v>
      </c>
      <c r="BF94" s="148">
        <f>SUM(BF54, -BF56)</f>
        <v>0.15290000000000001</v>
      </c>
      <c r="BG94" s="122">
        <f>SUM(BG51, -BG54)</f>
        <v>0.13550000000000001</v>
      </c>
      <c r="BH94" s="181">
        <f>SUM(BH53, -BH55)</f>
        <v>0.1447</v>
      </c>
      <c r="BI94" s="148">
        <f>SUM(BI53, -BI55)</f>
        <v>0.13109999999999999</v>
      </c>
      <c r="BJ94" s="122">
        <f>SUM(BJ53, -BJ55)</f>
        <v>0.13869999999999999</v>
      </c>
      <c r="BK94" s="180">
        <f>SUM(BK56, -BK58)</f>
        <v>0.12809999999999999</v>
      </c>
      <c r="BL94" s="168">
        <f>SUM(BL55, -BL58)</f>
        <v>0.15640000000000001</v>
      </c>
      <c r="BM94" s="210">
        <f>SUM(BM54, -BM57)</f>
        <v>0.15720000000000001</v>
      </c>
      <c r="BN94" s="181">
        <f>SUM(BN53, -BN55)</f>
        <v>0.19370000000000001</v>
      </c>
      <c r="BO94" s="122">
        <f>SUM(BO53, -BO55)</f>
        <v>0.1993</v>
      </c>
      <c r="BP94" s="122">
        <f>SUM(BP53, -BP55)</f>
        <v>0.19870000000000002</v>
      </c>
      <c r="BQ94" s="7">
        <f>SUM(BQ80, -BQ86)</f>
        <v>0</v>
      </c>
      <c r="BS94" s="7">
        <f>SUM(BS79, -BS84)</f>
        <v>0</v>
      </c>
      <c r="BT94" s="7">
        <f>SUM(BT80, -BT86)</f>
        <v>0</v>
      </c>
      <c r="BU94" s="7">
        <f>SUM(BU80, -BU86)</f>
        <v>0</v>
      </c>
      <c r="BV94" s="7">
        <f>SUM(BV80, -BV86)</f>
        <v>0</v>
      </c>
      <c r="BW94" s="7">
        <f>SUM(BW79, -BW85)</f>
        <v>0</v>
      </c>
      <c r="BX94" s="7">
        <f>SUM(BX80, -BX86)</f>
        <v>0</v>
      </c>
      <c r="BY94" s="7">
        <f>SUM(BY79, -BY84)</f>
        <v>0</v>
      </c>
      <c r="BZ94" s="7">
        <f>SUM(BZ80, -BZ86)</f>
        <v>0</v>
      </c>
      <c r="CA94" s="7">
        <f>SUM(CA80, -CA86)</f>
        <v>0</v>
      </c>
      <c r="CB94" s="7">
        <f>SUM(CB80, -CB86)</f>
        <v>0</v>
      </c>
      <c r="CC94" s="7">
        <f>SUM(CC79, -CC85)</f>
        <v>0</v>
      </c>
      <c r="CD94" s="7">
        <f>SUM(CD80, -CD86)</f>
        <v>0</v>
      </c>
      <c r="CE94" s="7">
        <f>SUM(CE79, -CE84)</f>
        <v>0</v>
      </c>
      <c r="CF94" s="7">
        <f>SUM(CF80, -CF86)</f>
        <v>0</v>
      </c>
      <c r="CG94" s="7">
        <f>SUM(CG80, -CG86)</f>
        <v>0</v>
      </c>
      <c r="CH94" s="7">
        <f>SUM(CH80, -CH86)</f>
        <v>0</v>
      </c>
      <c r="CI94" s="7">
        <f>SUM(CI79, -CI85)</f>
        <v>0</v>
      </c>
      <c r="CJ94" s="7">
        <f>SUM(CJ80, -CJ86)</f>
        <v>0</v>
      </c>
      <c r="CK94" s="7">
        <f>SUM(CK79, -CK84)</f>
        <v>0</v>
      </c>
      <c r="CL94" s="7">
        <f>SUM(CL80, -CL86)</f>
        <v>0</v>
      </c>
      <c r="CM94" s="7">
        <f>SUM(CM80, -CM86)</f>
        <v>0</v>
      </c>
      <c r="CN94" s="7">
        <f>SUM(CN80, -CN86)</f>
        <v>0</v>
      </c>
      <c r="CO94" s="7">
        <f>SUM(CO79, -CO85)</f>
        <v>0</v>
      </c>
      <c r="CP94" s="7">
        <f>SUM(CP80, -CP86)</f>
        <v>0</v>
      </c>
      <c r="CQ94" s="7">
        <f>SUM(CQ79, -CQ84)</f>
        <v>0</v>
      </c>
      <c r="CR94" s="7">
        <f>SUM(CR80, -CR86)</f>
        <v>0</v>
      </c>
      <c r="CS94" s="7">
        <f>SUM(CS80, -CS86)</f>
        <v>0</v>
      </c>
      <c r="CT94" s="7">
        <f>SUM(CT80, -CT86)</f>
        <v>0</v>
      </c>
      <c r="CU94" s="7">
        <f>SUM(CU79, -CU85)</f>
        <v>0</v>
      </c>
      <c r="CV94" s="7">
        <f>SUM(CV80, -CV86)</f>
        <v>0</v>
      </c>
      <c r="CW94" s="7">
        <f>SUM(CW79, -CW84)</f>
        <v>0</v>
      </c>
      <c r="CX94" s="7">
        <f>SUM(CX80, -CX86)</f>
        <v>0</v>
      </c>
      <c r="CY94" s="7">
        <f>SUM(CY80, -CY86)</f>
        <v>0</v>
      </c>
      <c r="CZ94" s="7">
        <f>SUM(CZ80, -CZ86)</f>
        <v>0</v>
      </c>
      <c r="DA94" s="7">
        <f>SUM(DA79, -DA85)</f>
        <v>0</v>
      </c>
      <c r="DB94" s="7">
        <f>SUM(DB80, -DB86)</f>
        <v>0</v>
      </c>
      <c r="DC94" s="7">
        <f>SUM(DC79, -DC84)</f>
        <v>0</v>
      </c>
      <c r="DD94" s="7">
        <f>SUM(DD80, -DD86)</f>
        <v>0</v>
      </c>
      <c r="DE94" s="7">
        <f>SUM(DE80, -DE86)</f>
        <v>0</v>
      </c>
      <c r="DF94" s="7">
        <f>SUM(DF80, -DF86)</f>
        <v>0</v>
      </c>
      <c r="DG94" s="7">
        <f>SUM(DG79, -DG85)</f>
        <v>0</v>
      </c>
      <c r="DH94" s="7">
        <f>SUM(DH80, -DH86)</f>
        <v>0</v>
      </c>
      <c r="DI94" s="7">
        <f>SUM(DI79, -DI84)</f>
        <v>0</v>
      </c>
      <c r="DJ94" s="7">
        <f>SUM(DJ80, -DJ86)</f>
        <v>0</v>
      </c>
      <c r="DK94" s="7">
        <f>SUM(DK80, -DK86)</f>
        <v>0</v>
      </c>
      <c r="DL94" s="7">
        <f>SUM(DL80, -DL86)</f>
        <v>0</v>
      </c>
      <c r="DM94" s="7">
        <f>SUM(DM79, -DM85)</f>
        <v>0</v>
      </c>
      <c r="DN94" s="7">
        <f>SUM(DN80, -DN86)</f>
        <v>0</v>
      </c>
      <c r="DO94" s="7">
        <f>SUM(DO79, -DO84)</f>
        <v>0</v>
      </c>
      <c r="DP94" s="7">
        <f>SUM(DP80, -DP86)</f>
        <v>0</v>
      </c>
      <c r="DQ94" s="7">
        <f>SUM(DQ80, -DQ86)</f>
        <v>0</v>
      </c>
      <c r="DR94" s="7">
        <f>SUM(DR80, -DR86)</f>
        <v>0</v>
      </c>
      <c r="DS94" s="7">
        <f>SUM(DS79, -DS85)</f>
        <v>0</v>
      </c>
      <c r="DT94" s="7">
        <f>SUM(DT80, -DT86)</f>
        <v>0</v>
      </c>
      <c r="DU94" s="7">
        <f>SUM(DU79, -DU84)</f>
        <v>0</v>
      </c>
      <c r="DV94" s="7">
        <f>SUM(DV80, -DV86)</f>
        <v>0</v>
      </c>
      <c r="DW94" s="7">
        <f>SUM(DW80, -DW86)</f>
        <v>0</v>
      </c>
      <c r="DX94" s="7">
        <f>SUM(DX80, -DX86)</f>
        <v>0</v>
      </c>
      <c r="DY94" s="7">
        <f>SUM(DY79, -DY85)</f>
        <v>0</v>
      </c>
      <c r="DZ94" s="7">
        <f>SUM(DZ80, -DZ86)</f>
        <v>0</v>
      </c>
      <c r="EA94" s="7">
        <f>SUM(EA79, -EA84)</f>
        <v>0</v>
      </c>
      <c r="EB94" s="7">
        <f>SUM(EB80, -EB86)</f>
        <v>0</v>
      </c>
      <c r="EC94" s="7">
        <f>SUM(EC80, -EC86)</f>
        <v>0</v>
      </c>
      <c r="ED94" s="7">
        <f>SUM(ED80, -ED86)</f>
        <v>0</v>
      </c>
      <c r="EE94" s="7">
        <f>SUM(EE79, -EE85)</f>
        <v>0</v>
      </c>
      <c r="EF94" s="7">
        <f>SUM(EF80, -EF86)</f>
        <v>0</v>
      </c>
      <c r="EG94" s="7">
        <f>SUM(EG80, -EG86)</f>
        <v>0</v>
      </c>
      <c r="EH94" s="7">
        <f>SUM(EH79, -EH85)</f>
        <v>0</v>
      </c>
      <c r="EI94" s="7">
        <f>SUM(EI80, -EI86)</f>
        <v>0</v>
      </c>
    </row>
    <row r="95" spans="1:139" ht="15.75" thickBot="1" x14ac:dyDescent="0.3">
      <c r="A95" s="61"/>
      <c r="B95" s="61"/>
      <c r="C95" s="104"/>
      <c r="D95" s="156" t="s">
        <v>36</v>
      </c>
      <c r="E95" s="28" t="s">
        <v>51</v>
      </c>
      <c r="F95" s="145" t="s">
        <v>39</v>
      </c>
      <c r="G95" s="156" t="s">
        <v>44</v>
      </c>
      <c r="H95" s="121" t="s">
        <v>36</v>
      </c>
      <c r="I95" s="182" t="s">
        <v>36</v>
      </c>
      <c r="J95" s="160" t="s">
        <v>36</v>
      </c>
      <c r="K95" s="121" t="s">
        <v>37</v>
      </c>
      <c r="L95" s="184" t="s">
        <v>64</v>
      </c>
      <c r="M95" s="165" t="s">
        <v>64</v>
      </c>
      <c r="N95" s="125" t="s">
        <v>64</v>
      </c>
      <c r="O95" s="188" t="s">
        <v>59</v>
      </c>
      <c r="P95" s="202" t="s">
        <v>59</v>
      </c>
      <c r="Q95" s="116" t="s">
        <v>57</v>
      </c>
      <c r="R95" s="176" t="s">
        <v>57</v>
      </c>
      <c r="S95" s="230" t="s">
        <v>59</v>
      </c>
      <c r="T95" s="97" t="s">
        <v>54</v>
      </c>
      <c r="U95" s="159" t="s">
        <v>64</v>
      </c>
      <c r="V95" s="231" t="s">
        <v>54</v>
      </c>
      <c r="W95" s="33" t="s">
        <v>64</v>
      </c>
      <c r="X95" s="162" t="s">
        <v>54</v>
      </c>
      <c r="Y95" s="202" t="s">
        <v>48</v>
      </c>
      <c r="Z95" s="170" t="s">
        <v>48</v>
      </c>
      <c r="AA95" s="183" t="s">
        <v>54</v>
      </c>
      <c r="AB95" s="166" t="s">
        <v>51</v>
      </c>
      <c r="AC95" s="190" t="s">
        <v>37</v>
      </c>
      <c r="AD95" s="176" t="s">
        <v>57</v>
      </c>
      <c r="AE95" s="239" t="s">
        <v>37</v>
      </c>
      <c r="AF95" s="43" t="s">
        <v>68</v>
      </c>
      <c r="AG95" s="167" t="s">
        <v>67</v>
      </c>
      <c r="AH95" s="165" t="s">
        <v>53</v>
      </c>
      <c r="AI95" s="125" t="s">
        <v>64</v>
      </c>
      <c r="AJ95" s="201" t="s">
        <v>37</v>
      </c>
      <c r="AK95" s="261" t="s">
        <v>38</v>
      </c>
      <c r="AL95" s="12" t="s">
        <v>38</v>
      </c>
      <c r="AM95" s="157" t="s">
        <v>38</v>
      </c>
      <c r="AN95" s="165" t="s">
        <v>64</v>
      </c>
      <c r="AO95" s="121" t="s">
        <v>38</v>
      </c>
      <c r="AP95" s="179" t="s">
        <v>55</v>
      </c>
      <c r="AQ95" s="144" t="s">
        <v>55</v>
      </c>
      <c r="AR95" s="119" t="s">
        <v>55</v>
      </c>
      <c r="AS95" s="201" t="s">
        <v>37</v>
      </c>
      <c r="AT95" s="229" t="s">
        <v>64</v>
      </c>
      <c r="AU95" s="33" t="s">
        <v>64</v>
      </c>
      <c r="AV95" s="145" t="s">
        <v>57</v>
      </c>
      <c r="AW95" s="202" t="s">
        <v>48</v>
      </c>
      <c r="AX95" s="125" t="s">
        <v>40</v>
      </c>
      <c r="AY95" s="188" t="s">
        <v>67</v>
      </c>
      <c r="AZ95" s="165" t="s">
        <v>47</v>
      </c>
      <c r="BA95" s="190" t="s">
        <v>53</v>
      </c>
      <c r="BB95" s="184" t="s">
        <v>63</v>
      </c>
      <c r="BC95" s="202" t="s">
        <v>48</v>
      </c>
      <c r="BD95" s="170" t="s">
        <v>67</v>
      </c>
      <c r="BE95" s="188" t="s">
        <v>48</v>
      </c>
      <c r="BF95" s="202" t="s">
        <v>41</v>
      </c>
      <c r="BG95" s="170" t="s">
        <v>48</v>
      </c>
      <c r="BH95" s="201" t="s">
        <v>53</v>
      </c>
      <c r="BI95" s="165" t="s">
        <v>47</v>
      </c>
      <c r="BJ95" s="170" t="s">
        <v>41</v>
      </c>
      <c r="BK95" s="184" t="s">
        <v>47</v>
      </c>
      <c r="BL95" s="160" t="s">
        <v>38</v>
      </c>
      <c r="BM95" s="121" t="s">
        <v>38</v>
      </c>
      <c r="BN95" s="185" t="s">
        <v>45</v>
      </c>
      <c r="BO95" s="124" t="s">
        <v>45</v>
      </c>
      <c r="BP95" s="124" t="s">
        <v>45</v>
      </c>
      <c r="BQ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</row>
    <row r="96" spans="1:139" ht="15.75" thickBot="1" x14ac:dyDescent="0.3">
      <c r="A96" s="7">
        <f>SUM(A85, -A92,)</f>
        <v>0</v>
      </c>
      <c r="B96" s="7">
        <f>SUM(B85, -B92,)</f>
        <v>0</v>
      </c>
      <c r="C96" s="105">
        <f>SUM(C85, -C92,)</f>
        <v>0</v>
      </c>
      <c r="D96" s="146">
        <f>SUM(D53, -D55)</f>
        <v>1.12E-2</v>
      </c>
      <c r="E96" s="16">
        <f>SUM(E54, -E58)</f>
        <v>3.3100000000000004E-2</v>
      </c>
      <c r="F96" s="152">
        <f>SUM(F51, -F53)</f>
        <v>4.2700000000000002E-2</v>
      </c>
      <c r="G96" s="148">
        <f>SUM(G55, -G58)</f>
        <v>6.7199999999999996E-2</v>
      </c>
      <c r="H96" s="118">
        <f>SUM(H53, -H55)</f>
        <v>7.6800000000000007E-2</v>
      </c>
      <c r="I96" s="178">
        <f>SUM(I53, -I56)</f>
        <v>4.4400000000000002E-2</v>
      </c>
      <c r="J96" s="146">
        <f>SUM(J53, -J56)</f>
        <v>3.6499999999999998E-2</v>
      </c>
      <c r="K96" s="122">
        <f>SUM(K54, -K57)</f>
        <v>4.65E-2</v>
      </c>
      <c r="L96" s="181">
        <f>SUM(L52, -L54)</f>
        <v>6.5700000000000008E-2</v>
      </c>
      <c r="M96" s="148">
        <f>SUM(M52, -M54)</f>
        <v>6.8700000000000011E-2</v>
      </c>
      <c r="N96" s="122">
        <f>SUM(N52, -N54)</f>
        <v>5.7800000000000004E-2</v>
      </c>
      <c r="O96" s="177">
        <f>SUM(O53, -O57)</f>
        <v>3.4199999999999994E-2</v>
      </c>
      <c r="P96" s="155">
        <f>SUM(P53, -P56)</f>
        <v>2.3900000000000001E-2</v>
      </c>
      <c r="Q96" s="118">
        <f>SUM(Q53, -Q56)</f>
        <v>3.7999999999999999E-2</v>
      </c>
      <c r="R96" s="178">
        <f>SUM(R53, -R56)</f>
        <v>3.9E-2</v>
      </c>
      <c r="S96" s="232">
        <f>SUM(S53, -S56)</f>
        <v>4.6600000000000003E-2</v>
      </c>
      <c r="T96" s="16">
        <f>SUM(T53, -T56)</f>
        <v>6.8199999999999997E-2</v>
      </c>
      <c r="U96" s="153">
        <f>SUM(U52, -U53)</f>
        <v>6.0900000000000003E-2</v>
      </c>
      <c r="V96" s="226">
        <f>SUM(V54, -V57)</f>
        <v>6.6599999999999993E-2</v>
      </c>
      <c r="W96" s="16">
        <f>SUM(W52, -W53)</f>
        <v>7.8899999999999998E-2</v>
      </c>
      <c r="X96" s="153">
        <f>SUM(X53, -X56)</f>
        <v>7.5899999999999995E-2</v>
      </c>
      <c r="Y96" s="148">
        <f>SUM(Y53, -Y55)</f>
        <v>7.4999999999999997E-2</v>
      </c>
      <c r="Z96" s="122">
        <f>SUM(Z53, -Z54)</f>
        <v>9.0799999999999992E-2</v>
      </c>
      <c r="AA96" s="181">
        <f>SUM(AA53, -AA54)</f>
        <v>8.1600000000000006E-2</v>
      </c>
      <c r="AB96" s="148">
        <f>SUM(AB55, -AB58)</f>
        <v>8.5000000000000006E-2</v>
      </c>
      <c r="AC96" s="122">
        <f>SUM(AC54, -AC57)</f>
        <v>7.5299999999999992E-2</v>
      </c>
      <c r="AD96" s="178">
        <f>SUM(AD55, -AD58)</f>
        <v>7.5200000000000003E-2</v>
      </c>
      <c r="AE96" s="226">
        <f>SUM(AE54, -AE57)</f>
        <v>0.1013</v>
      </c>
      <c r="AF96" s="95">
        <f>SUM(AF51, -AF53)</f>
        <v>8.6900000000000005E-2</v>
      </c>
      <c r="AG96" s="238">
        <f>SUM(AG53, -AG55)</f>
        <v>9.2499999999999999E-2</v>
      </c>
      <c r="AH96" s="146">
        <f>SUM(AH52, -AH54)</f>
        <v>0.1013</v>
      </c>
      <c r="AI96" s="122">
        <f>SUM(AI52, -AI54)</f>
        <v>8.8499999999999995E-2</v>
      </c>
      <c r="AJ96" s="181">
        <f>SUM(AJ53, -AJ55)</f>
        <v>9.3099999999999988E-2</v>
      </c>
      <c r="AK96" s="227">
        <f>SUM(AK56, -AK58)</f>
        <v>9.7099999999999992E-2</v>
      </c>
      <c r="AL96" s="98">
        <f>SUM(AL56, -AL58)</f>
        <v>0.10319999999999999</v>
      </c>
      <c r="AM96" s="151">
        <f>SUM(AM55, -AM58)</f>
        <v>0.11810000000000001</v>
      </c>
      <c r="AN96" s="148">
        <f>SUM(AN52, -AN54)</f>
        <v>0.11609999999999999</v>
      </c>
      <c r="AO96" s="120">
        <f>SUM(AO55, -AO58)</f>
        <v>0.11379999999999998</v>
      </c>
      <c r="AP96" s="180">
        <f>SUM(AP51, -AP53)</f>
        <v>0.11159999999999999</v>
      </c>
      <c r="AQ96" s="150">
        <f>SUM(AQ51, -AQ53)</f>
        <v>0.10940000000000001</v>
      </c>
      <c r="AR96" s="120">
        <f>SUM(AR51, -AR53)</f>
        <v>9.0999999999999984E-2</v>
      </c>
      <c r="AS96" s="181">
        <f>SUM(AS53, -AS55)</f>
        <v>0.1042</v>
      </c>
      <c r="AT96" s="226">
        <f>SUM(AT52, -AT54)</f>
        <v>0.10780000000000001</v>
      </c>
      <c r="AU96" s="16">
        <f>SUM(AU52, -AU54)</f>
        <v>0.11000000000000001</v>
      </c>
      <c r="AV96" s="152">
        <f>SUM(AV56, -AV58)</f>
        <v>0.1166</v>
      </c>
      <c r="AW96" s="148">
        <f>SUM(AW54, -AW56)</f>
        <v>0.11579999999999999</v>
      </c>
      <c r="AX96" s="122">
        <f>SUM(AX53, -AX55)</f>
        <v>0.1179</v>
      </c>
      <c r="AY96" s="189">
        <f>SUM(AY54, -AY57)</f>
        <v>0.1206</v>
      </c>
      <c r="AZ96" s="148">
        <f>SUM(AZ53, -AZ56)</f>
        <v>0.11510000000000001</v>
      </c>
      <c r="BA96" s="118">
        <f>SUM(BA51, -BA53)</f>
        <v>0.1129</v>
      </c>
      <c r="BB96" s="178">
        <f>SUM(BB53, -BB56)</f>
        <v>0.1177</v>
      </c>
      <c r="BC96" s="148">
        <f>SUM(BC54, -BC57)</f>
        <v>0.12510000000000002</v>
      </c>
      <c r="BD96" s="210">
        <f>SUM(BD54, -BD57)</f>
        <v>0.12870000000000001</v>
      </c>
      <c r="BE96" s="181">
        <f>SUM(BE54, -BE56)</f>
        <v>0.1424</v>
      </c>
      <c r="BF96" s="148">
        <f>SUM(BF54, -BF55)</f>
        <v>0.14580000000000001</v>
      </c>
      <c r="BG96" s="122">
        <f>SUM(BG54, -BG56)</f>
        <v>0.13009999999999999</v>
      </c>
      <c r="BH96" s="178">
        <f>SUM(BH51, -BH53)</f>
        <v>0.12329999999999999</v>
      </c>
      <c r="BI96" s="148">
        <f>SUM(BI54, -BI55)</f>
        <v>0.13059999999999999</v>
      </c>
      <c r="BJ96" s="122">
        <f>SUM(BJ54, -BJ56)</f>
        <v>0.13850000000000001</v>
      </c>
      <c r="BK96" s="181">
        <f>SUM(BK53, -BK55)</f>
        <v>0.1242</v>
      </c>
      <c r="BL96" s="150">
        <f>SUM(BL56, -BL58)</f>
        <v>0.14280000000000001</v>
      </c>
      <c r="BM96" s="120">
        <f>SUM(BM56, -BM58)</f>
        <v>0.14960000000000001</v>
      </c>
      <c r="BN96" s="189">
        <f>SUM(BN55, -BN58)</f>
        <v>0.17019999999999999</v>
      </c>
      <c r="BO96" s="210">
        <f>SUM(BO55, -BO58)</f>
        <v>0.18</v>
      </c>
      <c r="BP96" s="210">
        <f>SUM(BP55, -BP58)</f>
        <v>0.17180000000000001</v>
      </c>
      <c r="BQ96" s="7">
        <f t="shared" ref="BP96:BQ96" si="128">SUM(BQ85, -BQ92)</f>
        <v>0</v>
      </c>
      <c r="BS96" s="7">
        <f>SUM(BS85, -BS92,)</f>
        <v>0</v>
      </c>
      <c r="BT96" s="7">
        <f>SUM(BT85, -BT92,)</f>
        <v>0</v>
      </c>
      <c r="BU96" s="7">
        <f t="shared" ref="BU96:BX96" si="129">SUM(BU85, -BU92)</f>
        <v>0</v>
      </c>
      <c r="BV96" s="7">
        <f t="shared" si="129"/>
        <v>0</v>
      </c>
      <c r="BW96" s="7">
        <f t="shared" si="129"/>
        <v>0</v>
      </c>
      <c r="BX96" s="7">
        <f t="shared" si="129"/>
        <v>0</v>
      </c>
      <c r="BY96" s="7">
        <f>SUM(BY85, -BY92,)</f>
        <v>0</v>
      </c>
      <c r="BZ96" s="7">
        <f>SUM(BZ85, -BZ92,)</f>
        <v>0</v>
      </c>
      <c r="CA96" s="7">
        <f t="shared" ref="CA96:CD96" si="130">SUM(CA85, -CA92)</f>
        <v>0</v>
      </c>
      <c r="CB96" s="7">
        <f t="shared" si="130"/>
        <v>0</v>
      </c>
      <c r="CC96" s="7">
        <f t="shared" si="130"/>
        <v>0</v>
      </c>
      <c r="CD96" s="7">
        <f t="shared" si="130"/>
        <v>0</v>
      </c>
      <c r="CE96" s="7">
        <f>SUM(CE85, -CE92,)</f>
        <v>0</v>
      </c>
      <c r="CF96" s="7">
        <f>SUM(CF85, -CF92,)</f>
        <v>0</v>
      </c>
      <c r="CG96" s="7">
        <f t="shared" ref="CG96:CJ96" si="131">SUM(CG85, -CG92)</f>
        <v>0</v>
      </c>
      <c r="CH96" s="7">
        <f t="shared" si="131"/>
        <v>0</v>
      </c>
      <c r="CI96" s="7">
        <f t="shared" si="131"/>
        <v>0</v>
      </c>
      <c r="CJ96" s="7">
        <f t="shared" si="131"/>
        <v>0</v>
      </c>
      <c r="CK96" s="7">
        <f>SUM(CK85, -CK92,)</f>
        <v>0</v>
      </c>
      <c r="CL96" s="7">
        <f>SUM(CL85, -CL92,)</f>
        <v>0</v>
      </c>
      <c r="CM96" s="7">
        <f t="shared" ref="CM96:CP96" si="132">SUM(CM85, -CM92)</f>
        <v>0</v>
      </c>
      <c r="CN96" s="7">
        <f t="shared" si="132"/>
        <v>0</v>
      </c>
      <c r="CO96" s="7">
        <f t="shared" si="132"/>
        <v>0</v>
      </c>
      <c r="CP96" s="7">
        <f t="shared" si="132"/>
        <v>0</v>
      </c>
      <c r="CQ96" s="7">
        <f>SUM(CQ85, -CQ92,)</f>
        <v>0</v>
      </c>
      <c r="CR96" s="7">
        <f>SUM(CR85, -CR92,)</f>
        <v>0</v>
      </c>
      <c r="CS96" s="7">
        <f t="shared" ref="CS96:CV96" si="133">SUM(CS85, -CS92)</f>
        <v>0</v>
      </c>
      <c r="CT96" s="7">
        <f t="shared" si="133"/>
        <v>0</v>
      </c>
      <c r="CU96" s="7">
        <f t="shared" si="133"/>
        <v>0</v>
      </c>
      <c r="CV96" s="7">
        <f t="shared" si="133"/>
        <v>0</v>
      </c>
      <c r="CW96" s="7">
        <f>SUM(CW85, -CW92,)</f>
        <v>0</v>
      </c>
      <c r="CX96" s="7">
        <f>SUM(CX85, -CX92,)</f>
        <v>0</v>
      </c>
      <c r="CY96" s="7">
        <f t="shared" ref="CY96:DB96" si="134">SUM(CY85, -CY92)</f>
        <v>0</v>
      </c>
      <c r="CZ96" s="7">
        <f t="shared" si="134"/>
        <v>0</v>
      </c>
      <c r="DA96" s="7">
        <f t="shared" si="134"/>
        <v>0</v>
      </c>
      <c r="DB96" s="7">
        <f t="shared" si="134"/>
        <v>0</v>
      </c>
      <c r="DC96" s="7">
        <f>SUM(DC85, -DC92,)</f>
        <v>0</v>
      </c>
      <c r="DD96" s="7">
        <f>SUM(DD85, -DD92,)</f>
        <v>0</v>
      </c>
      <c r="DE96" s="7">
        <f t="shared" ref="DE96:DH96" si="135">SUM(DE85, -DE92)</f>
        <v>0</v>
      </c>
      <c r="DF96" s="7">
        <f t="shared" si="135"/>
        <v>0</v>
      </c>
      <c r="DG96" s="7">
        <f t="shared" si="135"/>
        <v>0</v>
      </c>
      <c r="DH96" s="7">
        <f t="shared" si="135"/>
        <v>0</v>
      </c>
      <c r="DI96" s="7">
        <f>SUM(DI85, -DI92,)</f>
        <v>0</v>
      </c>
      <c r="DJ96" s="7">
        <f>SUM(DJ85, -DJ92,)</f>
        <v>0</v>
      </c>
      <c r="DK96" s="7">
        <f t="shared" ref="DK96:DN96" si="136">SUM(DK85, -DK92)</f>
        <v>0</v>
      </c>
      <c r="DL96" s="7">
        <f t="shared" si="136"/>
        <v>0</v>
      </c>
      <c r="DM96" s="7">
        <f t="shared" si="136"/>
        <v>0</v>
      </c>
      <c r="DN96" s="7">
        <f t="shared" si="136"/>
        <v>0</v>
      </c>
      <c r="DO96" s="7">
        <f>SUM(DO85, -DO92,)</f>
        <v>0</v>
      </c>
      <c r="DP96" s="7">
        <f>SUM(DP85, -DP92,)</f>
        <v>0</v>
      </c>
      <c r="DQ96" s="7">
        <f t="shared" ref="DQ96:DT96" si="137">SUM(DQ85, -DQ92)</f>
        <v>0</v>
      </c>
      <c r="DR96" s="7">
        <f t="shared" si="137"/>
        <v>0</v>
      </c>
      <c r="DS96" s="7">
        <f t="shared" si="137"/>
        <v>0</v>
      </c>
      <c r="DT96" s="7">
        <f t="shared" si="137"/>
        <v>0</v>
      </c>
      <c r="DU96" s="7">
        <f>SUM(DU85, -DU92,)</f>
        <v>0</v>
      </c>
      <c r="DV96" s="7">
        <f>SUM(DV85, -DV92,)</f>
        <v>0</v>
      </c>
      <c r="DW96" s="7">
        <f t="shared" ref="DW96:DZ96" si="138">SUM(DW85, -DW92)</f>
        <v>0</v>
      </c>
      <c r="DX96" s="7">
        <f t="shared" si="138"/>
        <v>0</v>
      </c>
      <c r="DY96" s="7">
        <f t="shared" si="138"/>
        <v>0</v>
      </c>
      <c r="DZ96" s="7">
        <f t="shared" si="138"/>
        <v>0</v>
      </c>
      <c r="EA96" s="7">
        <f>SUM(EA85, -EA92,)</f>
        <v>0</v>
      </c>
      <c r="EB96" s="7">
        <f>SUM(EB85, -EB92,)</f>
        <v>0</v>
      </c>
      <c r="EC96" s="7">
        <f t="shared" ref="EC96:EI96" si="139">SUM(EC85, -EC92)</f>
        <v>0</v>
      </c>
      <c r="ED96" s="7">
        <f t="shared" si="139"/>
        <v>0</v>
      </c>
      <c r="EE96" s="7">
        <f t="shared" si="139"/>
        <v>0</v>
      </c>
      <c r="EF96" s="7">
        <f t="shared" si="139"/>
        <v>0</v>
      </c>
      <c r="EG96" s="7">
        <f t="shared" si="139"/>
        <v>0</v>
      </c>
      <c r="EH96" s="7">
        <f t="shared" si="139"/>
        <v>0</v>
      </c>
      <c r="EI96" s="7">
        <f t="shared" si="139"/>
        <v>0</v>
      </c>
    </row>
    <row r="97" spans="1:139" ht="15.75" thickBot="1" x14ac:dyDescent="0.3">
      <c r="A97" s="61"/>
      <c r="B97" s="61"/>
      <c r="C97" s="104"/>
      <c r="D97" s="156" t="s">
        <v>45</v>
      </c>
      <c r="E97" s="97" t="s">
        <v>54</v>
      </c>
      <c r="F97" s="149" t="s">
        <v>42</v>
      </c>
      <c r="G97" s="160" t="s">
        <v>36</v>
      </c>
      <c r="H97" s="121" t="s">
        <v>38</v>
      </c>
      <c r="I97" s="183" t="s">
        <v>54</v>
      </c>
      <c r="J97" s="160" t="s">
        <v>41</v>
      </c>
      <c r="K97" s="125" t="s">
        <v>47</v>
      </c>
      <c r="L97" s="188" t="s">
        <v>48</v>
      </c>
      <c r="M97" s="202" t="s">
        <v>48</v>
      </c>
      <c r="N97" s="170" t="s">
        <v>48</v>
      </c>
      <c r="O97" s="176" t="s">
        <v>57</v>
      </c>
      <c r="P97" s="154" t="s">
        <v>46</v>
      </c>
      <c r="Q97" s="116" t="s">
        <v>52</v>
      </c>
      <c r="R97" s="176" t="s">
        <v>39</v>
      </c>
      <c r="S97" s="230" t="s">
        <v>48</v>
      </c>
      <c r="T97" s="37" t="s">
        <v>48</v>
      </c>
      <c r="U97" s="162" t="s">
        <v>54</v>
      </c>
      <c r="V97" s="225" t="s">
        <v>65</v>
      </c>
      <c r="W97" s="43" t="s">
        <v>65</v>
      </c>
      <c r="X97" s="164" t="s">
        <v>45</v>
      </c>
      <c r="Y97" s="156" t="s">
        <v>45</v>
      </c>
      <c r="Z97" s="124" t="s">
        <v>45</v>
      </c>
      <c r="AA97" s="176" t="s">
        <v>57</v>
      </c>
      <c r="AB97" s="154" t="s">
        <v>39</v>
      </c>
      <c r="AC97" s="119" t="s">
        <v>68</v>
      </c>
      <c r="AD97" s="179" t="s">
        <v>68</v>
      </c>
      <c r="AE97" s="239" t="s">
        <v>44</v>
      </c>
      <c r="AF97" s="24" t="s">
        <v>44</v>
      </c>
      <c r="AG97" s="145" t="s">
        <v>57</v>
      </c>
      <c r="AH97" s="202" t="s">
        <v>67</v>
      </c>
      <c r="AI97" s="190" t="s">
        <v>37</v>
      </c>
      <c r="AJ97" s="182" t="s">
        <v>38</v>
      </c>
      <c r="AK97" s="239" t="s">
        <v>37</v>
      </c>
      <c r="AL97" s="24" t="s">
        <v>52</v>
      </c>
      <c r="AM97" s="271" t="s">
        <v>54</v>
      </c>
      <c r="AN97" s="202" t="s">
        <v>67</v>
      </c>
      <c r="AO97" s="170" t="s">
        <v>67</v>
      </c>
      <c r="AP97" s="201" t="s">
        <v>37</v>
      </c>
      <c r="AQ97" s="156" t="s">
        <v>45</v>
      </c>
      <c r="AR97" s="124" t="s">
        <v>45</v>
      </c>
      <c r="AS97" s="185" t="s">
        <v>45</v>
      </c>
      <c r="AT97" s="234" t="s">
        <v>45</v>
      </c>
      <c r="AU97" s="46" t="s">
        <v>57</v>
      </c>
      <c r="AV97" s="159" t="s">
        <v>40</v>
      </c>
      <c r="AW97" s="156" t="s">
        <v>45</v>
      </c>
      <c r="AX97" s="170" t="s">
        <v>48</v>
      </c>
      <c r="AY97" s="188" t="s">
        <v>48</v>
      </c>
      <c r="AZ97" s="202" t="s">
        <v>48</v>
      </c>
      <c r="BA97" s="170" t="s">
        <v>48</v>
      </c>
      <c r="BB97" s="179" t="s">
        <v>68</v>
      </c>
      <c r="BC97" s="202" t="s">
        <v>67</v>
      </c>
      <c r="BD97" s="170" t="s">
        <v>48</v>
      </c>
      <c r="BE97" s="188" t="s">
        <v>41</v>
      </c>
      <c r="BF97" s="163" t="s">
        <v>54</v>
      </c>
      <c r="BG97" s="170" t="s">
        <v>41</v>
      </c>
      <c r="BH97" s="188" t="s">
        <v>41</v>
      </c>
      <c r="BI97" s="156" t="s">
        <v>45</v>
      </c>
      <c r="BJ97" s="190" t="s">
        <v>53</v>
      </c>
      <c r="BK97" s="188" t="s">
        <v>41</v>
      </c>
      <c r="BL97" s="202" t="s">
        <v>41</v>
      </c>
      <c r="BM97" s="170" t="s">
        <v>41</v>
      </c>
      <c r="BN97" s="188" t="s">
        <v>48</v>
      </c>
      <c r="BO97" s="170" t="s">
        <v>48</v>
      </c>
      <c r="BP97" s="170" t="s">
        <v>48</v>
      </c>
      <c r="BQ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</row>
    <row r="98" spans="1:139" ht="15.75" thickBot="1" x14ac:dyDescent="0.3">
      <c r="A98" s="7">
        <f>SUM(A85, -A91)</f>
        <v>0</v>
      </c>
      <c r="B98" s="7">
        <f>SUM(B85, -B91)</f>
        <v>0</v>
      </c>
      <c r="C98" s="105">
        <f>SUM(C85, -C91)</f>
        <v>0</v>
      </c>
      <c r="D98" s="146">
        <f>SUM(D53, -D54)</f>
        <v>9.6000000000000009E-3</v>
      </c>
      <c r="E98" s="16">
        <f>SUM(E55, -E58)</f>
        <v>2.9600000000000001E-2</v>
      </c>
      <c r="F98" s="153">
        <f>SUM(F52, -F53)</f>
        <v>2.9100000000000001E-2</v>
      </c>
      <c r="G98" s="146">
        <f>SUM(G53, -G55)</f>
        <v>6.409999999999999E-2</v>
      </c>
      <c r="H98" s="122">
        <f>SUM(H53, -H54)</f>
        <v>6.5799999999999997E-2</v>
      </c>
      <c r="I98" s="181">
        <f>SUM(I54, -I58)</f>
        <v>4.1800000000000004E-2</v>
      </c>
      <c r="J98" s="148">
        <f>SUM(J53, -J55)</f>
        <v>3.27E-2</v>
      </c>
      <c r="K98" s="122">
        <f>SUM(K53, -K56)</f>
        <v>3.6400000000000002E-2</v>
      </c>
      <c r="L98" s="181">
        <f>SUM(L54, -L57)</f>
        <v>6.3500000000000001E-2</v>
      </c>
      <c r="M98" s="148">
        <f>SUM(M54, -M57)</f>
        <v>5.6000000000000001E-2</v>
      </c>
      <c r="N98" s="122">
        <f>SUM(N54, -N57)</f>
        <v>5.5E-2</v>
      </c>
      <c r="O98" s="178">
        <f>SUM(O54, -O57)</f>
        <v>3.2099999999999997E-2</v>
      </c>
      <c r="P98" s="155">
        <f>SUM(P54, -P58)</f>
        <v>2.1899999999999999E-2</v>
      </c>
      <c r="Q98" s="117">
        <f>SUM(Q53, -Q55)</f>
        <v>3.6600000000000001E-2</v>
      </c>
      <c r="R98" s="178">
        <f>SUM(R53, -R55)</f>
        <v>3.61E-2</v>
      </c>
      <c r="S98" s="226">
        <f>SUM(S53, -S55)</f>
        <v>3.2400000000000005E-2</v>
      </c>
      <c r="T98" s="16">
        <f>SUM(T53, -T55)</f>
        <v>6.720000000000001E-2</v>
      </c>
      <c r="U98" s="153">
        <f>SUM(U53, -U57)</f>
        <v>5.9400000000000001E-2</v>
      </c>
      <c r="V98" s="226">
        <f>SUM(V51, -V52)</f>
        <v>6.4399999999999999E-2</v>
      </c>
      <c r="W98" s="16">
        <f>SUM(W51, -W52)</f>
        <v>6.699999999999999E-2</v>
      </c>
      <c r="X98" s="238">
        <f>SUM(X55, -X58)</f>
        <v>6.93E-2</v>
      </c>
      <c r="Y98" s="168">
        <f>SUM(Y55, -Y58)</f>
        <v>7.3799999999999991E-2</v>
      </c>
      <c r="Z98" s="210">
        <f>SUM(Z54, -Z58)</f>
        <v>7.8200000000000006E-2</v>
      </c>
      <c r="AA98" s="178">
        <f>SUM(AA55, -AA58)</f>
        <v>7.4200000000000016E-2</v>
      </c>
      <c r="AB98" s="146">
        <f>SUM(AB54, -AB57)</f>
        <v>7.2800000000000004E-2</v>
      </c>
      <c r="AC98" s="118">
        <f>SUM(AC51, -AC53)</f>
        <v>7.1099999999999997E-2</v>
      </c>
      <c r="AD98" s="178">
        <f>SUM(AD51, -AD53)</f>
        <v>6.9599999999999995E-2</v>
      </c>
      <c r="AE98" s="226">
        <f>SUM(AE54, -AE56)</f>
        <v>7.9100000000000004E-2</v>
      </c>
      <c r="AF98" s="16">
        <f>SUM(AF54, -AF57)</f>
        <v>8.0299999999999996E-2</v>
      </c>
      <c r="AG98" s="152">
        <f>SUM(AG55, -AG58)</f>
        <v>9.0799999999999992E-2</v>
      </c>
      <c r="AH98" s="168">
        <f>SUM(AH53, -AH55)</f>
        <v>9.8599999999999993E-2</v>
      </c>
      <c r="AI98" s="122">
        <f>SUM(AI53, -AI56)</f>
        <v>8.8200000000000001E-2</v>
      </c>
      <c r="AJ98" s="180">
        <f>SUM(AJ55, -AJ58)</f>
        <v>8.77E-2</v>
      </c>
      <c r="AK98" s="226">
        <f>SUM(AK53, -AK56)</f>
        <v>7.9199999999999993E-2</v>
      </c>
      <c r="AL98" s="96">
        <f>SUM(AL53, -AL55)</f>
        <v>9.1399999999999995E-2</v>
      </c>
      <c r="AM98" s="153">
        <f>SUM(AM53, -AM54)</f>
        <v>0.1046</v>
      </c>
      <c r="AN98" s="168">
        <f>SUM(AN54, -AN57)</f>
        <v>9.3299999999999994E-2</v>
      </c>
      <c r="AO98" s="210">
        <f>SUM(AO54, -AO57)</f>
        <v>9.870000000000001E-2</v>
      </c>
      <c r="AP98" s="181">
        <f>SUM(AP53, -AP55)</f>
        <v>9.1700000000000004E-2</v>
      </c>
      <c r="AQ98" s="168">
        <f>SUM(AQ56, -AQ58)</f>
        <v>9.459999999999999E-2</v>
      </c>
      <c r="AR98" s="210">
        <f>SUM(AR56, -AR58)</f>
        <v>0.10440000000000001</v>
      </c>
      <c r="AS98" s="189">
        <f>SUM(AS56, -AS58)</f>
        <v>9.6300000000000011E-2</v>
      </c>
      <c r="AT98" s="236">
        <f>SUM(AT57, -AT58)</f>
        <v>9.4399999999999984E-2</v>
      </c>
      <c r="AU98" s="95">
        <f>SUM(AU56, -AU58)</f>
        <v>0.10680000000000001</v>
      </c>
      <c r="AV98" s="153">
        <f>SUM(AV53, -AV55)</f>
        <v>0.1022</v>
      </c>
      <c r="AW98" s="168">
        <f>SUM(AW56, -AW58)</f>
        <v>0.10770000000000002</v>
      </c>
      <c r="AX98" s="122">
        <f>SUM(AX54, -AX56)</f>
        <v>0.1154</v>
      </c>
      <c r="AY98" s="181">
        <f>SUM(AY54, -AY56)</f>
        <v>0.106</v>
      </c>
      <c r="AZ98" s="148">
        <f>SUM(AZ54, -AZ56)</f>
        <v>9.8599999999999993E-2</v>
      </c>
      <c r="BA98" s="122">
        <f>SUM(BA54, -BA56)</f>
        <v>0.1082</v>
      </c>
      <c r="BB98" s="178">
        <f>SUM(BB52, -BB54)</f>
        <v>0.1041</v>
      </c>
      <c r="BC98" s="168">
        <f>SUM(BC54, -BC56)</f>
        <v>0.1171</v>
      </c>
      <c r="BD98" s="122">
        <f>SUM(BD54, -BD56)</f>
        <v>0.1173</v>
      </c>
      <c r="BE98" s="181">
        <f>SUM(BE54, -BE55)</f>
        <v>0.13169999999999998</v>
      </c>
      <c r="BF98" s="148">
        <f>SUM(BF51, -BF54)</f>
        <v>0.13470000000000001</v>
      </c>
      <c r="BG98" s="122">
        <f>SUM(BG54, -BG55)</f>
        <v>0.12920000000000001</v>
      </c>
      <c r="BH98" s="181">
        <f>SUM(BH54, -BH56)</f>
        <v>0.121</v>
      </c>
      <c r="BI98" s="168">
        <f>SUM(BI55, -BI58)</f>
        <v>0.1181</v>
      </c>
      <c r="BJ98" s="118">
        <f>SUM(BJ51, -BJ53)</f>
        <v>0.13520000000000001</v>
      </c>
      <c r="BK98" s="181">
        <f>SUM(BK54, -BK56)</f>
        <v>0.1191</v>
      </c>
      <c r="BL98" s="148">
        <f>SUM(BL54, -BL56)</f>
        <v>0.1356</v>
      </c>
      <c r="BM98" s="122">
        <f>SUM(BM54, -BM56)</f>
        <v>0.1203</v>
      </c>
      <c r="BN98" s="181">
        <f>SUM(BN54, -BN55)</f>
        <v>0.1492</v>
      </c>
      <c r="BO98" s="122">
        <f>SUM(BO54, -BO55)</f>
        <v>0.15140000000000001</v>
      </c>
      <c r="BP98" s="122">
        <f>SUM(BP54, -BP55)</f>
        <v>0.16470000000000001</v>
      </c>
      <c r="BQ98" s="7">
        <f>SUM(BQ85, -BQ91)</f>
        <v>0</v>
      </c>
      <c r="BS98" s="7">
        <f>SUM(BS85, -BS91)</f>
        <v>0</v>
      </c>
      <c r="BT98" s="7">
        <f>SUM(BT85, -BT91)</f>
        <v>0</v>
      </c>
      <c r="BU98" s="7">
        <f>SUM(BU85, -BU91)</f>
        <v>0</v>
      </c>
      <c r="BV98" s="7">
        <f>SUM(BV85, -BV91,)</f>
        <v>0</v>
      </c>
      <c r="BW98" s="7">
        <f>SUM(BW86, -BW92)</f>
        <v>0</v>
      </c>
      <c r="BX98" s="7">
        <f>SUM(BX85, -BX91)</f>
        <v>0</v>
      </c>
      <c r="BY98" s="7">
        <f>SUM(BY85, -BY91)</f>
        <v>0</v>
      </c>
      <c r="BZ98" s="7">
        <f>SUM(BZ85, -BZ91)</f>
        <v>0</v>
      </c>
      <c r="CA98" s="7">
        <f>SUM(CA85, -CA91)</f>
        <v>0</v>
      </c>
      <c r="CB98" s="7">
        <f>SUM(CB85, -CB91,)</f>
        <v>0</v>
      </c>
      <c r="CC98" s="7">
        <f>SUM(CC86, -CC92)</f>
        <v>0</v>
      </c>
      <c r="CD98" s="7">
        <f>SUM(CD85, -CD91)</f>
        <v>0</v>
      </c>
      <c r="CE98" s="7">
        <f>SUM(CE85, -CE91)</f>
        <v>0</v>
      </c>
      <c r="CF98" s="7">
        <f>SUM(CF85, -CF91)</f>
        <v>0</v>
      </c>
      <c r="CG98" s="7">
        <f>SUM(CG85, -CG91)</f>
        <v>0</v>
      </c>
      <c r="CH98" s="7">
        <f>SUM(CH85, -CH91,)</f>
        <v>0</v>
      </c>
      <c r="CI98" s="7">
        <f>SUM(CI86, -CI92)</f>
        <v>0</v>
      </c>
      <c r="CJ98" s="7">
        <f>SUM(CJ85, -CJ91)</f>
        <v>0</v>
      </c>
      <c r="CK98" s="7">
        <f>SUM(CK85, -CK91)</f>
        <v>0</v>
      </c>
      <c r="CL98" s="7">
        <f>SUM(CL85, -CL91)</f>
        <v>0</v>
      </c>
      <c r="CM98" s="7">
        <f>SUM(CM85, -CM91)</f>
        <v>0</v>
      </c>
      <c r="CN98" s="7">
        <f>SUM(CN85, -CN91,)</f>
        <v>0</v>
      </c>
      <c r="CO98" s="7">
        <f>SUM(CO86, -CO92)</f>
        <v>0</v>
      </c>
      <c r="CP98" s="7">
        <f>SUM(CP85, -CP91)</f>
        <v>0</v>
      </c>
      <c r="CQ98" s="7">
        <f>SUM(CQ85, -CQ91)</f>
        <v>0</v>
      </c>
      <c r="CR98" s="7">
        <f>SUM(CR85, -CR91)</f>
        <v>0</v>
      </c>
      <c r="CS98" s="7">
        <f>SUM(CS85, -CS91)</f>
        <v>0</v>
      </c>
      <c r="CT98" s="7">
        <f>SUM(CT85, -CT91,)</f>
        <v>0</v>
      </c>
      <c r="CU98" s="7">
        <f>SUM(CU86, -CU92)</f>
        <v>0</v>
      </c>
      <c r="CV98" s="7">
        <f>SUM(CV85, -CV91)</f>
        <v>0</v>
      </c>
      <c r="CW98" s="7">
        <f>SUM(CW85, -CW91)</f>
        <v>0</v>
      </c>
      <c r="CX98" s="7">
        <f>SUM(CX85, -CX91)</f>
        <v>0</v>
      </c>
      <c r="CY98" s="7">
        <f>SUM(CY85, -CY91)</f>
        <v>0</v>
      </c>
      <c r="CZ98" s="7">
        <f>SUM(CZ85, -CZ91,)</f>
        <v>0</v>
      </c>
      <c r="DA98" s="7">
        <f>SUM(DA86, -DA92)</f>
        <v>0</v>
      </c>
      <c r="DB98" s="7">
        <f>SUM(DB85, -DB91)</f>
        <v>0</v>
      </c>
      <c r="DC98" s="7">
        <f>SUM(DC85, -DC91)</f>
        <v>0</v>
      </c>
      <c r="DD98" s="7">
        <f>SUM(DD85, -DD91)</f>
        <v>0</v>
      </c>
      <c r="DE98" s="7">
        <f>SUM(DE85, -DE91)</f>
        <v>0</v>
      </c>
      <c r="DF98" s="7">
        <f>SUM(DF85, -DF91,)</f>
        <v>0</v>
      </c>
      <c r="DG98" s="7">
        <f>SUM(DG86, -DG92)</f>
        <v>0</v>
      </c>
      <c r="DH98" s="7">
        <f>SUM(DH85, -DH91)</f>
        <v>0</v>
      </c>
      <c r="DI98" s="7">
        <f>SUM(DI85, -DI91)</f>
        <v>0</v>
      </c>
      <c r="DJ98" s="7">
        <f>SUM(DJ85, -DJ91)</f>
        <v>0</v>
      </c>
      <c r="DK98" s="7">
        <f>SUM(DK85, -DK91)</f>
        <v>0</v>
      </c>
      <c r="DL98" s="7">
        <f>SUM(DL85, -DL91,)</f>
        <v>0</v>
      </c>
      <c r="DM98" s="7">
        <f>SUM(DM86, -DM92)</f>
        <v>0</v>
      </c>
      <c r="DN98" s="7">
        <f>SUM(DN85, -DN91)</f>
        <v>0</v>
      </c>
      <c r="DO98" s="7">
        <f>SUM(DO85, -DO91)</f>
        <v>0</v>
      </c>
      <c r="DP98" s="7">
        <f>SUM(DP85, -DP91)</f>
        <v>0</v>
      </c>
      <c r="DQ98" s="7">
        <f>SUM(DQ85, -DQ91)</f>
        <v>0</v>
      </c>
      <c r="DR98" s="7">
        <f>SUM(DR85, -DR91,)</f>
        <v>0</v>
      </c>
      <c r="DS98" s="7">
        <f>SUM(DS86, -DS92)</f>
        <v>0</v>
      </c>
      <c r="DT98" s="7">
        <f>SUM(DT85, -DT91)</f>
        <v>0</v>
      </c>
      <c r="DU98" s="7">
        <f>SUM(DU85, -DU91)</f>
        <v>0</v>
      </c>
      <c r="DV98" s="7">
        <f>SUM(DV85, -DV91)</f>
        <v>0</v>
      </c>
      <c r="DW98" s="7">
        <f>SUM(DW85, -DW91)</f>
        <v>0</v>
      </c>
      <c r="DX98" s="7">
        <f>SUM(DX85, -DX91,)</f>
        <v>0</v>
      </c>
      <c r="DY98" s="7">
        <f>SUM(DY86, -DY92)</f>
        <v>0</v>
      </c>
      <c r="DZ98" s="7">
        <f>SUM(DZ85, -DZ91)</f>
        <v>0</v>
      </c>
      <c r="EA98" s="7">
        <f>SUM(EA85, -EA91)</f>
        <v>0</v>
      </c>
      <c r="EB98" s="7">
        <f>SUM(EB85, -EB91)</f>
        <v>0</v>
      </c>
      <c r="EC98" s="7">
        <f>SUM(EC85, -EC91)</f>
        <v>0</v>
      </c>
      <c r="ED98" s="7">
        <f>SUM(ED85, -ED91,)</f>
        <v>0</v>
      </c>
      <c r="EE98" s="7">
        <f>SUM(EE86, -EE92)</f>
        <v>0</v>
      </c>
      <c r="EF98" s="7">
        <f>SUM(EF85, -EF91)</f>
        <v>0</v>
      </c>
      <c r="EG98" s="7">
        <f>SUM(EG85, -EG91,)</f>
        <v>0</v>
      </c>
      <c r="EH98" s="7">
        <f>SUM(EH86, -EH92)</f>
        <v>0</v>
      </c>
      <c r="EI98" s="7">
        <f>SUM(EI85, -EI91)</f>
        <v>0</v>
      </c>
    </row>
    <row r="99" spans="1:139" ht="15.75" thickBot="1" x14ac:dyDescent="0.3">
      <c r="A99" s="61"/>
      <c r="B99" s="61"/>
      <c r="C99" s="104"/>
      <c r="D99" s="158" t="s">
        <v>59</v>
      </c>
      <c r="E99" s="19" t="s">
        <v>44</v>
      </c>
      <c r="F99" s="159" t="s">
        <v>53</v>
      </c>
      <c r="G99" s="144" t="s">
        <v>60</v>
      </c>
      <c r="H99" s="123" t="s">
        <v>51</v>
      </c>
      <c r="I99" s="182" t="s">
        <v>40</v>
      </c>
      <c r="J99" s="187" t="s">
        <v>54</v>
      </c>
      <c r="K99" s="125" t="s">
        <v>64</v>
      </c>
      <c r="L99" s="179" t="s">
        <v>65</v>
      </c>
      <c r="M99" s="144" t="s">
        <v>65</v>
      </c>
      <c r="N99" s="170" t="s">
        <v>41</v>
      </c>
      <c r="O99" s="188" t="s">
        <v>48</v>
      </c>
      <c r="P99" s="154" t="s">
        <v>39</v>
      </c>
      <c r="Q99" s="116" t="s">
        <v>67</v>
      </c>
      <c r="R99" s="176" t="s">
        <v>67</v>
      </c>
      <c r="S99" s="230" t="s">
        <v>67</v>
      </c>
      <c r="T99" s="37" t="s">
        <v>67</v>
      </c>
      <c r="U99" s="161" t="s">
        <v>38</v>
      </c>
      <c r="V99" s="229" t="s">
        <v>63</v>
      </c>
      <c r="W99" s="19" t="s">
        <v>36</v>
      </c>
      <c r="X99" s="149" t="s">
        <v>65</v>
      </c>
      <c r="Y99" s="202" t="s">
        <v>67</v>
      </c>
      <c r="Z99" s="116" t="s">
        <v>57</v>
      </c>
      <c r="AA99" s="201" t="s">
        <v>37</v>
      </c>
      <c r="AB99" s="165" t="s">
        <v>64</v>
      </c>
      <c r="AC99" s="116" t="s">
        <v>39</v>
      </c>
      <c r="AD99" s="201" t="s">
        <v>44</v>
      </c>
      <c r="AE99" s="239" t="s">
        <v>52</v>
      </c>
      <c r="AF99" s="37" t="s">
        <v>67</v>
      </c>
      <c r="AG99" s="149" t="s">
        <v>68</v>
      </c>
      <c r="AH99" s="166" t="s">
        <v>37</v>
      </c>
      <c r="AI99" s="121" t="s">
        <v>38</v>
      </c>
      <c r="AJ99" s="188" t="s">
        <v>67</v>
      </c>
      <c r="AK99" s="239" t="s">
        <v>52</v>
      </c>
      <c r="AL99" s="43" t="s">
        <v>55</v>
      </c>
      <c r="AM99" s="145" t="s">
        <v>57</v>
      </c>
      <c r="AN99" s="202" t="s">
        <v>48</v>
      </c>
      <c r="AO99" s="124" t="s">
        <v>45</v>
      </c>
      <c r="AP99" s="188" t="s">
        <v>67</v>
      </c>
      <c r="AQ99" s="166" t="s">
        <v>37</v>
      </c>
      <c r="AR99" s="190" t="s">
        <v>37</v>
      </c>
      <c r="AS99" s="176" t="s">
        <v>57</v>
      </c>
      <c r="AT99" s="239" t="s">
        <v>37</v>
      </c>
      <c r="AU99" s="266" t="s">
        <v>54</v>
      </c>
      <c r="AV99" s="164" t="s">
        <v>45</v>
      </c>
      <c r="AW99" s="154" t="s">
        <v>57</v>
      </c>
      <c r="AX99" s="124" t="s">
        <v>45</v>
      </c>
      <c r="AY99" s="185" t="s">
        <v>45</v>
      </c>
      <c r="AZ99" s="156" t="s">
        <v>45</v>
      </c>
      <c r="BA99" s="119" t="s">
        <v>68</v>
      </c>
      <c r="BB99" s="188" t="s">
        <v>67</v>
      </c>
      <c r="BC99" s="144" t="s">
        <v>68</v>
      </c>
      <c r="BD99" s="119" t="s">
        <v>68</v>
      </c>
      <c r="BE99" s="201" t="s">
        <v>53</v>
      </c>
      <c r="BF99" s="166" t="s">
        <v>53</v>
      </c>
      <c r="BG99" s="190" t="s">
        <v>53</v>
      </c>
      <c r="BH99" s="188" t="s">
        <v>48</v>
      </c>
      <c r="BI99" s="166" t="s">
        <v>53</v>
      </c>
      <c r="BJ99" s="170" t="s">
        <v>48</v>
      </c>
      <c r="BK99" s="188" t="s">
        <v>48</v>
      </c>
      <c r="BL99" s="202" t="s">
        <v>48</v>
      </c>
      <c r="BM99" s="262" t="s">
        <v>54</v>
      </c>
      <c r="BN99" s="182" t="s">
        <v>38</v>
      </c>
      <c r="BO99" s="116" t="s">
        <v>57</v>
      </c>
      <c r="BP99" s="116" t="s">
        <v>57</v>
      </c>
      <c r="BQ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</row>
    <row r="100" spans="1:139" ht="15.75" thickBot="1" x14ac:dyDescent="0.3">
      <c r="A100" s="7">
        <f>SUM(A85, -A90)</f>
        <v>0</v>
      </c>
      <c r="B100" s="7">
        <f>SUM(B86, -B92)</f>
        <v>0</v>
      </c>
      <c r="C100" s="105">
        <f>SUM(C86, -C92)</f>
        <v>0</v>
      </c>
      <c r="D100" s="155">
        <f>SUM(D54, -D58)</f>
        <v>8.6E-3</v>
      </c>
      <c r="E100" s="16">
        <f>SUM(E56, -E58)</f>
        <v>2.8700000000000003E-2</v>
      </c>
      <c r="F100" s="152">
        <f>SUM(F54, -F58)</f>
        <v>2.6699999999999998E-2</v>
      </c>
      <c r="G100" s="148">
        <f>SUM(G52, -G54)</f>
        <v>5.6500000000000002E-2</v>
      </c>
      <c r="H100" s="122">
        <f>SUM(H54, -H58)</f>
        <v>5.1700000000000003E-2</v>
      </c>
      <c r="I100" s="181">
        <f>SUM(I53, -I55)</f>
        <v>4.1099999999999998E-2</v>
      </c>
      <c r="J100" s="148">
        <f>SUM(J55, -J58)</f>
        <v>3.0099999999999995E-2</v>
      </c>
      <c r="K100" s="122">
        <f>SUM(K53, -K55)</f>
        <v>3.5100000000000006E-2</v>
      </c>
      <c r="L100" s="181">
        <f>SUM(L51, -L52)</f>
        <v>6.3100000000000003E-2</v>
      </c>
      <c r="M100" s="148">
        <f>SUM(M51, -M52)</f>
        <v>5.389999999999999E-2</v>
      </c>
      <c r="N100" s="122">
        <f>SUM(N54, -N56)</f>
        <v>5.4199999999999998E-2</v>
      </c>
      <c r="O100" s="181">
        <f>SUM(O53, -O56)</f>
        <v>2.5999999999999999E-2</v>
      </c>
      <c r="P100" s="146">
        <f>SUM(P54, -P57)</f>
        <v>2.0599999999999997E-2</v>
      </c>
      <c r="Q100" s="118">
        <f>SUM(Q53, -Q54)</f>
        <v>2.0499999999999997E-2</v>
      </c>
      <c r="R100" s="178">
        <f>SUM(R53, -R54)</f>
        <v>2.5899999999999999E-2</v>
      </c>
      <c r="S100" s="228">
        <f>SUM(S53, -S54)</f>
        <v>2.9500000000000002E-2</v>
      </c>
      <c r="T100" s="95">
        <f>SUM(T53, -T54)</f>
        <v>5.2400000000000002E-2</v>
      </c>
      <c r="U100" s="153">
        <f>SUM(U56, -U58)</f>
        <v>5.3999999999999992E-2</v>
      </c>
      <c r="V100" s="228">
        <f>SUM(V52, -V53)</f>
        <v>6.1199999999999997E-2</v>
      </c>
      <c r="W100" s="95">
        <f>SUM(W55, -W58)</f>
        <v>6.5000000000000002E-2</v>
      </c>
      <c r="X100" s="153">
        <f>SUM(X51, -X52)</f>
        <v>5.7200000000000015E-2</v>
      </c>
      <c r="Y100" s="168">
        <f>SUM(Y53, -Y54)</f>
        <v>7.3700000000000002E-2</v>
      </c>
      <c r="Z100" s="118">
        <f>SUM(Z55, -Z58)</f>
        <v>7.7000000000000013E-2</v>
      </c>
      <c r="AA100" s="181">
        <f>SUM(AA54, -AA57)</f>
        <v>6.4299999999999996E-2</v>
      </c>
      <c r="AB100" s="148">
        <f>SUM(AB52, -AB53)</f>
        <v>6.4599999999999991E-2</v>
      </c>
      <c r="AC100" s="118">
        <f>SUM(AC55, -AC57)</f>
        <v>6.9999999999999993E-2</v>
      </c>
      <c r="AD100" s="181">
        <f>SUM(AD54, -AD56)</f>
        <v>6.8400000000000002E-2</v>
      </c>
      <c r="AE100" s="232">
        <f>SUM(AE54, -AE55)</f>
        <v>6.9900000000000004E-2</v>
      </c>
      <c r="AF100" s="221">
        <f>SUM(AF53, -AF55)</f>
        <v>7.1900000000000006E-2</v>
      </c>
      <c r="AG100" s="152">
        <f>SUM(AG51, -AG53)</f>
        <v>8.8400000000000006E-2</v>
      </c>
      <c r="AH100" s="148">
        <f>SUM(AH54, -AH56)</f>
        <v>9.0999999999999998E-2</v>
      </c>
      <c r="AI100" s="120">
        <f>SUM(AI56, -AI58)</f>
        <v>8.0800000000000011E-2</v>
      </c>
      <c r="AJ100" s="189">
        <f>SUM(AJ54, -AJ56)</f>
        <v>8.0799999999999997E-2</v>
      </c>
      <c r="AK100" s="232">
        <f>SUM(AK53, -AK55)</f>
        <v>6.5000000000000002E-2</v>
      </c>
      <c r="AL100" s="98">
        <f>SUM(AL51, -AL53)</f>
        <v>8.1299999999999983E-2</v>
      </c>
      <c r="AM100" s="152">
        <f>SUM(AM56, -AM58)</f>
        <v>9.820000000000001E-2</v>
      </c>
      <c r="AN100" s="148">
        <f>SUM(AN54, -AN56)</f>
        <v>9.2100000000000001E-2</v>
      </c>
      <c r="AO100" s="210">
        <f>SUM(AO56, -AO58)</f>
        <v>9.1899999999999982E-2</v>
      </c>
      <c r="AP100" s="189">
        <f>SUM(AP54, -AP57)</f>
        <v>8.6299999999999988E-2</v>
      </c>
      <c r="AQ100" s="148">
        <f>SUM(AQ53, -AQ55)</f>
        <v>9.0299999999999991E-2</v>
      </c>
      <c r="AR100" s="122">
        <f>SUM(AR53, -AR55)</f>
        <v>9.0999999999999998E-2</v>
      </c>
      <c r="AS100" s="178">
        <f>SUM(AS57, -AS58)</f>
        <v>9.290000000000001E-2</v>
      </c>
      <c r="AT100" s="226">
        <f>SUM(AT53, -AT55)</f>
        <v>8.9900000000000008E-2</v>
      </c>
      <c r="AU100" s="16">
        <f>SUM(AU53, -AU54)</f>
        <v>0.10519999999999999</v>
      </c>
      <c r="AV100" s="238">
        <f>SUM(AV57, -AV58)</f>
        <v>9.7199999999999995E-2</v>
      </c>
      <c r="AW100" s="146">
        <f>SUM(AW57, -AW58)</f>
        <v>9.9300000000000013E-2</v>
      </c>
      <c r="AX100" s="210">
        <f>SUM(AX56, -AX58)</f>
        <v>0.1057</v>
      </c>
      <c r="AY100" s="189">
        <f>SUM(AY56, -AY58)</f>
        <v>9.4800000000000009E-2</v>
      </c>
      <c r="AZ100" s="168">
        <f>SUM(AZ56, -AZ58)</f>
        <v>8.950000000000001E-2</v>
      </c>
      <c r="BA100" s="118">
        <f>SUM(BA52, -BA54)</f>
        <v>8.77E-2</v>
      </c>
      <c r="BB100" s="189">
        <f>SUM(BB54, -BB56)</f>
        <v>9.1600000000000001E-2</v>
      </c>
      <c r="BC100" s="146">
        <f>SUM(BC52, -BC54)</f>
        <v>0.1114</v>
      </c>
      <c r="BD100" s="118">
        <f>SUM(BD52, -BD54)</f>
        <v>9.509999999999999E-2</v>
      </c>
      <c r="BE100" s="178">
        <f>SUM(BE51, -BE53)</f>
        <v>0.12959999999999999</v>
      </c>
      <c r="BF100" s="146">
        <f>SUM(BF51, -BF53)</f>
        <v>0.10830000000000001</v>
      </c>
      <c r="BG100" s="118">
        <f>SUM(BG51, -BG53)</f>
        <v>0.10840000000000001</v>
      </c>
      <c r="BH100" s="181">
        <f>SUM(BH54, -BH55)</f>
        <v>0.11499999999999999</v>
      </c>
      <c r="BI100" s="146">
        <f>SUM(BI51, -BI54)</f>
        <v>0.1172</v>
      </c>
      <c r="BJ100" s="122">
        <f>SUM(BJ54, -BJ55)</f>
        <v>0.12969999999999998</v>
      </c>
      <c r="BK100" s="181">
        <f>SUM(BK54, -BK55)</f>
        <v>0.1094</v>
      </c>
      <c r="BL100" s="148">
        <f>SUM(BL54, -BL55)</f>
        <v>0.122</v>
      </c>
      <c r="BM100" s="122">
        <f>SUM(BM51, -BM54)</f>
        <v>0.12009999999999998</v>
      </c>
      <c r="BN100" s="180">
        <f>SUM(BN56, -BN58)</f>
        <v>0.12419999999999999</v>
      </c>
      <c r="BO100" s="118">
        <f>SUM(BO56, -BO58)</f>
        <v>0.12909999999999999</v>
      </c>
      <c r="BP100" s="118">
        <f>SUM(BP56, -BP58)</f>
        <v>0.1376</v>
      </c>
      <c r="BQ100" s="7">
        <f>SUM(BQ86, -BQ92)</f>
        <v>0</v>
      </c>
      <c r="BS100" s="7">
        <f>SUM(BS85, -BS90)</f>
        <v>0</v>
      </c>
      <c r="BT100" s="7">
        <f>SUM(BT86, -BT92)</f>
        <v>0</v>
      </c>
      <c r="BU100" s="7">
        <f>SUM(BU86, -BU92)</f>
        <v>0</v>
      </c>
      <c r="BV100" s="7">
        <f>SUM(BV86, -BV92)</f>
        <v>0</v>
      </c>
      <c r="BW100" s="7">
        <f>SUM(BW85, -BW91)</f>
        <v>0</v>
      </c>
      <c r="BX100" s="7">
        <f>SUM(BX86, -BX92)</f>
        <v>0</v>
      </c>
      <c r="BY100" s="7">
        <f>SUM(BY85, -BY90)</f>
        <v>0</v>
      </c>
      <c r="BZ100" s="7">
        <f>SUM(BZ86, -BZ92)</f>
        <v>0</v>
      </c>
      <c r="CA100" s="7">
        <f>SUM(CA86, -CA92)</f>
        <v>0</v>
      </c>
      <c r="CB100" s="7">
        <f>SUM(CB86, -CB92)</f>
        <v>0</v>
      </c>
      <c r="CC100" s="7">
        <f>SUM(CC85, -CC91)</f>
        <v>0</v>
      </c>
      <c r="CD100" s="7">
        <f>SUM(CD86, -CD92)</f>
        <v>0</v>
      </c>
      <c r="CE100" s="7">
        <f>SUM(CE85, -CE90)</f>
        <v>0</v>
      </c>
      <c r="CF100" s="7">
        <f>SUM(CF86, -CF92)</f>
        <v>0</v>
      </c>
      <c r="CG100" s="7">
        <f>SUM(CG86, -CG92)</f>
        <v>0</v>
      </c>
      <c r="CH100" s="7">
        <f>SUM(CH86, -CH92)</f>
        <v>0</v>
      </c>
      <c r="CI100" s="7">
        <f>SUM(CI85, -CI91)</f>
        <v>0</v>
      </c>
      <c r="CJ100" s="7">
        <f>SUM(CJ86, -CJ92)</f>
        <v>0</v>
      </c>
      <c r="CK100" s="7">
        <f>SUM(CK85, -CK90)</f>
        <v>0</v>
      </c>
      <c r="CL100" s="7">
        <f>SUM(CL86, -CL92)</f>
        <v>0</v>
      </c>
      <c r="CM100" s="7">
        <f>SUM(CM86, -CM92)</f>
        <v>0</v>
      </c>
      <c r="CN100" s="7">
        <f>SUM(CN86, -CN92)</f>
        <v>0</v>
      </c>
      <c r="CO100" s="7">
        <f>SUM(CO85, -CO91)</f>
        <v>0</v>
      </c>
      <c r="CP100" s="7">
        <f>SUM(CP86, -CP92)</f>
        <v>0</v>
      </c>
      <c r="CQ100" s="7">
        <f>SUM(CQ85, -CQ90)</f>
        <v>0</v>
      </c>
      <c r="CR100" s="7">
        <f>SUM(CR86, -CR92)</f>
        <v>0</v>
      </c>
      <c r="CS100" s="7">
        <f>SUM(CS86, -CS92)</f>
        <v>0</v>
      </c>
      <c r="CT100" s="7">
        <f>SUM(CT86, -CT92)</f>
        <v>0</v>
      </c>
      <c r="CU100" s="7">
        <f>SUM(CU85, -CU91)</f>
        <v>0</v>
      </c>
      <c r="CV100" s="7">
        <f>SUM(CV86, -CV92)</f>
        <v>0</v>
      </c>
      <c r="CW100" s="7">
        <f>SUM(CW85, -CW90)</f>
        <v>0</v>
      </c>
      <c r="CX100" s="7">
        <f>SUM(CX86, -CX92)</f>
        <v>0</v>
      </c>
      <c r="CY100" s="7">
        <f>SUM(CY86, -CY92)</f>
        <v>0</v>
      </c>
      <c r="CZ100" s="7">
        <f>SUM(CZ86, -CZ92)</f>
        <v>0</v>
      </c>
      <c r="DA100" s="7">
        <f>SUM(DA85, -DA91)</f>
        <v>0</v>
      </c>
      <c r="DB100" s="7">
        <f>SUM(DB86, -DB92)</f>
        <v>0</v>
      </c>
      <c r="DC100" s="7">
        <f>SUM(DC85, -DC90)</f>
        <v>0</v>
      </c>
      <c r="DD100" s="7">
        <f>SUM(DD86, -DD92)</f>
        <v>0</v>
      </c>
      <c r="DE100" s="7">
        <f>SUM(DE86, -DE92)</f>
        <v>0</v>
      </c>
      <c r="DF100" s="7">
        <f>SUM(DF86, -DF92)</f>
        <v>0</v>
      </c>
      <c r="DG100" s="7">
        <f>SUM(DG85, -DG91)</f>
        <v>0</v>
      </c>
      <c r="DH100" s="7">
        <f>SUM(DH86, -DH92)</f>
        <v>0</v>
      </c>
      <c r="DI100" s="7">
        <f>SUM(DI85, -DI90)</f>
        <v>0</v>
      </c>
      <c r="DJ100" s="7">
        <f>SUM(DJ86, -DJ92)</f>
        <v>0</v>
      </c>
      <c r="DK100" s="7">
        <f>SUM(DK86, -DK92)</f>
        <v>0</v>
      </c>
      <c r="DL100" s="7">
        <f>SUM(DL86, -DL92)</f>
        <v>0</v>
      </c>
      <c r="DM100" s="7">
        <f>SUM(DM85, -DM91)</f>
        <v>0</v>
      </c>
      <c r="DN100" s="7">
        <f>SUM(DN86, -DN92)</f>
        <v>0</v>
      </c>
      <c r="DO100" s="7">
        <f>SUM(DO85, -DO90)</f>
        <v>0</v>
      </c>
      <c r="DP100" s="7">
        <f>SUM(DP86, -DP92)</f>
        <v>0</v>
      </c>
      <c r="DQ100" s="7">
        <f>SUM(DQ86, -DQ92)</f>
        <v>0</v>
      </c>
      <c r="DR100" s="7">
        <f>SUM(DR86, -DR92)</f>
        <v>0</v>
      </c>
      <c r="DS100" s="7">
        <f>SUM(DS85, -DS91)</f>
        <v>0</v>
      </c>
      <c r="DT100" s="7">
        <f>SUM(DT86, -DT92)</f>
        <v>0</v>
      </c>
      <c r="DU100" s="7">
        <f>SUM(DU85, -DU90)</f>
        <v>0</v>
      </c>
      <c r="DV100" s="7">
        <f>SUM(DV86, -DV92)</f>
        <v>0</v>
      </c>
      <c r="DW100" s="7">
        <f>SUM(DW86, -DW92)</f>
        <v>0</v>
      </c>
      <c r="DX100" s="7">
        <f>SUM(DX86, -DX92)</f>
        <v>0</v>
      </c>
      <c r="DY100" s="7">
        <f>SUM(DY85, -DY91)</f>
        <v>0</v>
      </c>
      <c r="DZ100" s="7">
        <f>SUM(DZ86, -DZ92)</f>
        <v>0</v>
      </c>
      <c r="EA100" s="7">
        <f>SUM(EA85, -EA90)</f>
        <v>0</v>
      </c>
      <c r="EB100" s="7">
        <f>SUM(EB86, -EB92)</f>
        <v>0</v>
      </c>
      <c r="EC100" s="7">
        <f>SUM(EC86, -EC92)</f>
        <v>0</v>
      </c>
      <c r="ED100" s="7">
        <f>SUM(ED86, -ED92)</f>
        <v>0</v>
      </c>
      <c r="EE100" s="7">
        <f>SUM(EE85, -EE91)</f>
        <v>0</v>
      </c>
      <c r="EF100" s="7">
        <f>SUM(EF86, -EF92)</f>
        <v>0</v>
      </c>
      <c r="EG100" s="7">
        <f>SUM(EG86, -EG92)</f>
        <v>0</v>
      </c>
      <c r="EH100" s="7">
        <f>SUM(EH85, -EH91)</f>
        <v>0</v>
      </c>
      <c r="EI100" s="7">
        <f>SUM(EI86, -EI92)</f>
        <v>0</v>
      </c>
    </row>
    <row r="101" spans="1:139" ht="15.75" thickBot="1" x14ac:dyDescent="0.3">
      <c r="A101" s="61"/>
      <c r="B101" s="61"/>
      <c r="C101" s="104"/>
      <c r="D101" s="160" t="s">
        <v>41</v>
      </c>
      <c r="E101" s="46" t="s">
        <v>39</v>
      </c>
      <c r="F101" s="161" t="s">
        <v>51</v>
      </c>
      <c r="G101" s="158" t="s">
        <v>59</v>
      </c>
      <c r="H101" s="124" t="s">
        <v>44</v>
      </c>
      <c r="I101" s="184" t="s">
        <v>53</v>
      </c>
      <c r="J101" s="165" t="s">
        <v>84</v>
      </c>
      <c r="K101" s="121" t="s">
        <v>36</v>
      </c>
      <c r="L101" s="182" t="s">
        <v>38</v>
      </c>
      <c r="M101" s="202" t="s">
        <v>41</v>
      </c>
      <c r="N101" s="119" t="s">
        <v>65</v>
      </c>
      <c r="O101" s="176" t="s">
        <v>46</v>
      </c>
      <c r="P101" s="154" t="s">
        <v>57</v>
      </c>
      <c r="Q101" s="170" t="s">
        <v>41</v>
      </c>
      <c r="R101" s="183" t="s">
        <v>54</v>
      </c>
      <c r="S101" s="233" t="s">
        <v>39</v>
      </c>
      <c r="T101" s="46" t="s">
        <v>57</v>
      </c>
      <c r="U101" s="145" t="s">
        <v>52</v>
      </c>
      <c r="V101" s="234" t="s">
        <v>44</v>
      </c>
      <c r="W101" s="19" t="s">
        <v>44</v>
      </c>
      <c r="X101" s="145" t="s">
        <v>39</v>
      </c>
      <c r="Y101" s="165" t="s">
        <v>64</v>
      </c>
      <c r="Z101" s="190" t="s">
        <v>51</v>
      </c>
      <c r="AA101" s="179" t="s">
        <v>68</v>
      </c>
      <c r="AB101" s="166" t="s">
        <v>37</v>
      </c>
      <c r="AC101" s="190" t="s">
        <v>44</v>
      </c>
      <c r="AD101" s="176" t="s">
        <v>39</v>
      </c>
      <c r="AE101" s="231" t="s">
        <v>54</v>
      </c>
      <c r="AF101" s="24" t="s">
        <v>37</v>
      </c>
      <c r="AG101" s="235" t="s">
        <v>37</v>
      </c>
      <c r="AH101" s="144" t="s">
        <v>68</v>
      </c>
      <c r="AI101" s="190" t="s">
        <v>52</v>
      </c>
      <c r="AJ101" s="176" t="s">
        <v>57</v>
      </c>
      <c r="AK101" s="230" t="s">
        <v>48</v>
      </c>
      <c r="AL101" s="19" t="s">
        <v>45</v>
      </c>
      <c r="AM101" s="167" t="s">
        <v>48</v>
      </c>
      <c r="AN101" s="156" t="s">
        <v>45</v>
      </c>
      <c r="AO101" s="170" t="s">
        <v>48</v>
      </c>
      <c r="AP101" s="188" t="s">
        <v>48</v>
      </c>
      <c r="AQ101" s="154" t="s">
        <v>57</v>
      </c>
      <c r="AR101" s="116" t="s">
        <v>57</v>
      </c>
      <c r="AS101" s="265" t="s">
        <v>54</v>
      </c>
      <c r="AT101" s="272" t="s">
        <v>54</v>
      </c>
      <c r="AU101" s="19" t="s">
        <v>45</v>
      </c>
      <c r="AV101" s="167" t="s">
        <v>48</v>
      </c>
      <c r="AW101" s="144" t="s">
        <v>68</v>
      </c>
      <c r="AX101" s="119" t="s">
        <v>68</v>
      </c>
      <c r="AY101" s="201" t="s">
        <v>53</v>
      </c>
      <c r="AZ101" s="144" t="s">
        <v>68</v>
      </c>
      <c r="BA101" s="125" t="s">
        <v>40</v>
      </c>
      <c r="BB101" s="176" t="s">
        <v>57</v>
      </c>
      <c r="BC101" s="144" t="s">
        <v>65</v>
      </c>
      <c r="BD101" s="124" t="s">
        <v>45</v>
      </c>
      <c r="BE101" s="182" t="s">
        <v>38</v>
      </c>
      <c r="BF101" s="160" t="s">
        <v>38</v>
      </c>
      <c r="BG101" s="121" t="s">
        <v>38</v>
      </c>
      <c r="BH101" s="185" t="s">
        <v>45</v>
      </c>
      <c r="BI101" s="163" t="s">
        <v>54</v>
      </c>
      <c r="BJ101" s="124" t="s">
        <v>45</v>
      </c>
      <c r="BK101" s="265" t="s">
        <v>54</v>
      </c>
      <c r="BL101" s="154" t="s">
        <v>57</v>
      </c>
      <c r="BM101" s="116" t="s">
        <v>57</v>
      </c>
      <c r="BN101" s="176" t="s">
        <v>57</v>
      </c>
      <c r="BO101" s="121" t="s">
        <v>38</v>
      </c>
      <c r="BP101" s="121" t="s">
        <v>38</v>
      </c>
      <c r="BQ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</row>
    <row r="102" spans="1:139" ht="15.75" thickBot="1" x14ac:dyDescent="0.3">
      <c r="A102" s="7">
        <f>SUM(A91, -A98,)</f>
        <v>0</v>
      </c>
      <c r="B102" s="7">
        <f>SUM(B91, -B98,)</f>
        <v>0</v>
      </c>
      <c r="C102" s="105">
        <f>SUM(C91, -C98,)</f>
        <v>0</v>
      </c>
      <c r="D102" s="148">
        <f>SUM(D55, -D58)</f>
        <v>7.0000000000000001E-3</v>
      </c>
      <c r="E102" s="95">
        <f>SUM(E51, -E53)</f>
        <v>2.7E-2</v>
      </c>
      <c r="F102" s="153">
        <f>SUM(F55, -F58)</f>
        <v>2.1499999999999998E-2</v>
      </c>
      <c r="G102" s="155">
        <f>SUM(G54, -G57)</f>
        <v>5.3899999999999997E-2</v>
      </c>
      <c r="H102" s="122">
        <f>SUM(H55, -H58)</f>
        <v>4.07E-2</v>
      </c>
      <c r="I102" s="178">
        <f>SUM(I55, -I58)</f>
        <v>3.1100000000000003E-2</v>
      </c>
      <c r="J102" s="146">
        <f>SUM(J54, -J57)</f>
        <v>2.92E-2</v>
      </c>
      <c r="K102" s="118">
        <f>SUM(K54, -K56)</f>
        <v>3.1899999999999998E-2</v>
      </c>
      <c r="L102" s="181">
        <f>SUM(L55, -L58)</f>
        <v>4.5699999999999998E-2</v>
      </c>
      <c r="M102" s="148">
        <f>SUM(M54, -M56)</f>
        <v>4.1500000000000002E-2</v>
      </c>
      <c r="N102" s="122">
        <f>SUM(N51, -N52)</f>
        <v>5.3699999999999998E-2</v>
      </c>
      <c r="O102" s="177">
        <f>SUM(O54, -O56)</f>
        <v>2.3899999999999998E-2</v>
      </c>
      <c r="P102" s="146">
        <f>SUM(P54, -P56)</f>
        <v>2.0199999999999999E-2</v>
      </c>
      <c r="Q102" s="122">
        <f>SUM(Q54, -Q58)</f>
        <v>1.9700000000000002E-2</v>
      </c>
      <c r="R102" s="181">
        <f>SUM(R54, -R58)</f>
        <v>2.5500000000000002E-2</v>
      </c>
      <c r="S102" s="228">
        <f>SUM(S54, -S58)</f>
        <v>2.4899999999999999E-2</v>
      </c>
      <c r="T102" s="95">
        <f>SUM(T54, -T58)</f>
        <v>2.0999999999999998E-2</v>
      </c>
      <c r="U102" s="147">
        <f>SUM(U54, -U57)</f>
        <v>4.8300000000000003E-2</v>
      </c>
      <c r="V102" s="226">
        <f>SUM(V55, -V57)</f>
        <v>5.79E-2</v>
      </c>
      <c r="W102" s="16">
        <f>SUM(W55, -W57)</f>
        <v>6.409999999999999E-2</v>
      </c>
      <c r="X102" s="152">
        <f>SUM(X54, -X57)</f>
        <v>5.6400000000000006E-2</v>
      </c>
      <c r="Y102" s="148">
        <f>SUM(Y52, -Y53)</f>
        <v>6.5400000000000014E-2</v>
      </c>
      <c r="Z102" s="122">
        <f>SUM(Z56, -Z58)</f>
        <v>6.5600000000000006E-2</v>
      </c>
      <c r="AA102" s="178">
        <f>SUM(AA51, -AA53)</f>
        <v>5.9999999999999984E-2</v>
      </c>
      <c r="AB102" s="148">
        <f>SUM(AB55, -AB57)</f>
        <v>5.8300000000000005E-2</v>
      </c>
      <c r="AC102" s="122">
        <f>SUM(AC54, -AC56)</f>
        <v>6.3299999999999995E-2</v>
      </c>
      <c r="AD102" s="178">
        <f>SUM(AD55, -AD57)</f>
        <v>6.7599999999999993E-2</v>
      </c>
      <c r="AE102" s="226">
        <f>SUM(AE53, -AE54)</f>
        <v>6.0000000000000005E-2</v>
      </c>
      <c r="AF102" s="16">
        <f>SUM(AF54, -AF56)</f>
        <v>6.9699999999999998E-2</v>
      </c>
      <c r="AG102" s="153">
        <f>SUM(AG54, -AG56)</f>
        <v>8.2500000000000004E-2</v>
      </c>
      <c r="AH102" s="146">
        <f>SUM(AH51, -AH53)</f>
        <v>0.09</v>
      </c>
      <c r="AI102" s="117">
        <f>SUM(AI53, -AI55)</f>
        <v>7.4499999999999997E-2</v>
      </c>
      <c r="AJ102" s="178">
        <f>SUM(AJ56, -AJ58)</f>
        <v>7.9399999999999998E-2</v>
      </c>
      <c r="AK102" s="226">
        <f>SUM(AK54, -AK57)</f>
        <v>6.4599999999999991E-2</v>
      </c>
      <c r="AL102" s="221">
        <f>SUM(AL57, -AL58)</f>
        <v>7.7099999999999988E-2</v>
      </c>
      <c r="AM102" s="153">
        <f>SUM(AM54, -AM57)</f>
        <v>9.11E-2</v>
      </c>
      <c r="AN102" s="168">
        <f>SUM(AN56, -AN58)</f>
        <v>8.7400000000000005E-2</v>
      </c>
      <c r="AO102" s="122">
        <f>SUM(AO54, -AO56)</f>
        <v>8.7500000000000008E-2</v>
      </c>
      <c r="AP102" s="181">
        <f>SUM(AP54, -AP56)</f>
        <v>8.09E-2</v>
      </c>
      <c r="AQ102" s="146">
        <f>SUM(AQ57, -AQ58)</f>
        <v>8.6299999999999988E-2</v>
      </c>
      <c r="AR102" s="118">
        <f>SUM(AR57, -AR58)</f>
        <v>0.1033</v>
      </c>
      <c r="AS102" s="181">
        <f>SUM(AS53, -AS54)</f>
        <v>8.6400000000000005E-2</v>
      </c>
      <c r="AT102" s="226">
        <f>SUM(AT53, -AT54)</f>
        <v>8.5000000000000006E-2</v>
      </c>
      <c r="AU102" s="221">
        <f>SUM(AU57, -AU58)</f>
        <v>9.2700000000000018E-2</v>
      </c>
      <c r="AV102" s="153">
        <f>SUM(AV54, -AV57)</f>
        <v>7.6499999999999999E-2</v>
      </c>
      <c r="AW102" s="146">
        <f>SUM(AW51, -AW54)</f>
        <v>9.2999999999999999E-2</v>
      </c>
      <c r="AX102" s="118">
        <f>SUM(AX52, -AX54)</f>
        <v>9.6200000000000008E-2</v>
      </c>
      <c r="AY102" s="178">
        <f>SUM(AY51, -AY53)</f>
        <v>9.4699999999999993E-2</v>
      </c>
      <c r="AZ102" s="146">
        <f>SUM(AZ52, -AZ54)</f>
        <v>8.0999999999999989E-2</v>
      </c>
      <c r="BA102" s="122">
        <f>SUM(BA53, -BA55)</f>
        <v>7.9500000000000001E-2</v>
      </c>
      <c r="BB102" s="178">
        <f>SUM(BB56, -BB58)</f>
        <v>9.0200000000000016E-2</v>
      </c>
      <c r="BC102" s="148">
        <f>SUM(BC52, -BC53)</f>
        <v>9.1099999999999987E-2</v>
      </c>
      <c r="BD102" s="210">
        <f>SUM(BD56, -BD58)</f>
        <v>9.1900000000000009E-2</v>
      </c>
      <c r="BE102" s="180">
        <f>SUM(BE55, -BE58)</f>
        <v>0.1144</v>
      </c>
      <c r="BF102" s="150">
        <f>SUM(BF55, -BF58)</f>
        <v>0.10829999999999999</v>
      </c>
      <c r="BG102" s="120">
        <f>SUM(BG55, -BG58)</f>
        <v>0.10729999999999999</v>
      </c>
      <c r="BH102" s="189">
        <f>SUM(BH55, -BH58)</f>
        <v>0.1086</v>
      </c>
      <c r="BI102" s="148">
        <f>SUM(BI51, -BI53)</f>
        <v>0.1167</v>
      </c>
      <c r="BJ102" s="210">
        <f>SUM(BJ55, -BJ58)</f>
        <v>0.12570000000000001</v>
      </c>
      <c r="BK102" s="181">
        <f>SUM(BK51, -BK54)</f>
        <v>0.10010000000000001</v>
      </c>
      <c r="BL102" s="146">
        <f>SUM(BL57, -BL58)</f>
        <v>0.11630000000000001</v>
      </c>
      <c r="BM102" s="118">
        <f>SUM(BM57, -BM58)</f>
        <v>0.11269999999999999</v>
      </c>
      <c r="BN102" s="178">
        <f>SUM(BN57, -BN58)</f>
        <v>0.11739999999999999</v>
      </c>
      <c r="BO102" s="120">
        <f>SUM(BO57, -BO58)</f>
        <v>0.1109</v>
      </c>
      <c r="BP102" s="120">
        <f>SUM(BP57, -BP58)</f>
        <v>0.11410000000000001</v>
      </c>
      <c r="BQ102" s="7">
        <f t="shared" ref="BP102:BQ102" si="140">SUM(BQ91, -BQ98)</f>
        <v>0</v>
      </c>
      <c r="BS102" s="7">
        <f>SUM(BS91, -BS98,)</f>
        <v>0</v>
      </c>
      <c r="BT102" s="7">
        <f>SUM(BT91, -BT98,)</f>
        <v>0</v>
      </c>
      <c r="BU102" s="7">
        <f t="shared" ref="BU102:BX102" si="141">SUM(BU91, -BU98)</f>
        <v>0</v>
      </c>
      <c r="BV102" s="7">
        <f t="shared" si="141"/>
        <v>0</v>
      </c>
      <c r="BW102" s="7">
        <f t="shared" si="141"/>
        <v>0</v>
      </c>
      <c r="BX102" s="7">
        <f t="shared" si="141"/>
        <v>0</v>
      </c>
      <c r="BY102" s="7">
        <f>SUM(BY91, -BY98,)</f>
        <v>0</v>
      </c>
      <c r="BZ102" s="7">
        <f>SUM(BZ91, -BZ98,)</f>
        <v>0</v>
      </c>
      <c r="CA102" s="7">
        <f t="shared" ref="CA102:CD102" si="142">SUM(CA91, -CA98)</f>
        <v>0</v>
      </c>
      <c r="CB102" s="7">
        <f t="shared" si="142"/>
        <v>0</v>
      </c>
      <c r="CC102" s="7">
        <f t="shared" si="142"/>
        <v>0</v>
      </c>
      <c r="CD102" s="7">
        <f t="shared" si="142"/>
        <v>0</v>
      </c>
      <c r="CE102" s="7">
        <f>SUM(CE91, -CE98,)</f>
        <v>0</v>
      </c>
      <c r="CF102" s="7">
        <f>SUM(CF91, -CF98,)</f>
        <v>0</v>
      </c>
      <c r="CG102" s="7">
        <f t="shared" ref="CG102:CJ102" si="143">SUM(CG91, -CG98)</f>
        <v>0</v>
      </c>
      <c r="CH102" s="7">
        <f t="shared" si="143"/>
        <v>0</v>
      </c>
      <c r="CI102" s="7">
        <f t="shared" si="143"/>
        <v>0</v>
      </c>
      <c r="CJ102" s="7">
        <f t="shared" si="143"/>
        <v>0</v>
      </c>
      <c r="CK102" s="7">
        <f>SUM(CK91, -CK98,)</f>
        <v>0</v>
      </c>
      <c r="CL102" s="7">
        <f>SUM(CL91, -CL98,)</f>
        <v>0</v>
      </c>
      <c r="CM102" s="7">
        <f t="shared" ref="CM102:CP102" si="144">SUM(CM91, -CM98)</f>
        <v>0</v>
      </c>
      <c r="CN102" s="7">
        <f t="shared" si="144"/>
        <v>0</v>
      </c>
      <c r="CO102" s="7">
        <f t="shared" si="144"/>
        <v>0</v>
      </c>
      <c r="CP102" s="7">
        <f t="shared" si="144"/>
        <v>0</v>
      </c>
      <c r="CQ102" s="7">
        <f>SUM(CQ91, -CQ98,)</f>
        <v>0</v>
      </c>
      <c r="CR102" s="7">
        <f>SUM(CR91, -CR98,)</f>
        <v>0</v>
      </c>
      <c r="CS102" s="7">
        <f t="shared" ref="CS102:CV102" si="145">SUM(CS91, -CS98)</f>
        <v>0</v>
      </c>
      <c r="CT102" s="7">
        <f t="shared" si="145"/>
        <v>0</v>
      </c>
      <c r="CU102" s="7">
        <f t="shared" si="145"/>
        <v>0</v>
      </c>
      <c r="CV102" s="7">
        <f t="shared" si="145"/>
        <v>0</v>
      </c>
      <c r="CW102" s="7">
        <f>SUM(CW91, -CW98,)</f>
        <v>0</v>
      </c>
      <c r="CX102" s="7">
        <f>SUM(CX91, -CX98,)</f>
        <v>0</v>
      </c>
      <c r="CY102" s="7">
        <f t="shared" ref="CY102:DB102" si="146">SUM(CY91, -CY98)</f>
        <v>0</v>
      </c>
      <c r="CZ102" s="7">
        <f t="shared" si="146"/>
        <v>0</v>
      </c>
      <c r="DA102" s="7">
        <f t="shared" si="146"/>
        <v>0</v>
      </c>
      <c r="DB102" s="7">
        <f t="shared" si="146"/>
        <v>0</v>
      </c>
      <c r="DC102" s="7">
        <f>SUM(DC91, -DC98,)</f>
        <v>0</v>
      </c>
      <c r="DD102" s="7">
        <f>SUM(DD91, -DD98,)</f>
        <v>0</v>
      </c>
      <c r="DE102" s="7">
        <f t="shared" ref="DE102:DH102" si="147">SUM(DE91, -DE98)</f>
        <v>0</v>
      </c>
      <c r="DF102" s="7">
        <f t="shared" si="147"/>
        <v>0</v>
      </c>
      <c r="DG102" s="7">
        <f t="shared" si="147"/>
        <v>0</v>
      </c>
      <c r="DH102" s="7">
        <f t="shared" si="147"/>
        <v>0</v>
      </c>
      <c r="DI102" s="7">
        <f>SUM(DI91, -DI98,)</f>
        <v>0</v>
      </c>
      <c r="DJ102" s="7">
        <f>SUM(DJ91, -DJ98,)</f>
        <v>0</v>
      </c>
      <c r="DK102" s="7">
        <f t="shared" ref="DK102:DN102" si="148">SUM(DK91, -DK98)</f>
        <v>0</v>
      </c>
      <c r="DL102" s="7">
        <f t="shared" si="148"/>
        <v>0</v>
      </c>
      <c r="DM102" s="7">
        <f t="shared" si="148"/>
        <v>0</v>
      </c>
      <c r="DN102" s="7">
        <f t="shared" si="148"/>
        <v>0</v>
      </c>
      <c r="DO102" s="7">
        <f>SUM(DO91, -DO98,)</f>
        <v>0</v>
      </c>
      <c r="DP102" s="7">
        <f>SUM(DP91, -DP98,)</f>
        <v>0</v>
      </c>
      <c r="DQ102" s="7">
        <f t="shared" ref="DQ102:DT102" si="149">SUM(DQ91, -DQ98)</f>
        <v>0</v>
      </c>
      <c r="DR102" s="7">
        <f t="shared" si="149"/>
        <v>0</v>
      </c>
      <c r="DS102" s="7">
        <f t="shared" si="149"/>
        <v>0</v>
      </c>
      <c r="DT102" s="7">
        <f t="shared" si="149"/>
        <v>0</v>
      </c>
      <c r="DU102" s="7">
        <f>SUM(DU91, -DU98,)</f>
        <v>0</v>
      </c>
      <c r="DV102" s="7">
        <f>SUM(DV91, -DV98,)</f>
        <v>0</v>
      </c>
      <c r="DW102" s="7">
        <f t="shared" ref="DW102:DZ102" si="150">SUM(DW91, -DW98)</f>
        <v>0</v>
      </c>
      <c r="DX102" s="7">
        <f t="shared" si="150"/>
        <v>0</v>
      </c>
      <c r="DY102" s="7">
        <f t="shared" si="150"/>
        <v>0</v>
      </c>
      <c r="DZ102" s="7">
        <f t="shared" si="150"/>
        <v>0</v>
      </c>
      <c r="EA102" s="7">
        <f>SUM(EA91, -EA98,)</f>
        <v>0</v>
      </c>
      <c r="EB102" s="7">
        <f>SUM(EB91, -EB98,)</f>
        <v>0</v>
      </c>
      <c r="EC102" s="7">
        <f t="shared" ref="EC102:EI102" si="151">SUM(EC91, -EC98)</f>
        <v>0</v>
      </c>
      <c r="ED102" s="7">
        <f t="shared" si="151"/>
        <v>0</v>
      </c>
      <c r="EE102" s="7">
        <f t="shared" si="151"/>
        <v>0</v>
      </c>
      <c r="EF102" s="7">
        <f t="shared" si="151"/>
        <v>0</v>
      </c>
      <c r="EG102" s="7">
        <f t="shared" si="151"/>
        <v>0</v>
      </c>
      <c r="EH102" s="7">
        <f t="shared" si="151"/>
        <v>0</v>
      </c>
      <c r="EI102" s="7">
        <f t="shared" si="151"/>
        <v>0</v>
      </c>
    </row>
    <row r="103" spans="1:139" ht="15.75" thickBot="1" x14ac:dyDescent="0.3">
      <c r="A103" s="61"/>
      <c r="B103" s="61"/>
      <c r="C103" s="104"/>
      <c r="D103" s="158" t="s">
        <v>84</v>
      </c>
      <c r="E103" s="33" t="s">
        <v>53</v>
      </c>
      <c r="F103" s="159" t="s">
        <v>47</v>
      </c>
      <c r="G103" s="158" t="s">
        <v>84</v>
      </c>
      <c r="H103" s="123" t="s">
        <v>59</v>
      </c>
      <c r="I103" s="182" t="s">
        <v>41</v>
      </c>
      <c r="J103" s="156" t="s">
        <v>44</v>
      </c>
      <c r="K103" s="121" t="s">
        <v>41</v>
      </c>
      <c r="L103" s="176" t="s">
        <v>67</v>
      </c>
      <c r="M103" s="166" t="s">
        <v>51</v>
      </c>
      <c r="N103" s="126" t="s">
        <v>54</v>
      </c>
      <c r="O103" s="201" t="s">
        <v>37</v>
      </c>
      <c r="P103" s="166" t="s">
        <v>44</v>
      </c>
      <c r="Q103" s="170" t="s">
        <v>48</v>
      </c>
      <c r="R103" s="182" t="s">
        <v>37</v>
      </c>
      <c r="S103" s="234" t="s">
        <v>36</v>
      </c>
      <c r="T103" s="46" t="s">
        <v>39</v>
      </c>
      <c r="U103" s="167" t="s">
        <v>59</v>
      </c>
      <c r="V103" s="237" t="s">
        <v>38</v>
      </c>
      <c r="W103" s="37" t="s">
        <v>59</v>
      </c>
      <c r="X103" s="145" t="s">
        <v>52</v>
      </c>
      <c r="Y103" s="154" t="s">
        <v>39</v>
      </c>
      <c r="Z103" s="124" t="s">
        <v>36</v>
      </c>
      <c r="AA103" s="184" t="s">
        <v>64</v>
      </c>
      <c r="AB103" s="154" t="s">
        <v>46</v>
      </c>
      <c r="AC103" s="116" t="s">
        <v>46</v>
      </c>
      <c r="AD103" s="188" t="s">
        <v>67</v>
      </c>
      <c r="AE103" s="225" t="s">
        <v>68</v>
      </c>
      <c r="AF103" s="46" t="s">
        <v>46</v>
      </c>
      <c r="AG103" s="157" t="s">
        <v>38</v>
      </c>
      <c r="AH103" s="160" t="s">
        <v>38</v>
      </c>
      <c r="AI103" s="125" t="s">
        <v>53</v>
      </c>
      <c r="AJ103" s="184" t="s">
        <v>64</v>
      </c>
      <c r="AK103" s="234" t="s">
        <v>45</v>
      </c>
      <c r="AL103" s="266" t="s">
        <v>54</v>
      </c>
      <c r="AM103" s="164" t="s">
        <v>45</v>
      </c>
      <c r="AN103" s="154" t="s">
        <v>57</v>
      </c>
      <c r="AO103" s="116" t="s">
        <v>57</v>
      </c>
      <c r="AP103" s="185" t="s">
        <v>45</v>
      </c>
      <c r="AQ103" s="165" t="s">
        <v>53</v>
      </c>
      <c r="AR103" s="125" t="s">
        <v>53</v>
      </c>
      <c r="AS103" s="179" t="s">
        <v>55</v>
      </c>
      <c r="AT103" s="225" t="s">
        <v>55</v>
      </c>
      <c r="AU103" s="37" t="s">
        <v>48</v>
      </c>
      <c r="AV103" s="159" t="s">
        <v>64</v>
      </c>
      <c r="AW103" s="163" t="s">
        <v>54</v>
      </c>
      <c r="AX103" s="116" t="s">
        <v>57</v>
      </c>
      <c r="AY103" s="176" t="s">
        <v>57</v>
      </c>
      <c r="AZ103" s="165" t="s">
        <v>40</v>
      </c>
      <c r="BA103" s="124" t="s">
        <v>45</v>
      </c>
      <c r="BB103" s="182" t="s">
        <v>36</v>
      </c>
      <c r="BC103" s="165" t="s">
        <v>40</v>
      </c>
      <c r="BD103" s="125" t="s">
        <v>40</v>
      </c>
      <c r="BE103" s="185" t="s">
        <v>45</v>
      </c>
      <c r="BF103" s="156" t="s">
        <v>45</v>
      </c>
      <c r="BG103" s="124" t="s">
        <v>45</v>
      </c>
      <c r="BH103" s="182" t="s">
        <v>38</v>
      </c>
      <c r="BI103" s="160" t="s">
        <v>38</v>
      </c>
      <c r="BJ103" s="121" t="s">
        <v>38</v>
      </c>
      <c r="BK103" s="176" t="s">
        <v>57</v>
      </c>
      <c r="BL103" s="163" t="s">
        <v>54</v>
      </c>
      <c r="BM103" s="170" t="s">
        <v>48</v>
      </c>
      <c r="BN103" s="179" t="s">
        <v>68</v>
      </c>
      <c r="BO103" s="124" t="s">
        <v>36</v>
      </c>
      <c r="BP103" s="124" t="s">
        <v>36</v>
      </c>
      <c r="BQ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</row>
    <row r="104" spans="1:139" ht="15.75" thickBot="1" x14ac:dyDescent="0.3">
      <c r="A104" s="7">
        <f>SUM(A91, -A97)</f>
        <v>0</v>
      </c>
      <c r="B104" s="7">
        <f>SUM(B91, -B97)</f>
        <v>0</v>
      </c>
      <c r="C104" s="105">
        <f>SUM(C91, -C97)</f>
        <v>0</v>
      </c>
      <c r="D104" s="146">
        <f>SUM(D54, -D57)</f>
        <v>6.0999999999999995E-3</v>
      </c>
      <c r="E104" s="95">
        <f>SUM(E57, -E58)</f>
        <v>2.6200000000000001E-2</v>
      </c>
      <c r="F104" s="153">
        <f>SUM(F54, -F57)</f>
        <v>1.5900000000000001E-2</v>
      </c>
      <c r="G104" s="146">
        <f>SUM(G54, -G56)</f>
        <v>4.7E-2</v>
      </c>
      <c r="H104" s="117">
        <f>SUM(H54, -H57)</f>
        <v>3.3000000000000002E-2</v>
      </c>
      <c r="I104" s="181">
        <f>SUM(I53, -I54)</f>
        <v>3.04E-2</v>
      </c>
      <c r="J104" s="148">
        <f>SUM(J56, -J58)</f>
        <v>2.6299999999999997E-2</v>
      </c>
      <c r="K104" s="122">
        <f>SUM(K54, -K55)</f>
        <v>3.0600000000000002E-2</v>
      </c>
      <c r="L104" s="178">
        <f>SUM(L53, -L54)</f>
        <v>4.41E-2</v>
      </c>
      <c r="M104" s="148">
        <f>SUM(M55, -M58)</f>
        <v>4.0399999999999998E-2</v>
      </c>
      <c r="N104" s="122">
        <f>SUM(N54, -N55)</f>
        <v>4.24E-2</v>
      </c>
      <c r="O104" s="181">
        <f>SUM(O55, -O58)</f>
        <v>2.3599999999999996E-2</v>
      </c>
      <c r="P104" s="148">
        <f>SUM(P55, -P58)</f>
        <v>2.01E-2</v>
      </c>
      <c r="Q104" s="122">
        <f>SUM(Q54, -Q57)</f>
        <v>1.9099999999999999E-2</v>
      </c>
      <c r="R104" s="181">
        <f>SUM(R55, -R58)</f>
        <v>1.5300000000000001E-2</v>
      </c>
      <c r="S104" s="228">
        <f>SUM(S55, -S58)</f>
        <v>2.1999999999999999E-2</v>
      </c>
      <c r="T104" s="95">
        <f>SUM(T54, -T57)</f>
        <v>2.0799999999999999E-2</v>
      </c>
      <c r="U104" s="147">
        <f>SUM(U53, -U56)</f>
        <v>3.73E-2</v>
      </c>
      <c r="V104" s="226">
        <f>SUM(V56, -V58)</f>
        <v>5.4999999999999993E-2</v>
      </c>
      <c r="W104" s="96">
        <f>SUM(W53, -W56)</f>
        <v>6.0700000000000004E-2</v>
      </c>
      <c r="X104" s="147">
        <f>SUM(X54, -X56)</f>
        <v>5.0100000000000006E-2</v>
      </c>
      <c r="Y104" s="146">
        <f>SUM(Y54, -Y57)</f>
        <v>6.0999999999999999E-2</v>
      </c>
      <c r="Z104" s="118">
        <f>SUM(Z54, -Z57)</f>
        <v>6.4000000000000001E-2</v>
      </c>
      <c r="AA104" s="181">
        <f>SUM(AA52, -AA53)</f>
        <v>5.4099999999999995E-2</v>
      </c>
      <c r="AB104" s="155">
        <f>SUM(AB54, -AB56)</f>
        <v>5.57E-2</v>
      </c>
      <c r="AC104" s="117">
        <f>SUM(AC55, -AC56)</f>
        <v>5.7999999999999996E-2</v>
      </c>
      <c r="AD104" s="189">
        <f>SUM(AD53, -AD55)</f>
        <v>6.25E-2</v>
      </c>
      <c r="AE104" s="228">
        <f>SUM(AE51, -AE53)</f>
        <v>4.8500000000000001E-2</v>
      </c>
      <c r="AF104" s="96">
        <f>SUM(AF55, -AF57)</f>
        <v>5.8300000000000005E-2</v>
      </c>
      <c r="AG104" s="151">
        <f>SUM(AG56, -AG58)</f>
        <v>6.3999999999999987E-2</v>
      </c>
      <c r="AH104" s="150">
        <f>SUM(AH56, -AH58)</f>
        <v>7.2800000000000004E-2</v>
      </c>
      <c r="AI104" s="118">
        <f>SUM(AI52, -AI53)</f>
        <v>6.8199999999999997E-2</v>
      </c>
      <c r="AJ104" s="181">
        <f>SUM(AJ52, -AJ54)</f>
        <v>7.569999999999999E-2</v>
      </c>
      <c r="AK104" s="236">
        <f>SUM(AK57, -AK58)</f>
        <v>5.7200000000000001E-2</v>
      </c>
      <c r="AL104" s="16">
        <f>SUM(AL53, -AL54)</f>
        <v>7.4300000000000005E-2</v>
      </c>
      <c r="AM104" s="238">
        <f>SUM(AM57, -AM58)</f>
        <v>8.2000000000000017E-2</v>
      </c>
      <c r="AN104" s="146">
        <f>SUM(AN57, -AN58)</f>
        <v>8.6200000000000013E-2</v>
      </c>
      <c r="AO104" s="118">
        <f>SUM(AO57, -AO58)</f>
        <v>8.069999999999998E-2</v>
      </c>
      <c r="AP104" s="189">
        <f>SUM(AP56, -AP58)</f>
        <v>7.8699999999999992E-2</v>
      </c>
      <c r="AQ104" s="146">
        <f>SUM(AQ52, -AQ53)</f>
        <v>6.8100000000000008E-2</v>
      </c>
      <c r="AR104" s="118">
        <f>SUM(AR52, -AR53)</f>
        <v>4.3099999999999999E-2</v>
      </c>
      <c r="AS104" s="180">
        <f>SUM(AS51, -AS53)</f>
        <v>7.9900000000000013E-2</v>
      </c>
      <c r="AT104" s="227">
        <f>SUM(AT51, -AT53)</f>
        <v>6.8199999999999997E-2</v>
      </c>
      <c r="AU104" s="16">
        <f>SUM(AU54, -AU57)</f>
        <v>5.7199999999999994E-2</v>
      </c>
      <c r="AV104" s="153">
        <f>SUM(AV53, -AV54)</f>
        <v>7.5300000000000006E-2</v>
      </c>
      <c r="AW104" s="148">
        <f>SUM(AW52, -AW54)</f>
        <v>7.8899999999999998E-2</v>
      </c>
      <c r="AX104" s="118">
        <f>SUM(AX57, -AX58)</f>
        <v>9.4200000000000006E-2</v>
      </c>
      <c r="AY104" s="178">
        <f>SUM(AY57, -AY58)</f>
        <v>8.0200000000000007E-2</v>
      </c>
      <c r="AZ104" s="148">
        <f>SUM(AZ53, -AZ55)</f>
        <v>7.8699999999999992E-2</v>
      </c>
      <c r="BA104" s="210">
        <f>SUM(BA56, -BA58)</f>
        <v>7.909999999999999E-2</v>
      </c>
      <c r="BB104" s="178">
        <f>SUM(BB55, -BB57)</f>
        <v>8.4900000000000003E-2</v>
      </c>
      <c r="BC104" s="148">
        <f>SUM(BC53, -BC55)</f>
        <v>7.6800000000000007E-2</v>
      </c>
      <c r="BD104" s="122">
        <f>SUM(BD53, -BD55)</f>
        <v>9.06E-2</v>
      </c>
      <c r="BE104" s="189">
        <f t="shared" ref="BE104:BJ104" si="152">SUM(BE56, -BE58)</f>
        <v>0.1037</v>
      </c>
      <c r="BF104" s="168">
        <f t="shared" si="152"/>
        <v>0.1012</v>
      </c>
      <c r="BG104" s="210">
        <f t="shared" si="152"/>
        <v>0.10639999999999999</v>
      </c>
      <c r="BH104" s="180">
        <f t="shared" si="152"/>
        <v>0.1026</v>
      </c>
      <c r="BI104" s="150">
        <f t="shared" si="152"/>
        <v>0.10390000000000001</v>
      </c>
      <c r="BJ104" s="120">
        <f t="shared" si="152"/>
        <v>0.1169</v>
      </c>
      <c r="BK104" s="178">
        <f>SUM(BK57, -BK58)</f>
        <v>9.6599999999999991E-2</v>
      </c>
      <c r="BL104" s="148">
        <f>SUM(BL51, -BL54)</f>
        <v>9.2700000000000005E-2</v>
      </c>
      <c r="BM104" s="122">
        <f>SUM(BM54, -BM55)</f>
        <v>0.1057</v>
      </c>
      <c r="BN104" s="178">
        <f>SUM(BN51, -BN54)</f>
        <v>6.6700000000000009E-2</v>
      </c>
      <c r="BO104" s="118">
        <f>SUM(BO55, -BO57)</f>
        <v>6.9099999999999995E-2</v>
      </c>
      <c r="BP104" s="118">
        <f>SUM(BP55, -BP57)</f>
        <v>5.7700000000000001E-2</v>
      </c>
      <c r="BQ104" s="7">
        <f>SUM(BQ91, -BQ97)</f>
        <v>0</v>
      </c>
      <c r="BS104" s="7">
        <f>SUM(BS91, -BS97)</f>
        <v>0</v>
      </c>
      <c r="BT104" s="7">
        <f>SUM(BT91, -BT97)</f>
        <v>0</v>
      </c>
      <c r="BU104" s="7">
        <f>SUM(BU91, -BU97)</f>
        <v>0</v>
      </c>
      <c r="BV104" s="7">
        <f>SUM(BV91, -BV97,)</f>
        <v>0</v>
      </c>
      <c r="BW104" s="7">
        <f>SUM(BW92, -BW98)</f>
        <v>0</v>
      </c>
      <c r="BX104" s="7">
        <f>SUM(BX91, -BX97)</f>
        <v>0</v>
      </c>
      <c r="BY104" s="7">
        <f>SUM(BY91, -BY97)</f>
        <v>0</v>
      </c>
      <c r="BZ104" s="7">
        <f>SUM(BZ91, -BZ97)</f>
        <v>0</v>
      </c>
      <c r="CA104" s="7">
        <f>SUM(CA91, -CA97)</f>
        <v>0</v>
      </c>
      <c r="CB104" s="7">
        <f>SUM(CB91, -CB97,)</f>
        <v>0</v>
      </c>
      <c r="CC104" s="7">
        <f>SUM(CC92, -CC98)</f>
        <v>0</v>
      </c>
      <c r="CD104" s="7">
        <f>SUM(CD91, -CD97)</f>
        <v>0</v>
      </c>
      <c r="CE104" s="7">
        <f>SUM(CE91, -CE97)</f>
        <v>0</v>
      </c>
      <c r="CF104" s="7">
        <f>SUM(CF91, -CF97)</f>
        <v>0</v>
      </c>
      <c r="CG104" s="7">
        <f>SUM(CG91, -CG97)</f>
        <v>0</v>
      </c>
      <c r="CH104" s="7">
        <f>SUM(CH91, -CH97,)</f>
        <v>0</v>
      </c>
      <c r="CI104" s="7">
        <f>SUM(CI92, -CI98)</f>
        <v>0</v>
      </c>
      <c r="CJ104" s="7">
        <f>SUM(CJ91, -CJ97)</f>
        <v>0</v>
      </c>
      <c r="CK104" s="7">
        <f>SUM(CK91, -CK97)</f>
        <v>0</v>
      </c>
      <c r="CL104" s="7">
        <f>SUM(CL91, -CL97)</f>
        <v>0</v>
      </c>
      <c r="CM104" s="7">
        <f>SUM(CM91, -CM97)</f>
        <v>0</v>
      </c>
      <c r="CN104" s="7">
        <f>SUM(CN91, -CN97,)</f>
        <v>0</v>
      </c>
      <c r="CO104" s="7">
        <f>SUM(CO92, -CO98)</f>
        <v>0</v>
      </c>
      <c r="CP104" s="7">
        <f>SUM(CP91, -CP97)</f>
        <v>0</v>
      </c>
      <c r="CQ104" s="7">
        <f>SUM(CQ91, -CQ97)</f>
        <v>0</v>
      </c>
      <c r="CR104" s="7">
        <f>SUM(CR91, -CR97)</f>
        <v>0</v>
      </c>
      <c r="CS104" s="7">
        <f>SUM(CS91, -CS97)</f>
        <v>0</v>
      </c>
      <c r="CT104" s="7">
        <f>SUM(CT91, -CT97,)</f>
        <v>0</v>
      </c>
      <c r="CU104" s="7">
        <f>SUM(CU92, -CU98)</f>
        <v>0</v>
      </c>
      <c r="CV104" s="7">
        <f>SUM(CV91, -CV97)</f>
        <v>0</v>
      </c>
      <c r="CW104" s="7">
        <f>SUM(CW91, -CW97)</f>
        <v>0</v>
      </c>
      <c r="CX104" s="7">
        <f>SUM(CX91, -CX97)</f>
        <v>0</v>
      </c>
      <c r="CY104" s="7">
        <f>SUM(CY91, -CY97)</f>
        <v>0</v>
      </c>
      <c r="CZ104" s="7">
        <f>SUM(CZ91, -CZ97,)</f>
        <v>0</v>
      </c>
      <c r="DA104" s="7">
        <f>SUM(DA92, -DA98)</f>
        <v>0</v>
      </c>
      <c r="DB104" s="7">
        <f>SUM(DB91, -DB97)</f>
        <v>0</v>
      </c>
      <c r="DC104" s="7">
        <f>SUM(DC91, -DC97)</f>
        <v>0</v>
      </c>
      <c r="DD104" s="7">
        <f>SUM(DD91, -DD97)</f>
        <v>0</v>
      </c>
      <c r="DE104" s="7">
        <f>SUM(DE91, -DE97)</f>
        <v>0</v>
      </c>
      <c r="DF104" s="7">
        <f>SUM(DF91, -DF97,)</f>
        <v>0</v>
      </c>
      <c r="DG104" s="7">
        <f>SUM(DG92, -DG98)</f>
        <v>0</v>
      </c>
      <c r="DH104" s="7">
        <f>SUM(DH91, -DH97)</f>
        <v>0</v>
      </c>
      <c r="DI104" s="7">
        <f>SUM(DI91, -DI97)</f>
        <v>0</v>
      </c>
      <c r="DJ104" s="7">
        <f>SUM(DJ91, -DJ97)</f>
        <v>0</v>
      </c>
      <c r="DK104" s="7">
        <f>SUM(DK91, -DK97)</f>
        <v>0</v>
      </c>
      <c r="DL104" s="7">
        <f>SUM(DL91, -DL97,)</f>
        <v>0</v>
      </c>
      <c r="DM104" s="7">
        <f>SUM(DM92, -DM98)</f>
        <v>0</v>
      </c>
      <c r="DN104" s="7">
        <f>SUM(DN91, -DN97)</f>
        <v>0</v>
      </c>
      <c r="DO104" s="7">
        <f>SUM(DO91, -DO97)</f>
        <v>0</v>
      </c>
      <c r="DP104" s="7">
        <f>SUM(DP91, -DP97)</f>
        <v>0</v>
      </c>
      <c r="DQ104" s="7">
        <f>SUM(DQ91, -DQ97)</f>
        <v>0</v>
      </c>
      <c r="DR104" s="7">
        <f>SUM(DR91, -DR97,)</f>
        <v>0</v>
      </c>
      <c r="DS104" s="7">
        <f>SUM(DS92, -DS98)</f>
        <v>0</v>
      </c>
      <c r="DT104" s="7">
        <f>SUM(DT91, -DT97)</f>
        <v>0</v>
      </c>
      <c r="DU104" s="7">
        <f>SUM(DU91, -DU97)</f>
        <v>0</v>
      </c>
      <c r="DV104" s="7">
        <f>SUM(DV91, -DV97)</f>
        <v>0</v>
      </c>
      <c r="DW104" s="7">
        <f>SUM(DW91, -DW97)</f>
        <v>0</v>
      </c>
      <c r="DX104" s="7">
        <f>SUM(DX91, -DX97,)</f>
        <v>0</v>
      </c>
      <c r="DY104" s="7">
        <f>SUM(DY92, -DY98)</f>
        <v>0</v>
      </c>
      <c r="DZ104" s="7">
        <f>SUM(DZ91, -DZ97)</f>
        <v>0</v>
      </c>
      <c r="EA104" s="7">
        <f>SUM(EA91, -EA97)</f>
        <v>0</v>
      </c>
      <c r="EB104" s="7">
        <f>SUM(EB91, -EB97)</f>
        <v>0</v>
      </c>
      <c r="EC104" s="7">
        <f>SUM(EC91, -EC97)</f>
        <v>0</v>
      </c>
      <c r="ED104" s="7">
        <f>SUM(ED91, -ED97,)</f>
        <v>0</v>
      </c>
      <c r="EE104" s="7">
        <f>SUM(EE92, -EE98)</f>
        <v>0</v>
      </c>
      <c r="EF104" s="7">
        <f>SUM(EF91, -EF97)</f>
        <v>0</v>
      </c>
      <c r="EG104" s="7">
        <f>SUM(EG91, -EG97,)</f>
        <v>0</v>
      </c>
      <c r="EH104" s="7">
        <f>SUM(EH92, -EH98)</f>
        <v>0</v>
      </c>
      <c r="EI104" s="7">
        <f>SUM(EI91, -EI97)</f>
        <v>0</v>
      </c>
    </row>
    <row r="105" spans="1:139" ht="15.75" thickBot="1" x14ac:dyDescent="0.3">
      <c r="A105" s="61"/>
      <c r="B105" s="61"/>
      <c r="C105" s="104"/>
      <c r="D105" s="158" t="s">
        <v>51</v>
      </c>
      <c r="E105" s="46" t="s">
        <v>70</v>
      </c>
      <c r="F105" s="162" t="s">
        <v>54</v>
      </c>
      <c r="G105" s="165" t="s">
        <v>53</v>
      </c>
      <c r="H105" s="125" t="s">
        <v>53</v>
      </c>
      <c r="I105" s="185" t="s">
        <v>44</v>
      </c>
      <c r="J105" s="160" t="s">
        <v>40</v>
      </c>
      <c r="K105" s="170" t="s">
        <v>59</v>
      </c>
      <c r="L105" s="182" t="s">
        <v>36</v>
      </c>
      <c r="M105" s="154" t="s">
        <v>67</v>
      </c>
      <c r="N105" s="125" t="s">
        <v>63</v>
      </c>
      <c r="O105" s="183" t="s">
        <v>54</v>
      </c>
      <c r="P105" s="166" t="s">
        <v>37</v>
      </c>
      <c r="Q105" s="170" t="s">
        <v>59</v>
      </c>
      <c r="R105" s="188" t="s">
        <v>48</v>
      </c>
      <c r="S105" s="233" t="s">
        <v>52</v>
      </c>
      <c r="T105" s="46" t="s">
        <v>52</v>
      </c>
      <c r="U105" s="164" t="s">
        <v>44</v>
      </c>
      <c r="V105" s="237" t="s">
        <v>51</v>
      </c>
      <c r="W105" s="46" t="s">
        <v>57</v>
      </c>
      <c r="X105" s="167" t="s">
        <v>48</v>
      </c>
      <c r="Y105" s="156" t="s">
        <v>36</v>
      </c>
      <c r="Z105" s="116" t="s">
        <v>39</v>
      </c>
      <c r="AA105" s="201" t="s">
        <v>44</v>
      </c>
      <c r="AB105" s="187" t="s">
        <v>54</v>
      </c>
      <c r="AC105" s="170" t="s">
        <v>67</v>
      </c>
      <c r="AD105" s="184" t="s">
        <v>64</v>
      </c>
      <c r="AE105" s="229" t="s">
        <v>64</v>
      </c>
      <c r="AF105" s="33" t="s">
        <v>64</v>
      </c>
      <c r="AG105" s="159" t="s">
        <v>64</v>
      </c>
      <c r="AH105" s="165" t="s">
        <v>64</v>
      </c>
      <c r="AI105" s="170" t="s">
        <v>41</v>
      </c>
      <c r="AJ105" s="188" t="s">
        <v>41</v>
      </c>
      <c r="AK105" s="229" t="s">
        <v>53</v>
      </c>
      <c r="AL105" s="37" t="s">
        <v>48</v>
      </c>
      <c r="AM105" s="167" t="s">
        <v>67</v>
      </c>
      <c r="AN105" s="163" t="s">
        <v>54</v>
      </c>
      <c r="AO105" s="262" t="s">
        <v>54</v>
      </c>
      <c r="AP105" s="176" t="s">
        <v>57</v>
      </c>
      <c r="AQ105" s="202" t="s">
        <v>67</v>
      </c>
      <c r="AR105" s="170" t="s">
        <v>67</v>
      </c>
      <c r="AS105" s="188" t="s">
        <v>67</v>
      </c>
      <c r="AT105" s="230" t="s">
        <v>48</v>
      </c>
      <c r="AU105" s="43" t="s">
        <v>55</v>
      </c>
      <c r="AV105" s="167" t="s">
        <v>67</v>
      </c>
      <c r="AW105" s="202" t="s">
        <v>41</v>
      </c>
      <c r="AX105" s="190" t="s">
        <v>53</v>
      </c>
      <c r="AY105" s="179" t="s">
        <v>68</v>
      </c>
      <c r="AZ105" s="154" t="s">
        <v>57</v>
      </c>
      <c r="BA105" s="116" t="s">
        <v>57</v>
      </c>
      <c r="BB105" s="179" t="s">
        <v>65</v>
      </c>
      <c r="BC105" s="154" t="s">
        <v>57</v>
      </c>
      <c r="BD105" s="116" t="s">
        <v>57</v>
      </c>
      <c r="BE105" s="179" t="s">
        <v>68</v>
      </c>
      <c r="BF105" s="154" t="s">
        <v>57</v>
      </c>
      <c r="BG105" s="119" t="s">
        <v>68</v>
      </c>
      <c r="BH105" s="179" t="s">
        <v>68</v>
      </c>
      <c r="BI105" s="154" t="s">
        <v>57</v>
      </c>
      <c r="BJ105" s="190" t="s">
        <v>55</v>
      </c>
      <c r="BK105" s="201" t="s">
        <v>53</v>
      </c>
      <c r="BL105" s="144" t="s">
        <v>68</v>
      </c>
      <c r="BM105" s="119" t="s">
        <v>68</v>
      </c>
      <c r="BN105" s="265" t="s">
        <v>54</v>
      </c>
      <c r="BO105" s="119" t="s">
        <v>68</v>
      </c>
      <c r="BP105" s="125" t="s">
        <v>64</v>
      </c>
      <c r="BQ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</row>
    <row r="106" spans="1:139" ht="15.75" thickBot="1" x14ac:dyDescent="0.3">
      <c r="A106" s="7">
        <f>SUM(A91, -A96)</f>
        <v>0</v>
      </c>
      <c r="B106" s="7">
        <f>SUM(B92, -B98)</f>
        <v>0</v>
      </c>
      <c r="C106" s="105">
        <f>SUM(C92, -C98)</f>
        <v>0</v>
      </c>
      <c r="D106" s="148">
        <f>SUM(D54, -D56)</f>
        <v>4.7000000000000011E-3</v>
      </c>
      <c r="E106" s="16">
        <f>SUM(E51, -E52)</f>
        <v>2.58E-2</v>
      </c>
      <c r="F106" s="153">
        <f>SUM(F56, -F58)</f>
        <v>1.5099999999999995E-2</v>
      </c>
      <c r="G106" s="146">
        <f>SUM(G56, -G58)</f>
        <v>4.3599999999999993E-2</v>
      </c>
      <c r="H106" s="118">
        <f>SUM(H56, -H58)</f>
        <v>2.8400000000000002E-2</v>
      </c>
      <c r="I106" s="181">
        <f>SUM(I56, -I58)</f>
        <v>2.7799999999999998E-2</v>
      </c>
      <c r="J106" s="148">
        <f>SUM(J53, -J54)</f>
        <v>1.95E-2</v>
      </c>
      <c r="K106" s="117">
        <f>SUM(K55, -K58)</f>
        <v>1.7599999999999998E-2</v>
      </c>
      <c r="L106" s="178">
        <f>SUM(L55, -L57)</f>
        <v>3.9700000000000006E-2</v>
      </c>
      <c r="M106" s="146">
        <f>SUM(M53, -M54)</f>
        <v>3.9399999999999998E-2</v>
      </c>
      <c r="N106" s="118">
        <f>SUM(N52, -N53)</f>
        <v>3.1600000000000003E-2</v>
      </c>
      <c r="O106" s="181">
        <f>SUM(O53, -O55)</f>
        <v>2.2200000000000001E-2</v>
      </c>
      <c r="P106" s="148">
        <f>SUM(P55, -P57)</f>
        <v>1.8799999999999997E-2</v>
      </c>
      <c r="Q106" s="117">
        <f>SUM(Q54, -Q56)</f>
        <v>1.7500000000000002E-2</v>
      </c>
      <c r="R106" s="181">
        <f>SUM(R54, -R57)</f>
        <v>1.3299999999999999E-2</v>
      </c>
      <c r="S106" s="232">
        <f>SUM(S54, -S57)</f>
        <v>2.1199999999999997E-2</v>
      </c>
      <c r="T106" s="96">
        <f>SUM(T54, -T56)</f>
        <v>1.5799999999999995E-2</v>
      </c>
      <c r="U106" s="153">
        <f>SUM(U55, -U57)</f>
        <v>3.7100000000000008E-2</v>
      </c>
      <c r="V106" s="226">
        <f>SUM(V56, -V57)</f>
        <v>4.2099999999999999E-2</v>
      </c>
      <c r="W106" s="95">
        <f>SUM(W54, -W56)</f>
        <v>5.2499999999999998E-2</v>
      </c>
      <c r="X106" s="153">
        <f>SUM(X53, -X55)</f>
        <v>4.2599999999999999E-2</v>
      </c>
      <c r="Y106" s="146">
        <f>SUM(Y55, -Y57)</f>
        <v>5.9699999999999989E-2</v>
      </c>
      <c r="Z106" s="118">
        <f>SUM(Z55, -Z57)</f>
        <v>6.2799999999999995E-2</v>
      </c>
      <c r="AA106" s="181">
        <f>SUM(AA54, -AA56)</f>
        <v>5.04E-2</v>
      </c>
      <c r="AB106" s="148">
        <f>SUM(AB53, -AB55)</f>
        <v>4.7E-2</v>
      </c>
      <c r="AC106" s="210">
        <f>SUM(AC53, -AC55)</f>
        <v>5.6499999999999995E-2</v>
      </c>
      <c r="AD106" s="181">
        <f>SUM(AD52, -AD53)</f>
        <v>5.1699999999999996E-2</v>
      </c>
      <c r="AE106" s="226">
        <f>SUM(AE52, -AE53)</f>
        <v>4.469999999999999E-2</v>
      </c>
      <c r="AF106" s="16">
        <f>SUM(AF52, -AF53)</f>
        <v>5.2799999999999993E-2</v>
      </c>
      <c r="AG106" s="153">
        <f>SUM(AG52, -AG53)</f>
        <v>6.3800000000000009E-2</v>
      </c>
      <c r="AH106" s="148">
        <f>SUM(AH52, -AH53)</f>
        <v>6.4599999999999991E-2</v>
      </c>
      <c r="AI106" s="122">
        <f>SUM(AI54, -AI56)</f>
        <v>6.7900000000000002E-2</v>
      </c>
      <c r="AJ106" s="181">
        <f>SUM(AJ54, -AJ55)</f>
        <v>7.2499999999999995E-2</v>
      </c>
      <c r="AK106" s="228">
        <f>SUM(AK52, -AK53)</f>
        <v>5.5400000000000005E-2</v>
      </c>
      <c r="AL106" s="16">
        <f>SUM(AL54, -AL57)</f>
        <v>5.8599999999999999E-2</v>
      </c>
      <c r="AM106" s="238">
        <f>SUM(AM54, -AM56)</f>
        <v>7.4900000000000008E-2</v>
      </c>
      <c r="AN106" s="148">
        <f>SUM(AN53, -AN54)</f>
        <v>8.5100000000000009E-2</v>
      </c>
      <c r="AO106" s="122">
        <f>SUM(AO53, -AO54)</f>
        <v>6.8499999999999991E-2</v>
      </c>
      <c r="AP106" s="178">
        <f>SUM(AP57, -AP58)</f>
        <v>7.3300000000000004E-2</v>
      </c>
      <c r="AQ106" s="168">
        <f>SUM(AQ54, -AQ57)</f>
        <v>6.6799999999999998E-2</v>
      </c>
      <c r="AR106" s="210">
        <f>SUM(AR54, -AR57)</f>
        <v>5.67E-2</v>
      </c>
      <c r="AS106" s="189">
        <f>SUM(AS54, -AS57)</f>
        <v>6.8699999999999997E-2</v>
      </c>
      <c r="AT106" s="226">
        <f>SUM(AT54, -AT57)</f>
        <v>5.8700000000000009E-2</v>
      </c>
      <c r="AU106" s="98">
        <f>SUM(AU51, -AU53)</f>
        <v>5.5099999999999996E-2</v>
      </c>
      <c r="AV106" s="238">
        <f>SUM(AV54, -AV56)</f>
        <v>5.7099999999999998E-2</v>
      </c>
      <c r="AW106" s="148">
        <f>SUM(AW54, -AW55)</f>
        <v>7.2399999999999992E-2</v>
      </c>
      <c r="AX106" s="118">
        <f>SUM(AX51, -AX53)</f>
        <v>8.09E-2</v>
      </c>
      <c r="AY106" s="178">
        <f>SUM(AY52, -AY54)</f>
        <v>7.9899999999999999E-2</v>
      </c>
      <c r="AZ106" s="146">
        <f>SUM(AZ57, -AZ58)</f>
        <v>6.9300000000000014E-2</v>
      </c>
      <c r="BA106" s="118">
        <f>SUM(BA57, -BA58)</f>
        <v>7.0499999999999993E-2</v>
      </c>
      <c r="BB106" s="181">
        <f>SUM(BB52, -BB53)</f>
        <v>7.8E-2</v>
      </c>
      <c r="BC106" s="146">
        <f>SUM(BC56, -BC58)</f>
        <v>7.5400000000000009E-2</v>
      </c>
      <c r="BD106" s="118">
        <f>SUM(BD57, -BD58)</f>
        <v>8.0500000000000002E-2</v>
      </c>
      <c r="BE106" s="178">
        <f>SUM(BE52, -BE54)</f>
        <v>9.2100000000000001E-2</v>
      </c>
      <c r="BF106" s="146">
        <f>SUM(BF57, -BF58)</f>
        <v>7.6200000000000004E-2</v>
      </c>
      <c r="BG106" s="118">
        <f>SUM(BG52, -BG54)</f>
        <v>8.3499999999999991E-2</v>
      </c>
      <c r="BH106" s="178">
        <f>SUM(BH52, -BH54)</f>
        <v>7.8499999999999986E-2</v>
      </c>
      <c r="BI106" s="146">
        <f>SUM(BI57, -BI58)</f>
        <v>8.2299999999999998E-2</v>
      </c>
      <c r="BJ106" s="120">
        <f>SUM(BJ51, -BJ52)</f>
        <v>8.0800000000000011E-2</v>
      </c>
      <c r="BK106" s="178">
        <f>SUM(BK51, -BK53)</f>
        <v>8.5300000000000015E-2</v>
      </c>
      <c r="BL106" s="146">
        <f>SUM(BL52, -BL54)</f>
        <v>6.5200000000000008E-2</v>
      </c>
      <c r="BM106" s="118">
        <f>SUM(BM52, -BM54)</f>
        <v>9.7200000000000009E-2</v>
      </c>
      <c r="BN106" s="181">
        <f>SUM(BN52, -BN54)</f>
        <v>5.2999999999999992E-2</v>
      </c>
      <c r="BO106" s="118">
        <f>SUM(BO51, -BO54)</f>
        <v>5.8200000000000002E-2</v>
      </c>
      <c r="BP106" s="122">
        <f>SUM(BP51, -BP54)</f>
        <v>5.0299999999999997E-2</v>
      </c>
      <c r="BQ106" s="7">
        <f>SUM(BQ92, -BQ98)</f>
        <v>0</v>
      </c>
      <c r="BS106" s="7">
        <f>SUM(BS91, -BS96)</f>
        <v>0</v>
      </c>
      <c r="BT106" s="7">
        <f>SUM(BT92, -BT98)</f>
        <v>0</v>
      </c>
      <c r="BU106" s="7">
        <f>SUM(BU92, -BU98)</f>
        <v>0</v>
      </c>
      <c r="BV106" s="7">
        <f>SUM(BV92, -BV98)</f>
        <v>0</v>
      </c>
      <c r="BW106" s="7">
        <f>SUM(BW91, -BW97)</f>
        <v>0</v>
      </c>
      <c r="BX106" s="7">
        <f>SUM(BX92, -BX98)</f>
        <v>0</v>
      </c>
      <c r="BY106" s="7">
        <f>SUM(BY91, -BY96)</f>
        <v>0</v>
      </c>
      <c r="BZ106" s="7">
        <f>SUM(BZ92, -BZ98)</f>
        <v>0</v>
      </c>
      <c r="CA106" s="7">
        <f>SUM(CA92, -CA98)</f>
        <v>0</v>
      </c>
      <c r="CB106" s="7">
        <f>SUM(CB92, -CB98)</f>
        <v>0</v>
      </c>
      <c r="CC106" s="7">
        <f>SUM(CC91, -CC97)</f>
        <v>0</v>
      </c>
      <c r="CD106" s="7">
        <f>SUM(CD92, -CD98)</f>
        <v>0</v>
      </c>
      <c r="CE106" s="7">
        <f>SUM(CE91, -CE96)</f>
        <v>0</v>
      </c>
      <c r="CF106" s="7">
        <f>SUM(CF92, -CF98)</f>
        <v>0</v>
      </c>
      <c r="CG106" s="7">
        <f>SUM(CG92, -CG98)</f>
        <v>0</v>
      </c>
      <c r="CH106" s="7">
        <f>SUM(CH92, -CH98)</f>
        <v>0</v>
      </c>
      <c r="CI106" s="7">
        <f>SUM(CI91, -CI97)</f>
        <v>0</v>
      </c>
      <c r="CJ106" s="7">
        <f>SUM(CJ92, -CJ98)</f>
        <v>0</v>
      </c>
      <c r="CK106" s="7">
        <f>SUM(CK91, -CK96)</f>
        <v>0</v>
      </c>
      <c r="CL106" s="7">
        <f>SUM(CL92, -CL98)</f>
        <v>0</v>
      </c>
      <c r="CM106" s="7">
        <f>SUM(CM92, -CM98)</f>
        <v>0</v>
      </c>
      <c r="CN106" s="7">
        <f>SUM(CN92, -CN98)</f>
        <v>0</v>
      </c>
      <c r="CO106" s="7">
        <f>SUM(CO91, -CO97)</f>
        <v>0</v>
      </c>
      <c r="CP106" s="7">
        <f>SUM(CP92, -CP98)</f>
        <v>0</v>
      </c>
      <c r="CQ106" s="7">
        <f>SUM(CQ91, -CQ96)</f>
        <v>0</v>
      </c>
      <c r="CR106" s="7">
        <f>SUM(CR92, -CR98)</f>
        <v>0</v>
      </c>
      <c r="CS106" s="7">
        <f>SUM(CS92, -CS98)</f>
        <v>0</v>
      </c>
      <c r="CT106" s="7">
        <f>SUM(CT92, -CT98)</f>
        <v>0</v>
      </c>
      <c r="CU106" s="7">
        <f>SUM(CU91, -CU97)</f>
        <v>0</v>
      </c>
      <c r="CV106" s="7">
        <f>SUM(CV92, -CV98)</f>
        <v>0</v>
      </c>
      <c r="CW106" s="7">
        <f>SUM(CW91, -CW96)</f>
        <v>0</v>
      </c>
      <c r="CX106" s="7">
        <f>SUM(CX92, -CX98)</f>
        <v>0</v>
      </c>
      <c r="CY106" s="7">
        <f>SUM(CY92, -CY98)</f>
        <v>0</v>
      </c>
      <c r="CZ106" s="7">
        <f>SUM(CZ92, -CZ98)</f>
        <v>0</v>
      </c>
      <c r="DA106" s="7">
        <f>SUM(DA91, -DA97)</f>
        <v>0</v>
      </c>
      <c r="DB106" s="7">
        <f>SUM(DB92, -DB98)</f>
        <v>0</v>
      </c>
      <c r="DC106" s="7">
        <f>SUM(DC91, -DC96)</f>
        <v>0</v>
      </c>
      <c r="DD106" s="7">
        <f>SUM(DD92, -DD98)</f>
        <v>0</v>
      </c>
      <c r="DE106" s="7">
        <f>SUM(DE92, -DE98)</f>
        <v>0</v>
      </c>
      <c r="DF106" s="7">
        <f>SUM(DF92, -DF98)</f>
        <v>0</v>
      </c>
      <c r="DG106" s="7">
        <f>SUM(DG91, -DG97)</f>
        <v>0</v>
      </c>
      <c r="DH106" s="7">
        <f>SUM(DH92, -DH98)</f>
        <v>0</v>
      </c>
      <c r="DI106" s="7">
        <f>SUM(DI91, -DI96)</f>
        <v>0</v>
      </c>
      <c r="DJ106" s="7">
        <f>SUM(DJ92, -DJ98)</f>
        <v>0</v>
      </c>
      <c r="DK106" s="7">
        <f>SUM(DK92, -DK98)</f>
        <v>0</v>
      </c>
      <c r="DL106" s="7">
        <f>SUM(DL92, -DL98)</f>
        <v>0</v>
      </c>
      <c r="DM106" s="7">
        <f>SUM(DM91, -DM97)</f>
        <v>0</v>
      </c>
      <c r="DN106" s="7">
        <f>SUM(DN92, -DN98)</f>
        <v>0</v>
      </c>
      <c r="DO106" s="7">
        <f>SUM(DO91, -DO96)</f>
        <v>0</v>
      </c>
      <c r="DP106" s="7">
        <f>SUM(DP92, -DP98)</f>
        <v>0</v>
      </c>
      <c r="DQ106" s="7">
        <f>SUM(DQ92, -DQ98)</f>
        <v>0</v>
      </c>
      <c r="DR106" s="7">
        <f>SUM(DR92, -DR98)</f>
        <v>0</v>
      </c>
      <c r="DS106" s="7">
        <f>SUM(DS91, -DS97)</f>
        <v>0</v>
      </c>
      <c r="DT106" s="7">
        <f>SUM(DT92, -DT98)</f>
        <v>0</v>
      </c>
      <c r="DU106" s="7">
        <f>SUM(DU91, -DU96)</f>
        <v>0</v>
      </c>
      <c r="DV106" s="7">
        <f>SUM(DV92, -DV98)</f>
        <v>0</v>
      </c>
      <c r="DW106" s="7">
        <f>SUM(DW92, -DW98)</f>
        <v>0</v>
      </c>
      <c r="DX106" s="7">
        <f>SUM(DX92, -DX98)</f>
        <v>0</v>
      </c>
      <c r="DY106" s="7">
        <f>SUM(DY91, -DY97)</f>
        <v>0</v>
      </c>
      <c r="DZ106" s="7">
        <f>SUM(DZ92, -DZ98)</f>
        <v>0</v>
      </c>
      <c r="EA106" s="7">
        <f>SUM(EA91, -EA96)</f>
        <v>0</v>
      </c>
      <c r="EB106" s="7">
        <f>SUM(EB92, -EB98)</f>
        <v>0</v>
      </c>
      <c r="EC106" s="7">
        <f>SUM(EC92, -EC98)</f>
        <v>0</v>
      </c>
      <c r="ED106" s="7">
        <f>SUM(ED92, -ED98)</f>
        <v>0</v>
      </c>
      <c r="EE106" s="7">
        <f>SUM(EE91, -EE97)</f>
        <v>0</v>
      </c>
      <c r="EF106" s="7">
        <f>SUM(EF92, -EF98)</f>
        <v>0</v>
      </c>
      <c r="EG106" s="7">
        <f>SUM(EG92, -EG98)</f>
        <v>0</v>
      </c>
      <c r="EH106" s="7">
        <f>SUM(EH91, -EH97)</f>
        <v>0</v>
      </c>
      <c r="EI106" s="7">
        <f>SUM(EI92, -EI98)</f>
        <v>0</v>
      </c>
    </row>
    <row r="107" spans="1:139" ht="15.75" thickBot="1" x14ac:dyDescent="0.3">
      <c r="A107" s="61"/>
      <c r="B107" s="61"/>
      <c r="C107" s="104"/>
      <c r="D107" s="160" t="s">
        <v>40</v>
      </c>
      <c r="E107" s="28" t="s">
        <v>84</v>
      </c>
      <c r="F107" s="145" t="s">
        <v>70</v>
      </c>
      <c r="G107" s="160" t="s">
        <v>38</v>
      </c>
      <c r="H107" s="119" t="s">
        <v>42</v>
      </c>
      <c r="I107" s="186" t="s">
        <v>51</v>
      </c>
      <c r="J107" s="165" t="s">
        <v>47</v>
      </c>
      <c r="K107" s="124" t="s">
        <v>45</v>
      </c>
      <c r="L107" s="201" t="s">
        <v>51</v>
      </c>
      <c r="M107" s="187" t="s">
        <v>54</v>
      </c>
      <c r="N107" s="116" t="s">
        <v>67</v>
      </c>
      <c r="O107" s="176" t="s">
        <v>52</v>
      </c>
      <c r="P107" s="166" t="s">
        <v>51</v>
      </c>
      <c r="Q107" s="126" t="s">
        <v>54</v>
      </c>
      <c r="R107" s="188" t="s">
        <v>59</v>
      </c>
      <c r="S107" s="234" t="s">
        <v>44</v>
      </c>
      <c r="T107" s="46" t="s">
        <v>46</v>
      </c>
      <c r="U107" s="235" t="s">
        <v>37</v>
      </c>
      <c r="V107" s="233" t="s">
        <v>57</v>
      </c>
      <c r="W107" s="19" t="s">
        <v>45</v>
      </c>
      <c r="X107" s="164" t="s">
        <v>36</v>
      </c>
      <c r="Y107" s="154" t="s">
        <v>52</v>
      </c>
      <c r="Z107" s="125" t="s">
        <v>64</v>
      </c>
      <c r="AA107" s="176" t="s">
        <v>39</v>
      </c>
      <c r="AB107" s="156" t="s">
        <v>45</v>
      </c>
      <c r="AC107" s="125" t="s">
        <v>64</v>
      </c>
      <c r="AD107" s="176" t="s">
        <v>46</v>
      </c>
      <c r="AE107" s="233" t="s">
        <v>57</v>
      </c>
      <c r="AF107" s="12" t="s">
        <v>38</v>
      </c>
      <c r="AG107" s="235" t="s">
        <v>52</v>
      </c>
      <c r="AH107" s="166" t="s">
        <v>52</v>
      </c>
      <c r="AI107" s="170" t="s">
        <v>67</v>
      </c>
      <c r="AJ107" s="179" t="s">
        <v>65</v>
      </c>
      <c r="AK107" s="272" t="s">
        <v>54</v>
      </c>
      <c r="AL107" s="33" t="s">
        <v>53</v>
      </c>
      <c r="AM107" s="167" t="s">
        <v>41</v>
      </c>
      <c r="AN107" s="202" t="s">
        <v>41</v>
      </c>
      <c r="AO107" s="119" t="s">
        <v>55</v>
      </c>
      <c r="AP107" s="265" t="s">
        <v>54</v>
      </c>
      <c r="AQ107" s="163" t="s">
        <v>54</v>
      </c>
      <c r="AR107" s="262" t="s">
        <v>54</v>
      </c>
      <c r="AS107" s="188" t="s">
        <v>48</v>
      </c>
      <c r="AT107" s="261" t="s">
        <v>36</v>
      </c>
      <c r="AU107" s="12" t="s">
        <v>36</v>
      </c>
      <c r="AV107" s="157" t="s">
        <v>36</v>
      </c>
      <c r="AW107" s="160" t="s">
        <v>39</v>
      </c>
      <c r="AX107" s="170" t="s">
        <v>41</v>
      </c>
      <c r="AY107" s="188" t="s">
        <v>41</v>
      </c>
      <c r="AZ107" s="166" t="s">
        <v>55</v>
      </c>
      <c r="BA107" s="119" t="s">
        <v>65</v>
      </c>
      <c r="BB107" s="184" t="s">
        <v>40</v>
      </c>
      <c r="BC107" s="166" t="s">
        <v>55</v>
      </c>
      <c r="BD107" s="190" t="s">
        <v>55</v>
      </c>
      <c r="BE107" s="176" t="s">
        <v>57</v>
      </c>
      <c r="BF107" s="144" t="s">
        <v>68</v>
      </c>
      <c r="BG107" s="116" t="s">
        <v>57</v>
      </c>
      <c r="BH107" s="176" t="s">
        <v>57</v>
      </c>
      <c r="BI107" s="166" t="s">
        <v>55</v>
      </c>
      <c r="BJ107" s="116" t="s">
        <v>57</v>
      </c>
      <c r="BK107" s="179" t="s">
        <v>68</v>
      </c>
      <c r="BL107" s="166" t="s">
        <v>53</v>
      </c>
      <c r="BM107" s="190" t="s">
        <v>53</v>
      </c>
      <c r="BN107" s="185" t="s">
        <v>46</v>
      </c>
      <c r="BO107" s="124" t="s">
        <v>46</v>
      </c>
      <c r="BP107" s="119" t="s">
        <v>68</v>
      </c>
      <c r="BQ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</row>
    <row r="108" spans="1:139" ht="15.75" thickBot="1" x14ac:dyDescent="0.3">
      <c r="A108" s="7">
        <f>SUM(A97, -A104,)</f>
        <v>0</v>
      </c>
      <c r="B108" s="7">
        <f>SUM(B97, -B104,)</f>
        <v>0</v>
      </c>
      <c r="C108" s="105">
        <f>SUM(C97, -C104,)</f>
        <v>0</v>
      </c>
      <c r="D108" s="148">
        <f>SUM(D55, -D57)</f>
        <v>4.4999999999999997E-3</v>
      </c>
      <c r="E108" s="95">
        <f>SUM(E54, -E57)</f>
        <v>6.9000000000000016E-3</v>
      </c>
      <c r="F108" s="153">
        <f>SUM(F51, -F52)</f>
        <v>1.3600000000000001E-2</v>
      </c>
      <c r="G108" s="148">
        <f>SUM(G53, -G54)</f>
        <v>4.07E-2</v>
      </c>
      <c r="H108" s="122">
        <f>SUM(H52, -H53)</f>
        <v>2.3699999999999999E-2</v>
      </c>
      <c r="I108" s="181">
        <f>SUM(I57, -I58)</f>
        <v>2.47E-2</v>
      </c>
      <c r="J108" s="148">
        <f>SUM(J54, -J56)</f>
        <v>1.6999999999999998E-2</v>
      </c>
      <c r="K108" s="118">
        <f>SUM(K56, -K58)</f>
        <v>1.6300000000000002E-2</v>
      </c>
      <c r="L108" s="181">
        <f>SUM(L56, -L58)</f>
        <v>3.5699999999999996E-2</v>
      </c>
      <c r="M108" s="148">
        <f>SUM(M54, -M55)</f>
        <v>3.2000000000000001E-2</v>
      </c>
      <c r="N108" s="118">
        <f>SUM(N53, -N54)</f>
        <v>2.6200000000000001E-2</v>
      </c>
      <c r="O108" s="177">
        <f>SUM(O54, -O55)</f>
        <v>2.01E-2</v>
      </c>
      <c r="P108" s="148">
        <f>SUM(P55, -P56)</f>
        <v>1.84E-2</v>
      </c>
      <c r="Q108" s="122">
        <f>SUM(Q54, -Q55)</f>
        <v>1.6100000000000003E-2</v>
      </c>
      <c r="R108" s="177">
        <f>SUM(R54, -R56)</f>
        <v>1.3100000000000001E-2</v>
      </c>
      <c r="S108" s="226">
        <f>SUM(S55, -S57)</f>
        <v>1.8299999999999997E-2</v>
      </c>
      <c r="T108" s="96">
        <f>SUM(T54, -T55)</f>
        <v>1.4800000000000001E-2</v>
      </c>
      <c r="U108" s="153">
        <f>SUM(U57, -U58)</f>
        <v>3.1899999999999991E-2</v>
      </c>
      <c r="V108" s="228">
        <f>SUM(V53, -V56)</f>
        <v>4.2000000000000003E-2</v>
      </c>
      <c r="W108" s="221">
        <f>SUM(W55, -W56)</f>
        <v>3.4700000000000002E-2</v>
      </c>
      <c r="X108" s="152">
        <f>SUM(X55, -X57)</f>
        <v>3.9600000000000003E-2</v>
      </c>
      <c r="Y108" s="155">
        <f>SUM(Y54, -Y56)</f>
        <v>5.1900000000000002E-2</v>
      </c>
      <c r="Z108" s="122">
        <f>SUM(Z52, -Z53)</f>
        <v>6.2599999999999989E-2</v>
      </c>
      <c r="AA108" s="178">
        <f>SUM(AA55, -AA57)</f>
        <v>4.53E-2</v>
      </c>
      <c r="AB108" s="168">
        <f>SUM(AB56, -AB58)</f>
        <v>4.3800000000000006E-2</v>
      </c>
      <c r="AC108" s="122">
        <f>SUM(AC52, -AC53)</f>
        <v>5.2800000000000007E-2</v>
      </c>
      <c r="AD108" s="177">
        <f>SUM(AD55, -AD56)</f>
        <v>5.1199999999999996E-2</v>
      </c>
      <c r="AE108" s="228">
        <f>SUM(AE55, -AE58)</f>
        <v>4.4199999999999996E-2</v>
      </c>
      <c r="AF108" s="98">
        <f>SUM(AF56, -AF58)</f>
        <v>5.0099999999999992E-2</v>
      </c>
      <c r="AG108" s="147">
        <f>SUM(AG54, -AG55)</f>
        <v>5.57E-2</v>
      </c>
      <c r="AH108" s="155">
        <f>SUM(AH54, -AH55)</f>
        <v>6.1899999999999997E-2</v>
      </c>
      <c r="AI108" s="210">
        <f>SUM(AI54, -AI55)</f>
        <v>5.4199999999999998E-2</v>
      </c>
      <c r="AJ108" s="181">
        <f>SUM(AJ51, -AJ52)</f>
        <v>6.2600000000000017E-2</v>
      </c>
      <c r="AK108" s="226">
        <f>SUM(AK53, -AK54)</f>
        <v>5.45E-2</v>
      </c>
      <c r="AL108" s="95">
        <f>SUM(AL52, -AL53)</f>
        <v>4.4500000000000005E-2</v>
      </c>
      <c r="AM108" s="153">
        <f>SUM(AM54, -AM55)</f>
        <v>5.5E-2</v>
      </c>
      <c r="AN108" s="148">
        <f>SUM(AN54, -AN55)</f>
        <v>6.2899999999999998E-2</v>
      </c>
      <c r="AO108" s="120">
        <f>SUM(AO51, -AO53)</f>
        <v>6.83E-2</v>
      </c>
      <c r="AP108" s="181">
        <f>SUM(AP53, -AP54)</f>
        <v>6.2099999999999995E-2</v>
      </c>
      <c r="AQ108" s="148">
        <f>SUM(AQ53, -AQ54)</f>
        <v>6.54E-2</v>
      </c>
      <c r="AR108" s="122">
        <f>SUM(AR53, -AR54)</f>
        <v>8.3500000000000005E-2</v>
      </c>
      <c r="AS108" s="181">
        <f>SUM(AS54, -AS56)</f>
        <v>6.5299999999999997E-2</v>
      </c>
      <c r="AT108" s="228">
        <f>SUM(AT55, -AT57)</f>
        <v>5.3800000000000008E-2</v>
      </c>
      <c r="AU108" s="95">
        <f>SUM(AU55, -AU57)</f>
        <v>5.0299999999999997E-2</v>
      </c>
      <c r="AV108" s="152">
        <f>SUM(AV55, -AV57)</f>
        <v>4.9600000000000005E-2</v>
      </c>
      <c r="AW108" s="146">
        <f>SUM(AW55, -AW57)</f>
        <v>5.1799999999999999E-2</v>
      </c>
      <c r="AX108" s="122">
        <f>SUM(AX54, -AX55)</f>
        <v>7.4099999999999999E-2</v>
      </c>
      <c r="AY108" s="181">
        <f>SUM(AY54, -AY55)</f>
        <v>7.3399999999999993E-2</v>
      </c>
      <c r="AZ108" s="150">
        <f>SUM(AZ51, -AZ52)</f>
        <v>6.6000000000000003E-2</v>
      </c>
      <c r="BA108" s="122">
        <f>SUM(BA52, -BA53)</f>
        <v>6.4500000000000002E-2</v>
      </c>
      <c r="BB108" s="181">
        <f>SUM(BB53, -BB55)</f>
        <v>6.83E-2</v>
      </c>
      <c r="BC108" s="150">
        <f>SUM(BC51, -BC52)</f>
        <v>7.4500000000000011E-2</v>
      </c>
      <c r="BD108" s="120">
        <f>SUM(BD51, -BD52)</f>
        <v>7.9799999999999996E-2</v>
      </c>
      <c r="BE108" s="178">
        <f>SUM(BE57, -BE58)</f>
        <v>7.2999999999999995E-2</v>
      </c>
      <c r="BF108" s="146">
        <f>SUM(BF52, -BF54)</f>
        <v>7.5200000000000017E-2</v>
      </c>
      <c r="BG108" s="118">
        <f>SUM(BG57, -BG58)</f>
        <v>6.8599999999999994E-2</v>
      </c>
      <c r="BH108" s="178">
        <f>SUM(BH57, -BH58)</f>
        <v>7.4800000000000005E-2</v>
      </c>
      <c r="BI108" s="150">
        <f>SUM(BI51, -BI52)</f>
        <v>6.4399999999999999E-2</v>
      </c>
      <c r="BJ108" s="118">
        <f>SUM(BJ57, -BJ58)</f>
        <v>7.7600000000000002E-2</v>
      </c>
      <c r="BK108" s="178">
        <f>SUM(BK52, -BK54)</f>
        <v>7.2999999999999995E-2</v>
      </c>
      <c r="BL108" s="146">
        <f>SUM(BL51, -BL53)</f>
        <v>4.8500000000000001E-2</v>
      </c>
      <c r="BM108" s="118">
        <f>SUM(BM51, -BM53)</f>
        <v>6.1099999999999988E-2</v>
      </c>
      <c r="BN108" s="275">
        <f>SUM(BN55, -BN57)</f>
        <v>5.28E-2</v>
      </c>
      <c r="BO108" s="249">
        <f>SUM(BO55, -BO56)</f>
        <v>5.0900000000000001E-2</v>
      </c>
      <c r="BP108" s="118">
        <f>SUM(BP52, -BP54)</f>
        <v>4.4600000000000015E-2</v>
      </c>
      <c r="BQ108" s="7">
        <f t="shared" ref="BP108:BQ108" si="153">SUM(BQ97, -BQ104)</f>
        <v>0</v>
      </c>
      <c r="BS108" s="7">
        <f>SUM(BS97, -BS104,)</f>
        <v>0</v>
      </c>
      <c r="BT108" s="7">
        <f>SUM(BT97, -BT104,)</f>
        <v>0</v>
      </c>
      <c r="BU108" s="7">
        <f t="shared" ref="BU108:BX108" si="154">SUM(BU97, -BU104)</f>
        <v>0</v>
      </c>
      <c r="BV108" s="7">
        <f t="shared" si="154"/>
        <v>0</v>
      </c>
      <c r="BW108" s="7">
        <f t="shared" si="154"/>
        <v>0</v>
      </c>
      <c r="BX108" s="7">
        <f t="shared" si="154"/>
        <v>0</v>
      </c>
      <c r="BY108" s="7">
        <f>SUM(BY97, -BY104,)</f>
        <v>0</v>
      </c>
      <c r="BZ108" s="7">
        <f>SUM(BZ97, -BZ104,)</f>
        <v>0</v>
      </c>
      <c r="CA108" s="7">
        <f t="shared" ref="CA108:CD108" si="155">SUM(CA97, -CA104)</f>
        <v>0</v>
      </c>
      <c r="CB108" s="7">
        <f t="shared" si="155"/>
        <v>0</v>
      </c>
      <c r="CC108" s="7">
        <f t="shared" si="155"/>
        <v>0</v>
      </c>
      <c r="CD108" s="7">
        <f t="shared" si="155"/>
        <v>0</v>
      </c>
      <c r="CE108" s="7">
        <f>SUM(CE97, -CE104,)</f>
        <v>0</v>
      </c>
      <c r="CF108" s="7">
        <f>SUM(CF97, -CF104,)</f>
        <v>0</v>
      </c>
      <c r="CG108" s="7">
        <f t="shared" ref="CG108:CJ108" si="156">SUM(CG97, -CG104)</f>
        <v>0</v>
      </c>
      <c r="CH108" s="7">
        <f t="shared" si="156"/>
        <v>0</v>
      </c>
      <c r="CI108" s="7">
        <f t="shared" si="156"/>
        <v>0</v>
      </c>
      <c r="CJ108" s="7">
        <f t="shared" si="156"/>
        <v>0</v>
      </c>
      <c r="CK108" s="7">
        <f>SUM(CK97, -CK104,)</f>
        <v>0</v>
      </c>
      <c r="CL108" s="7">
        <f>SUM(CL97, -CL104,)</f>
        <v>0</v>
      </c>
      <c r="CM108" s="7">
        <f t="shared" ref="CM108:CP108" si="157">SUM(CM97, -CM104)</f>
        <v>0</v>
      </c>
      <c r="CN108" s="7">
        <f t="shared" si="157"/>
        <v>0</v>
      </c>
      <c r="CO108" s="7">
        <f t="shared" si="157"/>
        <v>0</v>
      </c>
      <c r="CP108" s="7">
        <f t="shared" si="157"/>
        <v>0</v>
      </c>
      <c r="CQ108" s="7">
        <f>SUM(CQ97, -CQ104,)</f>
        <v>0</v>
      </c>
      <c r="CR108" s="7">
        <f>SUM(CR97, -CR104,)</f>
        <v>0</v>
      </c>
      <c r="CS108" s="7">
        <f t="shared" ref="CS108:CV108" si="158">SUM(CS97, -CS104)</f>
        <v>0</v>
      </c>
      <c r="CT108" s="7">
        <f t="shared" si="158"/>
        <v>0</v>
      </c>
      <c r="CU108" s="7">
        <f t="shared" si="158"/>
        <v>0</v>
      </c>
      <c r="CV108" s="7">
        <f t="shared" si="158"/>
        <v>0</v>
      </c>
      <c r="CW108" s="7">
        <f>SUM(CW97, -CW104,)</f>
        <v>0</v>
      </c>
      <c r="CX108" s="7">
        <f>SUM(CX97, -CX104,)</f>
        <v>0</v>
      </c>
      <c r="CY108" s="7">
        <f t="shared" ref="CY108:DB108" si="159">SUM(CY97, -CY104)</f>
        <v>0</v>
      </c>
      <c r="CZ108" s="7">
        <f t="shared" si="159"/>
        <v>0</v>
      </c>
      <c r="DA108" s="7">
        <f t="shared" si="159"/>
        <v>0</v>
      </c>
      <c r="DB108" s="7">
        <f t="shared" si="159"/>
        <v>0</v>
      </c>
      <c r="DC108" s="7">
        <f>SUM(DC97, -DC104,)</f>
        <v>0</v>
      </c>
      <c r="DD108" s="7">
        <f>SUM(DD97, -DD104,)</f>
        <v>0</v>
      </c>
      <c r="DE108" s="7">
        <f t="shared" ref="DE108:DH108" si="160">SUM(DE97, -DE104)</f>
        <v>0</v>
      </c>
      <c r="DF108" s="7">
        <f t="shared" si="160"/>
        <v>0</v>
      </c>
      <c r="DG108" s="7">
        <f t="shared" si="160"/>
        <v>0</v>
      </c>
      <c r="DH108" s="7">
        <f t="shared" si="160"/>
        <v>0</v>
      </c>
      <c r="DI108" s="7">
        <f>SUM(DI97, -DI104,)</f>
        <v>0</v>
      </c>
      <c r="DJ108" s="7">
        <f>SUM(DJ97, -DJ104,)</f>
        <v>0</v>
      </c>
      <c r="DK108" s="7">
        <f t="shared" ref="DK108:DN108" si="161">SUM(DK97, -DK104)</f>
        <v>0</v>
      </c>
      <c r="DL108" s="7">
        <f t="shared" si="161"/>
        <v>0</v>
      </c>
      <c r="DM108" s="7">
        <f t="shared" si="161"/>
        <v>0</v>
      </c>
      <c r="DN108" s="7">
        <f t="shared" si="161"/>
        <v>0</v>
      </c>
      <c r="DO108" s="7">
        <f>SUM(DO97, -DO104,)</f>
        <v>0</v>
      </c>
      <c r="DP108" s="7">
        <f>SUM(DP97, -DP104,)</f>
        <v>0</v>
      </c>
      <c r="DQ108" s="7">
        <f t="shared" ref="DQ108:DT108" si="162">SUM(DQ97, -DQ104)</f>
        <v>0</v>
      </c>
      <c r="DR108" s="7">
        <f t="shared" si="162"/>
        <v>0</v>
      </c>
      <c r="DS108" s="7">
        <f t="shared" si="162"/>
        <v>0</v>
      </c>
      <c r="DT108" s="7">
        <f t="shared" si="162"/>
        <v>0</v>
      </c>
      <c r="DU108" s="7">
        <f>SUM(DU97, -DU104,)</f>
        <v>0</v>
      </c>
      <c r="DV108" s="7">
        <f>SUM(DV97, -DV104,)</f>
        <v>0</v>
      </c>
      <c r="DW108" s="7">
        <f t="shared" ref="DW108:DZ108" si="163">SUM(DW97, -DW104)</f>
        <v>0</v>
      </c>
      <c r="DX108" s="7">
        <f t="shared" si="163"/>
        <v>0</v>
      </c>
      <c r="DY108" s="7">
        <f t="shared" si="163"/>
        <v>0</v>
      </c>
      <c r="DZ108" s="7">
        <f t="shared" si="163"/>
        <v>0</v>
      </c>
      <c r="EA108" s="7">
        <f>SUM(EA97, -EA104,)</f>
        <v>0</v>
      </c>
      <c r="EB108" s="7">
        <f>SUM(EB97, -EB104,)</f>
        <v>0</v>
      </c>
      <c r="EC108" s="7">
        <f t="shared" ref="EC108:EI108" si="164">SUM(EC97, -EC104)</f>
        <v>0</v>
      </c>
      <c r="ED108" s="7">
        <f t="shared" si="164"/>
        <v>0</v>
      </c>
      <c r="EE108" s="7">
        <f t="shared" si="164"/>
        <v>0</v>
      </c>
      <c r="EF108" s="7">
        <f t="shared" si="164"/>
        <v>0</v>
      </c>
      <c r="EG108" s="7">
        <f t="shared" si="164"/>
        <v>0</v>
      </c>
      <c r="EH108" s="7">
        <f t="shared" si="164"/>
        <v>0</v>
      </c>
      <c r="EI108" s="7">
        <f t="shared" si="164"/>
        <v>0</v>
      </c>
    </row>
    <row r="109" spans="1:139" ht="15.75" thickBot="1" x14ac:dyDescent="0.3">
      <c r="A109" s="61"/>
      <c r="B109" s="61"/>
      <c r="C109" s="104"/>
      <c r="D109" s="154" t="s">
        <v>46</v>
      </c>
      <c r="E109" s="28" t="s">
        <v>45</v>
      </c>
      <c r="F109" s="159" t="s">
        <v>64</v>
      </c>
      <c r="G109" s="187" t="s">
        <v>54</v>
      </c>
      <c r="H109" s="123" t="s">
        <v>84</v>
      </c>
      <c r="I109" s="188" t="s">
        <v>59</v>
      </c>
      <c r="J109" s="202" t="s">
        <v>59</v>
      </c>
      <c r="K109" s="126" t="s">
        <v>54</v>
      </c>
      <c r="L109" s="183" t="s">
        <v>54</v>
      </c>
      <c r="M109" s="160" t="s">
        <v>38</v>
      </c>
      <c r="N109" s="190" t="s">
        <v>51</v>
      </c>
      <c r="O109" s="185" t="s">
        <v>36</v>
      </c>
      <c r="P109" s="187" t="s">
        <v>54</v>
      </c>
      <c r="Q109" s="190" t="s">
        <v>37</v>
      </c>
      <c r="R109" s="186" t="s">
        <v>51</v>
      </c>
      <c r="S109" s="233" t="s">
        <v>57</v>
      </c>
      <c r="T109" s="19" t="s">
        <v>45</v>
      </c>
      <c r="U109" s="145" t="s">
        <v>57</v>
      </c>
      <c r="V109" s="233" t="s">
        <v>46</v>
      </c>
      <c r="W109" s="28" t="s">
        <v>38</v>
      </c>
      <c r="X109" s="235" t="s">
        <v>51</v>
      </c>
      <c r="Y109" s="156" t="s">
        <v>44</v>
      </c>
      <c r="Z109" s="190" t="s">
        <v>37</v>
      </c>
      <c r="AA109" s="185" t="s">
        <v>45</v>
      </c>
      <c r="AB109" s="166" t="s">
        <v>44</v>
      </c>
      <c r="AC109" s="126" t="s">
        <v>54</v>
      </c>
      <c r="AD109" s="183" t="s">
        <v>54</v>
      </c>
      <c r="AE109" s="234" t="s">
        <v>45</v>
      </c>
      <c r="AF109" s="97" t="s">
        <v>54</v>
      </c>
      <c r="AG109" s="145" t="s">
        <v>46</v>
      </c>
      <c r="AH109" s="154" t="s">
        <v>46</v>
      </c>
      <c r="AI109" s="116" t="s">
        <v>46</v>
      </c>
      <c r="AJ109" s="184" t="s">
        <v>53</v>
      </c>
      <c r="AK109" s="233" t="s">
        <v>46</v>
      </c>
      <c r="AL109" s="46" t="s">
        <v>46</v>
      </c>
      <c r="AM109" s="149" t="s">
        <v>55</v>
      </c>
      <c r="AN109" s="144" t="s">
        <v>55</v>
      </c>
      <c r="AO109" s="170" t="s">
        <v>41</v>
      </c>
      <c r="AP109" s="182" t="s">
        <v>39</v>
      </c>
      <c r="AQ109" s="202" t="s">
        <v>48</v>
      </c>
      <c r="AR109" s="170" t="s">
        <v>48</v>
      </c>
      <c r="AS109" s="182" t="s">
        <v>39</v>
      </c>
      <c r="AT109" s="225" t="s">
        <v>65</v>
      </c>
      <c r="AU109" s="43" t="s">
        <v>65</v>
      </c>
      <c r="AV109" s="149" t="s">
        <v>65</v>
      </c>
      <c r="AW109" s="144" t="s">
        <v>65</v>
      </c>
      <c r="AX109" s="121" t="s">
        <v>39</v>
      </c>
      <c r="AY109" s="201" t="s">
        <v>55</v>
      </c>
      <c r="AZ109" s="144" t="s">
        <v>65</v>
      </c>
      <c r="BA109" s="121" t="s">
        <v>39</v>
      </c>
      <c r="BB109" s="201" t="s">
        <v>55</v>
      </c>
      <c r="BC109" s="160" t="s">
        <v>36</v>
      </c>
      <c r="BD109" s="121" t="s">
        <v>39</v>
      </c>
      <c r="BE109" s="201" t="s">
        <v>55</v>
      </c>
      <c r="BF109" s="166" t="s">
        <v>55</v>
      </c>
      <c r="BG109" s="119" t="s">
        <v>65</v>
      </c>
      <c r="BH109" s="201" t="s">
        <v>55</v>
      </c>
      <c r="BI109" s="144" t="s">
        <v>65</v>
      </c>
      <c r="BJ109" s="119" t="s">
        <v>68</v>
      </c>
      <c r="BK109" s="179" t="s">
        <v>65</v>
      </c>
      <c r="BL109" s="165" t="s">
        <v>64</v>
      </c>
      <c r="BM109" s="125" t="s">
        <v>64</v>
      </c>
      <c r="BN109" s="185" t="s">
        <v>36</v>
      </c>
      <c r="BO109" s="262" t="s">
        <v>54</v>
      </c>
      <c r="BP109" s="124" t="s">
        <v>46</v>
      </c>
      <c r="BQ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</row>
    <row r="110" spans="1:139" ht="15.75" thickBot="1" x14ac:dyDescent="0.3">
      <c r="A110" s="7">
        <f>SUM(A97, -A103)</f>
        <v>0</v>
      </c>
      <c r="B110" s="7">
        <f>SUM(B97, -B103)</f>
        <v>0</v>
      </c>
      <c r="C110" s="105">
        <f>SUM(C97, -C103)</f>
        <v>0</v>
      </c>
      <c r="D110" s="155">
        <f>SUM(D52, -D53)</f>
        <v>3.9999999999999992E-3</v>
      </c>
      <c r="E110" s="95">
        <f>SUM(E54, -E56)</f>
        <v>4.4000000000000011E-3</v>
      </c>
      <c r="F110" s="153">
        <f>SUM(F54, -F56)</f>
        <v>1.1600000000000003E-2</v>
      </c>
      <c r="G110" s="148">
        <f>SUM(G57, -G58)</f>
        <v>3.6699999999999997E-2</v>
      </c>
      <c r="H110" s="118">
        <f>SUM(H54, -H56)</f>
        <v>2.3300000000000001E-2</v>
      </c>
      <c r="I110" s="177">
        <f>SUM(I54, -I57)</f>
        <v>1.7100000000000001E-2</v>
      </c>
      <c r="J110" s="155">
        <f>SUM(J55, -J57)</f>
        <v>1.6E-2</v>
      </c>
      <c r="K110" s="122">
        <f>SUM(K55, -K57)</f>
        <v>1.5899999999999997E-2</v>
      </c>
      <c r="L110" s="181">
        <f>SUM(L54, -L56)</f>
        <v>3.3800000000000004E-2</v>
      </c>
      <c r="M110" s="148">
        <f>SUM(M56, -M58)</f>
        <v>3.0899999999999997E-2</v>
      </c>
      <c r="N110" s="122">
        <f>SUM(N55, -N58)</f>
        <v>1.67E-2</v>
      </c>
      <c r="O110" s="178">
        <f>SUM(O56, -O58)</f>
        <v>1.9799999999999998E-2</v>
      </c>
      <c r="P110" s="148">
        <f>SUM(P53, -P55)</f>
        <v>5.5000000000000014E-3</v>
      </c>
      <c r="Q110" s="122">
        <f>SUM(Q55, -Q58)</f>
        <v>3.599999999999999E-3</v>
      </c>
      <c r="R110" s="181">
        <f>SUM(R56, -R58)</f>
        <v>1.2400000000000001E-2</v>
      </c>
      <c r="S110" s="228">
        <f>SUM(S54, -S56)</f>
        <v>1.7099999999999997E-2</v>
      </c>
      <c r="T110" s="221">
        <f>SUM(T55, -T58)</f>
        <v>6.1999999999999972E-3</v>
      </c>
      <c r="U110" s="152">
        <f>SUM(U54, -U56)</f>
        <v>2.6200000000000001E-2</v>
      </c>
      <c r="V110" s="232">
        <f>SUM(V53, -V55)</f>
        <v>2.6200000000000001E-2</v>
      </c>
      <c r="W110" s="16">
        <f>SUM(W56, -W58)</f>
        <v>3.0299999999999994E-2</v>
      </c>
      <c r="X110" s="153">
        <f>SUM(X56, -X58)</f>
        <v>3.599999999999999E-2</v>
      </c>
      <c r="Y110" s="148">
        <f>SUM(Y55, -Y56)</f>
        <v>5.0599999999999992E-2</v>
      </c>
      <c r="Z110" s="122">
        <f>SUM(Z56, -Z57)</f>
        <v>5.1400000000000001E-2</v>
      </c>
      <c r="AA110" s="189">
        <f>SUM(AA56, -AA58)</f>
        <v>4.2800000000000005E-2</v>
      </c>
      <c r="AB110" s="148">
        <f>SUM(AB55, -AB56)</f>
        <v>4.1200000000000001E-2</v>
      </c>
      <c r="AC110" s="122">
        <f>SUM(AC53, -AC54)</f>
        <v>5.1199999999999996E-2</v>
      </c>
      <c r="AD110" s="181">
        <f>SUM(AD53, -AD54)</f>
        <v>4.53E-2</v>
      </c>
      <c r="AE110" s="236">
        <f>SUM(AE56, -AE58)</f>
        <v>3.5000000000000003E-2</v>
      </c>
      <c r="AF110" s="16">
        <f>SUM(AF53, -AF54)</f>
        <v>4.99E-2</v>
      </c>
      <c r="AG110" s="147">
        <f>SUM(AG55, -AG57)</f>
        <v>4.9399999999999999E-2</v>
      </c>
      <c r="AH110" s="155">
        <f>SUM(AH55, -AH57)</f>
        <v>5.9700000000000003E-2</v>
      </c>
      <c r="AI110" s="117">
        <f>SUM(AI55, -AI57)</f>
        <v>4.8899999999999999E-2</v>
      </c>
      <c r="AJ110" s="178">
        <f>SUM(AJ52, -AJ53)</f>
        <v>5.5099999999999996E-2</v>
      </c>
      <c r="AK110" s="232">
        <f>SUM(AK55, -AK57)</f>
        <v>5.4099999999999995E-2</v>
      </c>
      <c r="AL110" s="96">
        <f>SUM(AL55, -AL57)</f>
        <v>4.1499999999999995E-2</v>
      </c>
      <c r="AM110" s="151">
        <f>SUM(AM51, -AM53)</f>
        <v>3.7600000000000008E-2</v>
      </c>
      <c r="AN110" s="150">
        <f>SUM(AN51, -AN53)</f>
        <v>5.7500000000000009E-2</v>
      </c>
      <c r="AO110" s="122">
        <f>SUM(AO54, -AO55)</f>
        <v>6.5600000000000006E-2</v>
      </c>
      <c r="AP110" s="178">
        <f>SUM(AP55, -AP57)</f>
        <v>5.6699999999999993E-2</v>
      </c>
      <c r="AQ110" s="148">
        <f>SUM(AQ54, -AQ56)</f>
        <v>5.8499999999999996E-2</v>
      </c>
      <c r="AR110" s="122">
        <f>SUM(AR54, -AR56)</f>
        <v>5.5599999999999997E-2</v>
      </c>
      <c r="AS110" s="178">
        <f>SUM(AS55, -AS57)</f>
        <v>5.0900000000000001E-2</v>
      </c>
      <c r="AT110" s="226">
        <f>SUM(AT51, -AT52)</f>
        <v>4.5399999999999996E-2</v>
      </c>
      <c r="AU110" s="16">
        <f>SUM(AU51, -AU52)</f>
        <v>5.0299999999999984E-2</v>
      </c>
      <c r="AV110" s="153">
        <f>SUM(AV51, -AV53)</f>
        <v>4.6199999999999991E-2</v>
      </c>
      <c r="AW110" s="148">
        <f>SUM(AW51, -AW53)</f>
        <v>4.8199999999999993E-2</v>
      </c>
      <c r="AX110" s="118">
        <f>SUM(AX55, -AX57)</f>
        <v>5.2799999999999993E-2</v>
      </c>
      <c r="AY110" s="180">
        <f>SUM(AY51, -AY52)</f>
        <v>6.5099999999999991E-2</v>
      </c>
      <c r="AZ110" s="148">
        <f>SUM(AZ52, -AZ53)</f>
        <v>6.4500000000000002E-2</v>
      </c>
      <c r="BA110" s="118">
        <f>SUM(BA55, -BA57)</f>
        <v>6.0499999999999998E-2</v>
      </c>
      <c r="BB110" s="180">
        <f>SUM(BB51, -BB52)</f>
        <v>6.7599999999999993E-2</v>
      </c>
      <c r="BC110" s="146">
        <f>SUM(BC55, -BC57)</f>
        <v>6.8600000000000008E-2</v>
      </c>
      <c r="BD110" s="118">
        <f>SUM(BD55, -BD57)</f>
        <v>6.6799999999999998E-2</v>
      </c>
      <c r="BE110" s="180">
        <f>SUM(BE51, -BE52)</f>
        <v>7.2099999999999997E-2</v>
      </c>
      <c r="BF110" s="150">
        <f>SUM(BF51, -BF52)</f>
        <v>5.9499999999999997E-2</v>
      </c>
      <c r="BG110" s="122">
        <f>SUM(BG52, -BG53)</f>
        <v>5.6399999999999992E-2</v>
      </c>
      <c r="BH110" s="180">
        <f>SUM(BH51, -BH52)</f>
        <v>7.4499999999999997E-2</v>
      </c>
      <c r="BI110" s="148">
        <f>SUM(BI52, -BI54)</f>
        <v>5.28E-2</v>
      </c>
      <c r="BJ110" s="118">
        <f>SUM(BJ52, -BJ54)</f>
        <v>6.3399999999999998E-2</v>
      </c>
      <c r="BK110" s="181">
        <f>SUM(BK52, -BK53)</f>
        <v>5.8200000000000002E-2</v>
      </c>
      <c r="BL110" s="148">
        <f>SUM(BL53, -BL54)</f>
        <v>4.4200000000000003E-2</v>
      </c>
      <c r="BM110" s="122">
        <f>SUM(BM53, -BM54)</f>
        <v>5.8999999999999997E-2</v>
      </c>
      <c r="BN110" s="178">
        <f>SUM(BN55, -BN56)</f>
        <v>4.5999999999999999E-2</v>
      </c>
      <c r="BO110" s="122">
        <f>SUM(BO52, -BO54)</f>
        <v>4.99E-2</v>
      </c>
      <c r="BP110" s="249">
        <f>SUM(BP55, -BP56)</f>
        <v>3.4199999999999994E-2</v>
      </c>
      <c r="BQ110" s="7">
        <f>SUM(BQ97, -BQ103)</f>
        <v>0</v>
      </c>
      <c r="BS110" s="7">
        <f>SUM(BS97, -BS103)</f>
        <v>0</v>
      </c>
      <c r="BT110" s="7">
        <f>SUM(BT97, -BT103)</f>
        <v>0</v>
      </c>
      <c r="BU110" s="7">
        <f>SUM(BU97, -BU103)</f>
        <v>0</v>
      </c>
      <c r="BV110" s="7">
        <f>SUM(BV97, -BV103,)</f>
        <v>0</v>
      </c>
      <c r="BW110" s="7">
        <f>SUM(BW98, -BW104)</f>
        <v>0</v>
      </c>
      <c r="BX110" s="7">
        <f>SUM(BX97, -BX103)</f>
        <v>0</v>
      </c>
      <c r="BY110" s="7">
        <f>SUM(BY97, -BY103)</f>
        <v>0</v>
      </c>
      <c r="BZ110" s="7">
        <f>SUM(BZ97, -BZ103)</f>
        <v>0</v>
      </c>
      <c r="CA110" s="7">
        <f>SUM(CA97, -CA103)</f>
        <v>0</v>
      </c>
      <c r="CB110" s="7">
        <f>SUM(CB97, -CB103,)</f>
        <v>0</v>
      </c>
      <c r="CC110" s="7">
        <f>SUM(CC98, -CC104)</f>
        <v>0</v>
      </c>
      <c r="CD110" s="7">
        <f>SUM(CD97, -CD103)</f>
        <v>0</v>
      </c>
      <c r="CE110" s="7">
        <f>SUM(CE97, -CE103)</f>
        <v>0</v>
      </c>
      <c r="CF110" s="7">
        <f>SUM(CF97, -CF103)</f>
        <v>0</v>
      </c>
      <c r="CG110" s="7">
        <f>SUM(CG97, -CG103)</f>
        <v>0</v>
      </c>
      <c r="CH110" s="7">
        <f>SUM(CH97, -CH103,)</f>
        <v>0</v>
      </c>
      <c r="CI110" s="7">
        <f>SUM(CI98, -CI104)</f>
        <v>0</v>
      </c>
      <c r="CJ110" s="7">
        <f>SUM(CJ97, -CJ103)</f>
        <v>0</v>
      </c>
      <c r="CK110" s="7">
        <f>SUM(CK97, -CK103)</f>
        <v>0</v>
      </c>
      <c r="CL110" s="7">
        <f>SUM(CL97, -CL103)</f>
        <v>0</v>
      </c>
      <c r="CM110" s="7">
        <f>SUM(CM97, -CM103)</f>
        <v>0</v>
      </c>
      <c r="CN110" s="7">
        <f>SUM(CN97, -CN103,)</f>
        <v>0</v>
      </c>
      <c r="CO110" s="7">
        <f>SUM(CO98, -CO104)</f>
        <v>0</v>
      </c>
      <c r="CP110" s="7">
        <f>SUM(CP97, -CP103)</f>
        <v>0</v>
      </c>
      <c r="CQ110" s="7">
        <f>SUM(CQ97, -CQ103)</f>
        <v>0</v>
      </c>
      <c r="CR110" s="7">
        <f>SUM(CR97, -CR103)</f>
        <v>0</v>
      </c>
      <c r="CS110" s="7">
        <f>SUM(CS97, -CS103)</f>
        <v>0</v>
      </c>
      <c r="CT110" s="7">
        <f>SUM(CT97, -CT103,)</f>
        <v>0</v>
      </c>
      <c r="CU110" s="7">
        <f>SUM(CU98, -CU104)</f>
        <v>0</v>
      </c>
      <c r="CV110" s="7">
        <f>SUM(CV97, -CV103)</f>
        <v>0</v>
      </c>
      <c r="CW110" s="7">
        <f>SUM(CW97, -CW103)</f>
        <v>0</v>
      </c>
      <c r="CX110" s="7">
        <f>SUM(CX97, -CX103)</f>
        <v>0</v>
      </c>
      <c r="CY110" s="7">
        <f>SUM(CY97, -CY103)</f>
        <v>0</v>
      </c>
      <c r="CZ110" s="7">
        <f>SUM(CZ97, -CZ103,)</f>
        <v>0</v>
      </c>
      <c r="DA110" s="7">
        <f>SUM(DA98, -DA104)</f>
        <v>0</v>
      </c>
      <c r="DB110" s="7">
        <f>SUM(DB97, -DB103)</f>
        <v>0</v>
      </c>
      <c r="DC110" s="7">
        <f>SUM(DC97, -DC103)</f>
        <v>0</v>
      </c>
      <c r="DD110" s="7">
        <f>SUM(DD97, -DD103)</f>
        <v>0</v>
      </c>
      <c r="DE110" s="7">
        <f>SUM(DE97, -DE103)</f>
        <v>0</v>
      </c>
      <c r="DF110" s="7">
        <f>SUM(DF97, -DF103,)</f>
        <v>0</v>
      </c>
      <c r="DG110" s="7">
        <f>SUM(DG98, -DG104)</f>
        <v>0</v>
      </c>
      <c r="DH110" s="7">
        <f>SUM(DH97, -DH103)</f>
        <v>0</v>
      </c>
      <c r="DI110" s="7">
        <f>SUM(DI97, -DI103)</f>
        <v>0</v>
      </c>
      <c r="DJ110" s="7">
        <f>SUM(DJ97, -DJ103)</f>
        <v>0</v>
      </c>
      <c r="DK110" s="7">
        <f>SUM(DK97, -DK103)</f>
        <v>0</v>
      </c>
      <c r="DL110" s="7">
        <f>SUM(DL97, -DL103,)</f>
        <v>0</v>
      </c>
      <c r="DM110" s="7">
        <f>SUM(DM98, -DM104)</f>
        <v>0</v>
      </c>
      <c r="DN110" s="7">
        <f>SUM(DN97, -DN103)</f>
        <v>0</v>
      </c>
      <c r="DO110" s="7">
        <f>SUM(DO97, -DO103)</f>
        <v>0</v>
      </c>
      <c r="DP110" s="7">
        <f>SUM(DP97, -DP103)</f>
        <v>0</v>
      </c>
      <c r="DQ110" s="7">
        <f>SUM(DQ97, -DQ103)</f>
        <v>0</v>
      </c>
      <c r="DR110" s="7">
        <f>SUM(DR97, -DR103,)</f>
        <v>0</v>
      </c>
      <c r="DS110" s="7">
        <f>SUM(DS98, -DS104)</f>
        <v>0</v>
      </c>
      <c r="DT110" s="7">
        <f>SUM(DT97, -DT103)</f>
        <v>0</v>
      </c>
      <c r="DU110" s="7">
        <f>SUM(DU97, -DU103)</f>
        <v>0</v>
      </c>
      <c r="DV110" s="7">
        <f>SUM(DV97, -DV103)</f>
        <v>0</v>
      </c>
      <c r="DW110" s="7">
        <f>SUM(DW97, -DW103)</f>
        <v>0</v>
      </c>
      <c r="DX110" s="7">
        <f>SUM(DX97, -DX103,)</f>
        <v>0</v>
      </c>
      <c r="DY110" s="7">
        <f>SUM(DY98, -DY104)</f>
        <v>0</v>
      </c>
      <c r="DZ110" s="7">
        <f>SUM(DZ97, -DZ103)</f>
        <v>0</v>
      </c>
      <c r="EA110" s="7">
        <f>SUM(EA97, -EA103)</f>
        <v>0</v>
      </c>
      <c r="EB110" s="7">
        <f>SUM(EB97, -EB103)</f>
        <v>0</v>
      </c>
      <c r="EC110" s="7">
        <f>SUM(EC97, -EC103)</f>
        <v>0</v>
      </c>
      <c r="ED110" s="7">
        <f>SUM(ED97, -ED103,)</f>
        <v>0</v>
      </c>
      <c r="EE110" s="7">
        <f>SUM(EE98, -EE104)</f>
        <v>0</v>
      </c>
      <c r="EF110" s="7">
        <f>SUM(EF97, -EF103)</f>
        <v>0</v>
      </c>
      <c r="EG110" s="7">
        <f>SUM(EG97, -EG103,)</f>
        <v>0</v>
      </c>
      <c r="EH110" s="7">
        <f>SUM(EH98, -EH104)</f>
        <v>0</v>
      </c>
      <c r="EI110" s="7">
        <f>SUM(EI97, -EI103)</f>
        <v>0</v>
      </c>
    </row>
    <row r="111" spans="1:139" ht="15.75" thickBot="1" x14ac:dyDescent="0.3">
      <c r="A111" s="61"/>
      <c r="B111" s="61"/>
      <c r="C111" s="104"/>
      <c r="D111" s="163" t="s">
        <v>54</v>
      </c>
      <c r="E111" s="28" t="s">
        <v>59</v>
      </c>
      <c r="F111" s="164" t="s">
        <v>44</v>
      </c>
      <c r="G111" s="156" t="s">
        <v>48</v>
      </c>
      <c r="H111" s="124" t="s">
        <v>48</v>
      </c>
      <c r="I111" s="188" t="s">
        <v>48</v>
      </c>
      <c r="J111" s="158" t="s">
        <v>51</v>
      </c>
      <c r="K111" s="124" t="s">
        <v>44</v>
      </c>
      <c r="L111" s="201" t="s">
        <v>44</v>
      </c>
      <c r="M111" s="165" t="s">
        <v>63</v>
      </c>
      <c r="N111" s="190" t="s">
        <v>44</v>
      </c>
      <c r="O111" s="201" t="s">
        <v>51</v>
      </c>
      <c r="P111" s="202" t="s">
        <v>67</v>
      </c>
      <c r="Q111" s="190" t="s">
        <v>44</v>
      </c>
      <c r="R111" s="185" t="s">
        <v>44</v>
      </c>
      <c r="S111" s="234" t="s">
        <v>45</v>
      </c>
      <c r="T111" s="19" t="s">
        <v>36</v>
      </c>
      <c r="U111" s="167" t="s">
        <v>48</v>
      </c>
      <c r="V111" s="230" t="s">
        <v>59</v>
      </c>
      <c r="W111" s="28" t="s">
        <v>51</v>
      </c>
      <c r="X111" s="164" t="s">
        <v>44</v>
      </c>
      <c r="Y111" s="144" t="s">
        <v>65</v>
      </c>
      <c r="Z111" s="119" t="s">
        <v>65</v>
      </c>
      <c r="AA111" s="176" t="s">
        <v>46</v>
      </c>
      <c r="AB111" s="202" t="s">
        <v>67</v>
      </c>
      <c r="AC111" s="124" t="s">
        <v>45</v>
      </c>
      <c r="AD111" s="185" t="s">
        <v>45</v>
      </c>
      <c r="AE111" s="233" t="s">
        <v>39</v>
      </c>
      <c r="AF111" s="46" t="s">
        <v>39</v>
      </c>
      <c r="AG111" s="164" t="s">
        <v>45</v>
      </c>
      <c r="AH111" s="156" t="s">
        <v>45</v>
      </c>
      <c r="AI111" s="119" t="s">
        <v>65</v>
      </c>
      <c r="AJ111" s="185" t="s">
        <v>45</v>
      </c>
      <c r="AK111" s="225" t="s">
        <v>65</v>
      </c>
      <c r="AL111" s="43" t="s">
        <v>65</v>
      </c>
      <c r="AM111" s="157" t="s">
        <v>36</v>
      </c>
      <c r="AN111" s="165" t="s">
        <v>53</v>
      </c>
      <c r="AO111" s="125" t="s">
        <v>53</v>
      </c>
      <c r="AP111" s="184" t="s">
        <v>53</v>
      </c>
      <c r="AQ111" s="160" t="s">
        <v>39</v>
      </c>
      <c r="AR111" s="121" t="s">
        <v>39</v>
      </c>
      <c r="AS111" s="182" t="s">
        <v>36</v>
      </c>
      <c r="AT111" s="230" t="s">
        <v>67</v>
      </c>
      <c r="AU111" s="37" t="s">
        <v>67</v>
      </c>
      <c r="AV111" s="235" t="s">
        <v>53</v>
      </c>
      <c r="AW111" s="165" t="s">
        <v>64</v>
      </c>
      <c r="AX111" s="119" t="s">
        <v>65</v>
      </c>
      <c r="AY111" s="184" t="s">
        <v>64</v>
      </c>
      <c r="AZ111" s="202" t="s">
        <v>41</v>
      </c>
      <c r="BA111" s="170" t="s">
        <v>41</v>
      </c>
      <c r="BB111" s="185" t="s">
        <v>45</v>
      </c>
      <c r="BC111" s="156" t="s">
        <v>45</v>
      </c>
      <c r="BD111" s="119" t="s">
        <v>65</v>
      </c>
      <c r="BE111" s="179" t="s">
        <v>65</v>
      </c>
      <c r="BF111" s="144" t="s">
        <v>65</v>
      </c>
      <c r="BG111" s="190" t="s">
        <v>55</v>
      </c>
      <c r="BH111" s="179" t="s">
        <v>65</v>
      </c>
      <c r="BI111" s="144" t="s">
        <v>68</v>
      </c>
      <c r="BJ111" s="119" t="s">
        <v>65</v>
      </c>
      <c r="BK111" s="185" t="s">
        <v>46</v>
      </c>
      <c r="BL111" s="156" t="s">
        <v>46</v>
      </c>
      <c r="BM111" s="124" t="s">
        <v>46</v>
      </c>
      <c r="BN111" s="184" t="s">
        <v>64</v>
      </c>
      <c r="BO111" s="125" t="s">
        <v>64</v>
      </c>
      <c r="BP111" s="262" t="s">
        <v>54</v>
      </c>
      <c r="BQ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</row>
    <row r="112" spans="1:139" ht="15.75" thickBot="1" x14ac:dyDescent="0.3">
      <c r="A112" s="7">
        <f>SUM(A97, -A102)</f>
        <v>0</v>
      </c>
      <c r="B112" s="7">
        <f>SUM(B98, -B104)</f>
        <v>0</v>
      </c>
      <c r="C112" s="105">
        <f>SUM(C98, -C104)</f>
        <v>0</v>
      </c>
      <c r="D112" s="148">
        <f>SUM(D56, -D58)</f>
        <v>3.899999999999999E-3</v>
      </c>
      <c r="E112" s="96">
        <f>SUM(E54, -E55)</f>
        <v>3.4999999999999996E-3</v>
      </c>
      <c r="F112" s="153">
        <f>SUM(F57, -F58)</f>
        <v>1.0799999999999997E-2</v>
      </c>
      <c r="G112" s="148">
        <f>SUM(G55, -G57)</f>
        <v>3.0499999999999999E-2</v>
      </c>
      <c r="H112" s="122">
        <f>SUM(H55, -H57)</f>
        <v>2.1999999999999999E-2</v>
      </c>
      <c r="I112" s="181">
        <f>SUM(I54, -I56)</f>
        <v>1.4000000000000002E-2</v>
      </c>
      <c r="J112" s="148">
        <f>SUM(J57, -J58)</f>
        <v>1.4099999999999994E-2</v>
      </c>
      <c r="K112" s="122">
        <f>SUM(K56, -K57)</f>
        <v>1.4600000000000002E-2</v>
      </c>
      <c r="L112" s="181">
        <f>SUM(L56, -L57)</f>
        <v>2.9700000000000004E-2</v>
      </c>
      <c r="M112" s="146">
        <f>SUM(M52, -M53)</f>
        <v>2.9300000000000007E-2</v>
      </c>
      <c r="N112" s="122">
        <f>SUM(N55, -N57)</f>
        <v>1.26E-2</v>
      </c>
      <c r="O112" s="181">
        <f>SUM(O55, -O57)</f>
        <v>1.1999999999999997E-2</v>
      </c>
      <c r="P112" s="146">
        <f>SUM(P53, -P54)</f>
        <v>3.7000000000000019E-3</v>
      </c>
      <c r="Q112" s="122">
        <f>SUM(Q55, -Q57)</f>
        <v>2.9999999999999957E-3</v>
      </c>
      <c r="R112" s="181">
        <f>SUM(R57, -R58)</f>
        <v>1.2200000000000003E-2</v>
      </c>
      <c r="S112" s="236">
        <f>SUM(S55, -S56)</f>
        <v>1.4199999999999997E-2</v>
      </c>
      <c r="T112" s="95">
        <f>SUM(T55, -T57)</f>
        <v>5.9999999999999984E-3</v>
      </c>
      <c r="U112" s="153">
        <f>SUM(U53, -U55)</f>
        <v>2.23E-2</v>
      </c>
      <c r="V112" s="232">
        <f>SUM(V54, -V56)</f>
        <v>2.4500000000000001E-2</v>
      </c>
      <c r="W112" s="16">
        <f>SUM(W56, -W57)</f>
        <v>2.9399999999999996E-2</v>
      </c>
      <c r="X112" s="153">
        <f>SUM(X55, -X56)</f>
        <v>3.3300000000000003E-2</v>
      </c>
      <c r="Y112" s="148">
        <f>SUM(Y51, -Y52)</f>
        <v>4.5399999999999996E-2</v>
      </c>
      <c r="Z112" s="122">
        <f>SUM(Z51, -Z52)</f>
        <v>2.9600000000000015E-2</v>
      </c>
      <c r="AA112" s="177">
        <f>SUM(AA55, -AA56)</f>
        <v>3.1400000000000004E-2</v>
      </c>
      <c r="AB112" s="168">
        <f>SUM(AB53, -AB54)</f>
        <v>3.2500000000000001E-2</v>
      </c>
      <c r="AC112" s="210">
        <f>SUM(AC56, -AC58)</f>
        <v>3.0299999999999994E-2</v>
      </c>
      <c r="AD112" s="189">
        <f>SUM(AD56, -AD58)</f>
        <v>2.4000000000000007E-2</v>
      </c>
      <c r="AE112" s="228">
        <f>SUM(AE55, -AE57)</f>
        <v>3.139999999999999E-2</v>
      </c>
      <c r="AF112" s="95">
        <f>SUM(AF55, -AF56)</f>
        <v>4.7700000000000006E-2</v>
      </c>
      <c r="AG112" s="238">
        <f>SUM(AG57, -AG58)</f>
        <v>4.1399999999999992E-2</v>
      </c>
      <c r="AH112" s="168">
        <f>SUM(AH57, -AH58)</f>
        <v>4.2200000000000001E-2</v>
      </c>
      <c r="AI112" s="122">
        <f>SUM(AI51, -AI52)</f>
        <v>4.8600000000000018E-2</v>
      </c>
      <c r="AJ112" s="189">
        <f>SUM(AJ57, -AJ58)</f>
        <v>5.1900000000000002E-2</v>
      </c>
      <c r="AK112" s="226">
        <f>SUM(AK51, -AK52)</f>
        <v>5.3699999999999984E-2</v>
      </c>
      <c r="AL112" s="16">
        <f>SUM(AL51, -AL52)</f>
        <v>3.6799999999999986E-2</v>
      </c>
      <c r="AM112" s="152">
        <f>SUM(AM55, -AM57)</f>
        <v>3.6099999999999993E-2</v>
      </c>
      <c r="AN112" s="146">
        <f>SUM(AN52, -AN53)</f>
        <v>3.0999999999999986E-2</v>
      </c>
      <c r="AO112" s="118">
        <f>SUM(AO52, -AO53)</f>
        <v>5.3999999999999992E-2</v>
      </c>
      <c r="AP112" s="178">
        <f>SUM(AP52, -AP53)</f>
        <v>5.6099999999999997E-2</v>
      </c>
      <c r="AQ112" s="146">
        <f>SUM(AQ55, -AQ57)</f>
        <v>4.19E-2</v>
      </c>
      <c r="AR112" s="118">
        <f>SUM(AR55, -AR57)</f>
        <v>4.9200000000000001E-2</v>
      </c>
      <c r="AS112" s="178">
        <f>SUM(AS55, -AS56)</f>
        <v>4.7500000000000001E-2</v>
      </c>
      <c r="AT112" s="236">
        <f>SUM(AT54, -AT56)</f>
        <v>3.8900000000000004E-2</v>
      </c>
      <c r="AU112" s="221">
        <f>SUM(AU54, -AU56)</f>
        <v>4.3099999999999999E-2</v>
      </c>
      <c r="AV112" s="152">
        <f>SUM(AV52, -AV53)</f>
        <v>4.3700000000000003E-2</v>
      </c>
      <c r="AW112" s="148">
        <f>SUM(AW53, -AW54)</f>
        <v>4.48E-2</v>
      </c>
      <c r="AX112" s="122">
        <f>SUM(AX52, -AX53)</f>
        <v>5.2400000000000002E-2</v>
      </c>
      <c r="AY112" s="181">
        <f>SUM(AY53, -AY54)</f>
        <v>5.0299999999999997E-2</v>
      </c>
      <c r="AZ112" s="148">
        <f>SUM(AZ54, -AZ55)</f>
        <v>6.2199999999999998E-2</v>
      </c>
      <c r="BA112" s="122">
        <f>SUM(BA54, -BA55)</f>
        <v>5.6300000000000003E-2</v>
      </c>
      <c r="BB112" s="189">
        <f>SUM(BB57, -BB58)</f>
        <v>5.4700000000000013E-2</v>
      </c>
      <c r="BC112" s="168">
        <f>SUM(BC57, -BC58)</f>
        <v>6.7400000000000002E-2</v>
      </c>
      <c r="BD112" s="122">
        <f>SUM(BD52, -BD53)</f>
        <v>6.6399999999999987E-2</v>
      </c>
      <c r="BE112" s="181">
        <f>SUM(BE52, -BE53)</f>
        <v>5.7499999999999996E-2</v>
      </c>
      <c r="BF112" s="148">
        <f>SUM(BF52, -BF53)</f>
        <v>4.880000000000001E-2</v>
      </c>
      <c r="BG112" s="120">
        <f>SUM(BG51, -BG52)</f>
        <v>5.2000000000000018E-2</v>
      </c>
      <c r="BH112" s="181">
        <f>SUM(BH52, -BH53)</f>
        <v>4.8799999999999996E-2</v>
      </c>
      <c r="BI112" s="146">
        <f>SUM(BI52, -BI53)</f>
        <v>5.2299999999999999E-2</v>
      </c>
      <c r="BJ112" s="122">
        <f>SUM(BJ52, -BJ53)</f>
        <v>5.4400000000000004E-2</v>
      </c>
      <c r="BK112" s="275">
        <f>SUM(BK55, -BK57)</f>
        <v>4.1199999999999994E-2</v>
      </c>
      <c r="BL112" s="248">
        <f>SUM(BL55, -BL57)</f>
        <v>4.0099999999999997E-2</v>
      </c>
      <c r="BM112" s="249">
        <f>SUM(BM55, -BM57)</f>
        <v>5.1500000000000004E-2</v>
      </c>
      <c r="BN112" s="181">
        <f>SUM(BN53, -BN54)</f>
        <v>4.4500000000000012E-2</v>
      </c>
      <c r="BO112" s="122">
        <f>SUM(BO53, -BO54)</f>
        <v>4.7899999999999998E-2</v>
      </c>
      <c r="BP112" s="122">
        <f>SUM(BP53, -BP54)</f>
        <v>3.4000000000000016E-2</v>
      </c>
      <c r="BQ112" s="7">
        <f>SUM(BQ98, -BQ104)</f>
        <v>0</v>
      </c>
      <c r="BS112" s="7">
        <f>SUM(BS97, -BS102)</f>
        <v>0</v>
      </c>
      <c r="BT112" s="7">
        <f>SUM(BT98, -BT104)</f>
        <v>0</v>
      </c>
      <c r="BU112" s="7">
        <f>SUM(BU98, -BU104)</f>
        <v>0</v>
      </c>
      <c r="BV112" s="7">
        <f>SUM(BV98, -BV104)</f>
        <v>0</v>
      </c>
      <c r="BW112" s="7">
        <f>SUM(BW97, -BW103)</f>
        <v>0</v>
      </c>
      <c r="BX112" s="7">
        <f>SUM(BX98, -BX104)</f>
        <v>0</v>
      </c>
      <c r="BY112" s="7">
        <f>SUM(BY97, -BY102)</f>
        <v>0</v>
      </c>
      <c r="BZ112" s="7">
        <f>SUM(BZ98, -BZ104)</f>
        <v>0</v>
      </c>
      <c r="CA112" s="7">
        <f>SUM(CA98, -CA104)</f>
        <v>0</v>
      </c>
      <c r="CB112" s="7">
        <f>SUM(CB98, -CB104)</f>
        <v>0</v>
      </c>
      <c r="CC112" s="7">
        <f>SUM(CC97, -CC103)</f>
        <v>0</v>
      </c>
      <c r="CD112" s="7">
        <f>SUM(CD98, -CD104)</f>
        <v>0</v>
      </c>
      <c r="CE112" s="7">
        <f>SUM(CE97, -CE102)</f>
        <v>0</v>
      </c>
      <c r="CF112" s="7">
        <f>SUM(CF98, -CF104)</f>
        <v>0</v>
      </c>
      <c r="CG112" s="7">
        <f>SUM(CG98, -CG104)</f>
        <v>0</v>
      </c>
      <c r="CH112" s="7">
        <f>SUM(CH98, -CH104)</f>
        <v>0</v>
      </c>
      <c r="CI112" s="7">
        <f>SUM(CI97, -CI103)</f>
        <v>0</v>
      </c>
      <c r="CJ112" s="7">
        <f>SUM(CJ98, -CJ104)</f>
        <v>0</v>
      </c>
      <c r="CK112" s="7">
        <f>SUM(CK97, -CK102)</f>
        <v>0</v>
      </c>
      <c r="CL112" s="7">
        <f>SUM(CL98, -CL104)</f>
        <v>0</v>
      </c>
      <c r="CM112" s="7">
        <f>SUM(CM98, -CM104)</f>
        <v>0</v>
      </c>
      <c r="CN112" s="7">
        <f>SUM(CN98, -CN104)</f>
        <v>0</v>
      </c>
      <c r="CO112" s="7">
        <f>SUM(CO97, -CO103)</f>
        <v>0</v>
      </c>
      <c r="CP112" s="7">
        <f>SUM(CP98, -CP104)</f>
        <v>0</v>
      </c>
      <c r="CQ112" s="7">
        <f>SUM(CQ97, -CQ102)</f>
        <v>0</v>
      </c>
      <c r="CR112" s="7">
        <f>SUM(CR98, -CR104)</f>
        <v>0</v>
      </c>
      <c r="CS112" s="7">
        <f>SUM(CS98, -CS104)</f>
        <v>0</v>
      </c>
      <c r="CT112" s="7">
        <f>SUM(CT98, -CT104)</f>
        <v>0</v>
      </c>
      <c r="CU112" s="7">
        <f>SUM(CU97, -CU103)</f>
        <v>0</v>
      </c>
      <c r="CV112" s="7">
        <f>SUM(CV98, -CV104)</f>
        <v>0</v>
      </c>
      <c r="CW112" s="7">
        <f>SUM(CW97, -CW102)</f>
        <v>0</v>
      </c>
      <c r="CX112" s="7">
        <f>SUM(CX98, -CX104)</f>
        <v>0</v>
      </c>
      <c r="CY112" s="7">
        <f>SUM(CY98, -CY104)</f>
        <v>0</v>
      </c>
      <c r="CZ112" s="7">
        <f>SUM(CZ98, -CZ104)</f>
        <v>0</v>
      </c>
      <c r="DA112" s="7">
        <f>SUM(DA97, -DA103)</f>
        <v>0</v>
      </c>
      <c r="DB112" s="7">
        <f>SUM(DB98, -DB104)</f>
        <v>0</v>
      </c>
      <c r="DC112" s="7">
        <f>SUM(DC97, -DC102)</f>
        <v>0</v>
      </c>
      <c r="DD112" s="7">
        <f>SUM(DD98, -DD104)</f>
        <v>0</v>
      </c>
      <c r="DE112" s="7">
        <f>SUM(DE98, -DE104)</f>
        <v>0</v>
      </c>
      <c r="DF112" s="7">
        <f>SUM(DF98, -DF104)</f>
        <v>0</v>
      </c>
      <c r="DG112" s="7">
        <f>SUM(DG97, -DG103)</f>
        <v>0</v>
      </c>
      <c r="DH112" s="7">
        <f>SUM(DH98, -DH104)</f>
        <v>0</v>
      </c>
      <c r="DI112" s="7">
        <f>SUM(DI97, -DI102)</f>
        <v>0</v>
      </c>
      <c r="DJ112" s="7">
        <f>SUM(DJ98, -DJ104)</f>
        <v>0</v>
      </c>
      <c r="DK112" s="7">
        <f>SUM(DK98, -DK104)</f>
        <v>0</v>
      </c>
      <c r="DL112" s="7">
        <f>SUM(DL98, -DL104)</f>
        <v>0</v>
      </c>
      <c r="DM112" s="7">
        <f>SUM(DM97, -DM103)</f>
        <v>0</v>
      </c>
      <c r="DN112" s="7">
        <f>SUM(DN98, -DN104)</f>
        <v>0</v>
      </c>
      <c r="DO112" s="7">
        <f>SUM(DO97, -DO102)</f>
        <v>0</v>
      </c>
      <c r="DP112" s="7">
        <f>SUM(DP98, -DP104)</f>
        <v>0</v>
      </c>
      <c r="DQ112" s="7">
        <f>SUM(DQ98, -DQ104)</f>
        <v>0</v>
      </c>
      <c r="DR112" s="7">
        <f>SUM(DR98, -DR104)</f>
        <v>0</v>
      </c>
      <c r="DS112" s="7">
        <f>SUM(DS97, -DS103)</f>
        <v>0</v>
      </c>
      <c r="DT112" s="7">
        <f>SUM(DT98, -DT104)</f>
        <v>0</v>
      </c>
      <c r="DU112" s="7">
        <f>SUM(DU97, -DU102)</f>
        <v>0</v>
      </c>
      <c r="DV112" s="7">
        <f>SUM(DV98, -DV104)</f>
        <v>0</v>
      </c>
      <c r="DW112" s="7">
        <f>SUM(DW98, -DW104)</f>
        <v>0</v>
      </c>
      <c r="DX112" s="7">
        <f>SUM(DX98, -DX104)</f>
        <v>0</v>
      </c>
      <c r="DY112" s="7">
        <f>SUM(DY97, -DY103)</f>
        <v>0</v>
      </c>
      <c r="DZ112" s="7">
        <f>SUM(DZ98, -DZ104)</f>
        <v>0</v>
      </c>
      <c r="EA112" s="7">
        <f>SUM(EA97, -EA102)</f>
        <v>0</v>
      </c>
      <c r="EB112" s="7">
        <f>SUM(EB98, -EB104)</f>
        <v>0</v>
      </c>
      <c r="EC112" s="7">
        <f>SUM(EC98, -EC104)</f>
        <v>0</v>
      </c>
      <c r="ED112" s="7">
        <f>SUM(ED98, -ED104)</f>
        <v>0</v>
      </c>
      <c r="EE112" s="7">
        <f>SUM(EE97, -EE103)</f>
        <v>0</v>
      </c>
      <c r="EF112" s="7">
        <f>SUM(EF98, -EF104)</f>
        <v>0</v>
      </c>
      <c r="EG112" s="7">
        <f>SUM(EG98, -EG104)</f>
        <v>0</v>
      </c>
      <c r="EH112" s="7">
        <f>SUM(EH97, -EH103)</f>
        <v>0</v>
      </c>
      <c r="EI112" s="7">
        <f>SUM(EI98, -EI104)</f>
        <v>0</v>
      </c>
    </row>
    <row r="113" spans="1:139" ht="15.75" thickBot="1" x14ac:dyDescent="0.3">
      <c r="A113" s="61"/>
      <c r="B113" s="61"/>
      <c r="C113" s="104"/>
      <c r="D113" s="160" t="s">
        <v>37</v>
      </c>
      <c r="E113" s="37" t="s">
        <v>64</v>
      </c>
      <c r="F113" s="161" t="s">
        <v>45</v>
      </c>
      <c r="G113" s="156" t="s">
        <v>47</v>
      </c>
      <c r="H113" s="126" t="s">
        <v>54</v>
      </c>
      <c r="I113" s="188" t="s">
        <v>64</v>
      </c>
      <c r="J113" s="165" t="s">
        <v>64</v>
      </c>
      <c r="K113" s="119" t="s">
        <v>70</v>
      </c>
      <c r="L113" s="188" t="s">
        <v>41</v>
      </c>
      <c r="M113" s="166" t="s">
        <v>44</v>
      </c>
      <c r="N113" s="190" t="s">
        <v>37</v>
      </c>
      <c r="O113" s="186" t="s">
        <v>38</v>
      </c>
      <c r="P113" s="154" t="s">
        <v>52</v>
      </c>
      <c r="Q113" s="123" t="s">
        <v>38</v>
      </c>
      <c r="R113" s="188" t="s">
        <v>41</v>
      </c>
      <c r="S113" s="237" t="s">
        <v>38</v>
      </c>
      <c r="T113" s="24" t="s">
        <v>51</v>
      </c>
      <c r="U113" s="161" t="s">
        <v>51</v>
      </c>
      <c r="V113" s="233" t="s">
        <v>67</v>
      </c>
      <c r="W113" s="37" t="s">
        <v>48</v>
      </c>
      <c r="X113" s="157" t="s">
        <v>38</v>
      </c>
      <c r="Y113" s="166" t="s">
        <v>51</v>
      </c>
      <c r="Z113" s="121" t="s">
        <v>38</v>
      </c>
      <c r="AA113" s="182" t="s">
        <v>38</v>
      </c>
      <c r="AB113" s="160" t="s">
        <v>38</v>
      </c>
      <c r="AC113" s="121" t="s">
        <v>38</v>
      </c>
      <c r="AD113" s="179" t="s">
        <v>65</v>
      </c>
      <c r="AE113" s="234" t="s">
        <v>36</v>
      </c>
      <c r="AF113" s="19" t="s">
        <v>45</v>
      </c>
      <c r="AG113" s="162" t="s">
        <v>54</v>
      </c>
      <c r="AH113" s="187" t="s">
        <v>54</v>
      </c>
      <c r="AI113" s="124" t="s">
        <v>45</v>
      </c>
      <c r="AJ113" s="182" t="s">
        <v>36</v>
      </c>
      <c r="AK113" s="261" t="s">
        <v>36</v>
      </c>
      <c r="AL113" s="37" t="s">
        <v>41</v>
      </c>
      <c r="AM113" s="157" t="s">
        <v>39</v>
      </c>
      <c r="AN113" s="160" t="s">
        <v>39</v>
      </c>
      <c r="AO113" s="121" t="s">
        <v>39</v>
      </c>
      <c r="AP113" s="179" t="s">
        <v>65</v>
      </c>
      <c r="AQ113" s="144" t="s">
        <v>65</v>
      </c>
      <c r="AR113" s="119" t="s">
        <v>65</v>
      </c>
      <c r="AS113" s="184" t="s">
        <v>53</v>
      </c>
      <c r="AT113" s="261" t="s">
        <v>39</v>
      </c>
      <c r="AU113" s="12" t="s">
        <v>39</v>
      </c>
      <c r="AV113" s="157" t="s">
        <v>39</v>
      </c>
      <c r="AW113" s="160" t="s">
        <v>36</v>
      </c>
      <c r="AX113" s="125" t="s">
        <v>64</v>
      </c>
      <c r="AY113" s="182" t="s">
        <v>39</v>
      </c>
      <c r="AZ113" s="160" t="s">
        <v>39</v>
      </c>
      <c r="BA113" s="121" t="s">
        <v>36</v>
      </c>
      <c r="BB113" s="182" t="s">
        <v>39</v>
      </c>
      <c r="BC113" s="160" t="s">
        <v>39</v>
      </c>
      <c r="BD113" s="170" t="s">
        <v>41</v>
      </c>
      <c r="BE113" s="182" t="s">
        <v>39</v>
      </c>
      <c r="BF113" s="160" t="s">
        <v>39</v>
      </c>
      <c r="BG113" s="121" t="s">
        <v>39</v>
      </c>
      <c r="BH113" s="185" t="s">
        <v>46</v>
      </c>
      <c r="BI113" s="156" t="s">
        <v>46</v>
      </c>
      <c r="BJ113" s="124" t="s">
        <v>46</v>
      </c>
      <c r="BK113" s="182" t="s">
        <v>39</v>
      </c>
      <c r="BL113" s="166" t="s">
        <v>55</v>
      </c>
      <c r="BM113" s="119" t="s">
        <v>65</v>
      </c>
      <c r="BN113" s="179" t="s">
        <v>65</v>
      </c>
      <c r="BO113" s="116" t="s">
        <v>39</v>
      </c>
      <c r="BP113" s="116" t="s">
        <v>39</v>
      </c>
      <c r="BQ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</row>
    <row r="114" spans="1:139" ht="15.75" thickBot="1" x14ac:dyDescent="0.3">
      <c r="A114" s="7">
        <f>SUM(A99, -A104)</f>
        <v>0</v>
      </c>
      <c r="B114" s="7">
        <f>SUM(B100, -B106)</f>
        <v>0</v>
      </c>
      <c r="C114" s="105">
        <f>SUM(C100, -C106)</f>
        <v>0</v>
      </c>
      <c r="D114" s="148">
        <f>SUM(D55, -D56)</f>
        <v>3.1000000000000012E-3</v>
      </c>
      <c r="E114" s="16">
        <f>SUM(E55, -E57)</f>
        <v>3.400000000000002E-3</v>
      </c>
      <c r="F114" s="152">
        <f>SUM(F55, -F57)</f>
        <v>1.0700000000000001E-2</v>
      </c>
      <c r="G114" s="148">
        <f>SUM(G55, -G56)</f>
        <v>2.3600000000000003E-2</v>
      </c>
      <c r="H114" s="122">
        <f>SUM(H57, -H58)</f>
        <v>1.8700000000000001E-2</v>
      </c>
      <c r="I114" s="181">
        <f>SUM(I54, -I55)</f>
        <v>1.0699999999999998E-2</v>
      </c>
      <c r="J114" s="148">
        <f>SUM(J54, -J55)</f>
        <v>1.32E-2</v>
      </c>
      <c r="K114" s="122">
        <f>SUM(K51, -K52)</f>
        <v>1.4700000000000005E-2</v>
      </c>
      <c r="L114" s="181">
        <f>SUM(L54, -L55)</f>
        <v>2.3800000000000002E-2</v>
      </c>
      <c r="M114" s="148">
        <f>SUM(M55, -M57)</f>
        <v>2.4E-2</v>
      </c>
      <c r="N114" s="122">
        <f>SUM(N55, -N56)</f>
        <v>1.1799999999999998E-2</v>
      </c>
      <c r="O114" s="181">
        <f>SUM(O57, -O58)</f>
        <v>1.1599999999999999E-2</v>
      </c>
      <c r="P114" s="155">
        <f>SUM(P54, -P55)</f>
        <v>1.7999999999999995E-3</v>
      </c>
      <c r="Q114" s="122">
        <f>SUM(Q56, -Q58)</f>
        <v>2.2000000000000006E-3</v>
      </c>
      <c r="R114" s="181">
        <f>SUM(R54, -R55)</f>
        <v>1.0200000000000001E-2</v>
      </c>
      <c r="S114" s="226">
        <f>SUM(S56, -S58)</f>
        <v>7.8000000000000014E-3</v>
      </c>
      <c r="T114" s="16">
        <f>SUM(T56, -T58)</f>
        <v>5.2000000000000032E-3</v>
      </c>
      <c r="U114" s="153">
        <f>SUM(U56, -U57)</f>
        <v>2.2100000000000002E-2</v>
      </c>
      <c r="V114" s="236">
        <f>SUM(V53, -V54)</f>
        <v>1.7500000000000002E-2</v>
      </c>
      <c r="W114" s="16">
        <f>SUM(W53, -W55)</f>
        <v>2.5999999999999999E-2</v>
      </c>
      <c r="X114" s="153">
        <f>SUM(X57, -X58)</f>
        <v>2.969999999999999E-2</v>
      </c>
      <c r="Y114" s="148">
        <f>SUM(Y56, -Y58)</f>
        <v>2.3199999999999998E-2</v>
      </c>
      <c r="Z114" s="122">
        <f>SUM(Z57, -Z58)</f>
        <v>1.4200000000000004E-2</v>
      </c>
      <c r="AA114" s="181">
        <f>SUM(AA57, -AA58)</f>
        <v>2.8900000000000009E-2</v>
      </c>
      <c r="AB114" s="148">
        <f>SUM(AB57, -AB58)</f>
        <v>2.6700000000000002E-2</v>
      </c>
      <c r="AC114" s="122">
        <f>SUM(AC57, -AC58)</f>
        <v>1.8299999999999997E-2</v>
      </c>
      <c r="AD114" s="181">
        <f>SUM(AD51, -AD52)</f>
        <v>1.7899999999999999E-2</v>
      </c>
      <c r="AE114" s="228">
        <f>SUM(AE56, -AE57)</f>
        <v>2.2199999999999998E-2</v>
      </c>
      <c r="AF114" s="221">
        <f>SUM(AF57, -AF58)</f>
        <v>3.9499999999999993E-2</v>
      </c>
      <c r="AG114" s="153">
        <f>SUM(AG53, -AG54)</f>
        <v>3.6799999999999999E-2</v>
      </c>
      <c r="AH114" s="148">
        <f>SUM(AH53, -AH54)</f>
        <v>3.6699999999999997E-2</v>
      </c>
      <c r="AI114" s="210">
        <f>SUM(AI57, -AI58)</f>
        <v>4.5600000000000016E-2</v>
      </c>
      <c r="AJ114" s="178">
        <f>SUM(AJ55, -AJ57)</f>
        <v>3.5800000000000005E-2</v>
      </c>
      <c r="AK114" s="228">
        <f>SUM(AK56, -AK57)</f>
        <v>3.9899999999999998E-2</v>
      </c>
      <c r="AL114" s="16">
        <f>SUM(AL54, -AL56)</f>
        <v>3.2500000000000001E-2</v>
      </c>
      <c r="AM114" s="152">
        <f>SUM(AM55, -AM56)</f>
        <v>1.9900000000000001E-2</v>
      </c>
      <c r="AN114" s="146">
        <f>SUM(AN55, -AN57)</f>
        <v>3.0399999999999996E-2</v>
      </c>
      <c r="AO114" s="118">
        <f>SUM(AO55, -AO57)</f>
        <v>3.3100000000000004E-2</v>
      </c>
      <c r="AP114" s="181">
        <f>SUM(AP51, -AP52)</f>
        <v>5.5499999999999994E-2</v>
      </c>
      <c r="AQ114" s="148">
        <f>SUM(AQ51, -AQ52)</f>
        <v>4.1300000000000003E-2</v>
      </c>
      <c r="AR114" s="122">
        <f>SUM(AR51, -AR52)</f>
        <v>4.7899999999999984E-2</v>
      </c>
      <c r="AS114" s="178">
        <f>SUM(AS52, -AS53)</f>
        <v>4.1499999999999995E-2</v>
      </c>
      <c r="AT114" s="228">
        <f>SUM(AT55, -AT56)</f>
        <v>3.4000000000000002E-2</v>
      </c>
      <c r="AU114" s="95">
        <f>SUM(AU55, -AU56)</f>
        <v>3.6199999999999996E-2</v>
      </c>
      <c r="AV114" s="152">
        <f>SUM(AV55, -AV56)</f>
        <v>3.0200000000000001E-2</v>
      </c>
      <c r="AW114" s="146">
        <f>SUM(AW55, -AW56)</f>
        <v>4.3399999999999994E-2</v>
      </c>
      <c r="AX114" s="122">
        <f>SUM(AX53, -AX54)</f>
        <v>4.3799999999999999E-2</v>
      </c>
      <c r="AY114" s="178">
        <f>SUM(AY55, -AY57)</f>
        <v>4.7199999999999999E-2</v>
      </c>
      <c r="AZ114" s="146">
        <f>SUM(AZ55, -AZ57)</f>
        <v>5.6599999999999998E-2</v>
      </c>
      <c r="BA114" s="118">
        <f>SUM(BA55, -BA56)</f>
        <v>5.1900000000000002E-2</v>
      </c>
      <c r="BB114" s="178">
        <f>SUM(BB55, -BB56)</f>
        <v>4.9399999999999999E-2</v>
      </c>
      <c r="BC114" s="146">
        <f>SUM(BC55, -BC56)</f>
        <v>6.0600000000000001E-2</v>
      </c>
      <c r="BD114" s="122">
        <f>SUM(BD54, -BD55)</f>
        <v>6.1899999999999997E-2</v>
      </c>
      <c r="BE114" s="178">
        <f t="shared" ref="BE114:BJ114" si="165">SUM(BE55, -BE57)</f>
        <v>4.1400000000000006E-2</v>
      </c>
      <c r="BF114" s="146">
        <f t="shared" si="165"/>
        <v>3.209999999999999E-2</v>
      </c>
      <c r="BG114" s="118">
        <f t="shared" si="165"/>
        <v>3.8699999999999998E-2</v>
      </c>
      <c r="BH114" s="275">
        <f t="shared" si="165"/>
        <v>3.3799999999999997E-2</v>
      </c>
      <c r="BI114" s="248">
        <f t="shared" si="165"/>
        <v>3.5799999999999998E-2</v>
      </c>
      <c r="BJ114" s="249">
        <f t="shared" si="165"/>
        <v>4.8100000000000004E-2</v>
      </c>
      <c r="BK114" s="178">
        <f>SUM(BK56, -BK57)</f>
        <v>3.15E-2</v>
      </c>
      <c r="BL114" s="150">
        <f>SUM(BL51, -BL52)</f>
        <v>2.7499999999999997E-2</v>
      </c>
      <c r="BM114" s="122">
        <f>SUM(BM52, -BM53)</f>
        <v>3.8200000000000012E-2</v>
      </c>
      <c r="BN114" s="181">
        <f>SUM(BN51, -BN53)</f>
        <v>2.2199999999999998E-2</v>
      </c>
      <c r="BO114" s="118">
        <f>SUM(BO56, -BO57)</f>
        <v>1.8199999999999994E-2</v>
      </c>
      <c r="BP114" s="118">
        <f>SUM(BP56, -BP57)</f>
        <v>2.3500000000000007E-2</v>
      </c>
      <c r="BQ114" s="7">
        <f>SUM(BQ100, -BQ106)</f>
        <v>0</v>
      </c>
      <c r="BS114" s="7">
        <f>SUM(BS99, -BS104)</f>
        <v>0</v>
      </c>
      <c r="BT114" s="7">
        <f>SUM(BT100, -BT106)</f>
        <v>0</v>
      </c>
      <c r="BU114" s="7">
        <f>SUM(BU100, -BU106)</f>
        <v>0</v>
      </c>
      <c r="BV114" s="7">
        <f>SUM(BV100, -BV106)</f>
        <v>0</v>
      </c>
      <c r="BW114" s="7">
        <f>SUM(BW99, -BW105)</f>
        <v>0</v>
      </c>
      <c r="BX114" s="7">
        <f>SUM(BX100, -BX106)</f>
        <v>0</v>
      </c>
      <c r="BY114" s="7">
        <f>SUM(BY99, -BY104)</f>
        <v>0</v>
      </c>
      <c r="BZ114" s="7">
        <f>SUM(BZ100, -BZ106)</f>
        <v>0</v>
      </c>
      <c r="CA114" s="7">
        <f>SUM(CA100, -CA106)</f>
        <v>0</v>
      </c>
      <c r="CB114" s="7">
        <f>SUM(CB100, -CB106)</f>
        <v>0</v>
      </c>
      <c r="CC114" s="7">
        <f>SUM(CC99, -CC105)</f>
        <v>0</v>
      </c>
      <c r="CD114" s="7">
        <f>SUM(CD100, -CD106)</f>
        <v>0</v>
      </c>
      <c r="CE114" s="7">
        <f>SUM(CE99, -CE104)</f>
        <v>0</v>
      </c>
      <c r="CF114" s="7">
        <f>SUM(CF100, -CF106)</f>
        <v>0</v>
      </c>
      <c r="CG114" s="7">
        <f>SUM(CG100, -CG106)</f>
        <v>0</v>
      </c>
      <c r="CH114" s="7">
        <f>SUM(CH100, -CH106)</f>
        <v>0</v>
      </c>
      <c r="CI114" s="7">
        <f>SUM(CI99, -CI105)</f>
        <v>0</v>
      </c>
      <c r="CJ114" s="7">
        <f>SUM(CJ100, -CJ106)</f>
        <v>0</v>
      </c>
      <c r="CK114" s="7">
        <f>SUM(CK99, -CK104)</f>
        <v>0</v>
      </c>
      <c r="CL114" s="7">
        <f>SUM(CL100, -CL106)</f>
        <v>0</v>
      </c>
      <c r="CM114" s="7">
        <f>SUM(CM100, -CM106)</f>
        <v>0</v>
      </c>
      <c r="CN114" s="7">
        <f>SUM(CN100, -CN106)</f>
        <v>0</v>
      </c>
      <c r="CO114" s="7">
        <f>SUM(CO99, -CO105)</f>
        <v>0</v>
      </c>
      <c r="CP114" s="7">
        <f>SUM(CP100, -CP106)</f>
        <v>0</v>
      </c>
      <c r="CQ114" s="7">
        <f>SUM(CQ99, -CQ104)</f>
        <v>0</v>
      </c>
      <c r="CR114" s="7">
        <f>SUM(CR100, -CR106)</f>
        <v>0</v>
      </c>
      <c r="CS114" s="7">
        <f>SUM(CS100, -CS106)</f>
        <v>0</v>
      </c>
      <c r="CT114" s="7">
        <f>SUM(CT100, -CT106)</f>
        <v>0</v>
      </c>
      <c r="CU114" s="7">
        <f>SUM(CU99, -CU105)</f>
        <v>0</v>
      </c>
      <c r="CV114" s="7">
        <f>SUM(CV100, -CV106)</f>
        <v>0</v>
      </c>
      <c r="CW114" s="7">
        <f>SUM(CW99, -CW104)</f>
        <v>0</v>
      </c>
      <c r="CX114" s="7">
        <f>SUM(CX100, -CX106)</f>
        <v>0</v>
      </c>
      <c r="CY114" s="7">
        <f>SUM(CY100, -CY106)</f>
        <v>0</v>
      </c>
      <c r="CZ114" s="7">
        <f>SUM(CZ100, -CZ106)</f>
        <v>0</v>
      </c>
      <c r="DA114" s="7">
        <f>SUM(DA99, -DA105)</f>
        <v>0</v>
      </c>
      <c r="DB114" s="7">
        <f>SUM(DB100, -DB106)</f>
        <v>0</v>
      </c>
      <c r="DC114" s="7">
        <f>SUM(DC99, -DC104)</f>
        <v>0</v>
      </c>
      <c r="DD114" s="7">
        <f>SUM(DD100, -DD106)</f>
        <v>0</v>
      </c>
      <c r="DE114" s="7">
        <f>SUM(DE100, -DE106)</f>
        <v>0</v>
      </c>
      <c r="DF114" s="7">
        <f>SUM(DF100, -DF106)</f>
        <v>0</v>
      </c>
      <c r="DG114" s="7">
        <f>SUM(DG99, -DG105)</f>
        <v>0</v>
      </c>
      <c r="DH114" s="7">
        <f>SUM(DH100, -DH106)</f>
        <v>0</v>
      </c>
      <c r="DI114" s="7">
        <f>SUM(DI99, -DI104)</f>
        <v>0</v>
      </c>
      <c r="DJ114" s="7">
        <f>SUM(DJ100, -DJ106)</f>
        <v>0</v>
      </c>
      <c r="DK114" s="7">
        <f>SUM(DK100, -DK106)</f>
        <v>0</v>
      </c>
      <c r="DL114" s="7">
        <f>SUM(DL100, -DL106)</f>
        <v>0</v>
      </c>
      <c r="DM114" s="7">
        <f>SUM(DM99, -DM105)</f>
        <v>0</v>
      </c>
      <c r="DN114" s="7">
        <f>SUM(DN100, -DN106)</f>
        <v>0</v>
      </c>
      <c r="DO114" s="7">
        <f>SUM(DO99, -DO104)</f>
        <v>0</v>
      </c>
      <c r="DP114" s="7">
        <f>SUM(DP100, -DP106)</f>
        <v>0</v>
      </c>
      <c r="DQ114" s="7">
        <f>SUM(DQ100, -DQ106)</f>
        <v>0</v>
      </c>
      <c r="DR114" s="7">
        <f>SUM(DR100, -DR106)</f>
        <v>0</v>
      </c>
      <c r="DS114" s="7">
        <f>SUM(DS99, -DS105)</f>
        <v>0</v>
      </c>
      <c r="DT114" s="7">
        <f>SUM(DT100, -DT106)</f>
        <v>0</v>
      </c>
      <c r="DU114" s="7">
        <f>SUM(DU99, -DU104)</f>
        <v>0</v>
      </c>
      <c r="DV114" s="7">
        <f>SUM(DV100, -DV106)</f>
        <v>0</v>
      </c>
      <c r="DW114" s="7">
        <f>SUM(DW100, -DW106)</f>
        <v>0</v>
      </c>
      <c r="DX114" s="7">
        <f>SUM(DX100, -DX106)</f>
        <v>0</v>
      </c>
      <c r="DY114" s="7">
        <f>SUM(DY99, -DY105)</f>
        <v>0</v>
      </c>
      <c r="DZ114" s="7">
        <f>SUM(DZ100, -DZ106)</f>
        <v>0</v>
      </c>
      <c r="EA114" s="7">
        <f>SUM(EA99, -EA104)</f>
        <v>0</v>
      </c>
      <c r="EB114" s="7">
        <f>SUM(EB100, -EB106)</f>
        <v>0</v>
      </c>
      <c r="EC114" s="7">
        <f>SUM(EC100, -EC106)</f>
        <v>0</v>
      </c>
      <c r="ED114" s="7">
        <f>SUM(ED100, -ED106)</f>
        <v>0</v>
      </c>
      <c r="EE114" s="7">
        <f>SUM(EE99, -EE105)</f>
        <v>0</v>
      </c>
      <c r="EF114" s="7">
        <f>SUM(EF100, -EF106)</f>
        <v>0</v>
      </c>
      <c r="EG114" s="7">
        <f>SUM(EG100, -EG106)</f>
        <v>0</v>
      </c>
      <c r="EH114" s="7">
        <f>SUM(EH99, -EH105)</f>
        <v>0</v>
      </c>
      <c r="EI114" s="7">
        <f>SUM(EI100, -EI106)</f>
        <v>0</v>
      </c>
    </row>
    <row r="115" spans="1:139" ht="15.75" thickBot="1" x14ac:dyDescent="0.3">
      <c r="A115" s="61"/>
      <c r="B115" s="61"/>
      <c r="C115" s="104"/>
      <c r="D115" s="165" t="s">
        <v>64</v>
      </c>
      <c r="E115" s="19" t="s">
        <v>47</v>
      </c>
      <c r="F115" s="161" t="s">
        <v>59</v>
      </c>
      <c r="G115" s="158" t="s">
        <v>45</v>
      </c>
      <c r="H115" s="124" t="s">
        <v>47</v>
      </c>
      <c r="I115" s="184" t="s">
        <v>84</v>
      </c>
      <c r="J115" s="156" t="s">
        <v>45</v>
      </c>
      <c r="K115" s="125" t="s">
        <v>40</v>
      </c>
      <c r="L115" s="184" t="s">
        <v>63</v>
      </c>
      <c r="M115" s="156" t="s">
        <v>45</v>
      </c>
      <c r="N115" s="121" t="s">
        <v>38</v>
      </c>
      <c r="O115" s="185" t="s">
        <v>45</v>
      </c>
      <c r="P115" s="158" t="s">
        <v>45</v>
      </c>
      <c r="Q115" s="123" t="s">
        <v>45</v>
      </c>
      <c r="R115" s="182" t="s">
        <v>36</v>
      </c>
      <c r="S115" s="237" t="s">
        <v>51</v>
      </c>
      <c r="T115" s="24" t="s">
        <v>37</v>
      </c>
      <c r="U115" s="164" t="s">
        <v>45</v>
      </c>
      <c r="V115" s="234" t="s">
        <v>45</v>
      </c>
      <c r="W115" s="46" t="s">
        <v>46</v>
      </c>
      <c r="X115" s="167" t="s">
        <v>67</v>
      </c>
      <c r="Y115" s="160" t="s">
        <v>38</v>
      </c>
      <c r="Z115" s="124" t="s">
        <v>44</v>
      </c>
      <c r="AA115" s="201" t="s">
        <v>52</v>
      </c>
      <c r="AB115" s="144" t="s">
        <v>65</v>
      </c>
      <c r="AC115" s="119" t="s">
        <v>65</v>
      </c>
      <c r="AD115" s="201" t="s">
        <v>52</v>
      </c>
      <c r="AE115" s="261" t="s">
        <v>38</v>
      </c>
      <c r="AF115" s="43" t="s">
        <v>65</v>
      </c>
      <c r="AG115" s="145" t="s">
        <v>39</v>
      </c>
      <c r="AH115" s="160" t="s">
        <v>36</v>
      </c>
      <c r="AI115" s="121" t="s">
        <v>36</v>
      </c>
      <c r="AJ115" s="176" t="s">
        <v>46</v>
      </c>
      <c r="AK115" s="230" t="s">
        <v>41</v>
      </c>
      <c r="AL115" s="12" t="s">
        <v>36</v>
      </c>
      <c r="AM115" s="149" t="s">
        <v>65</v>
      </c>
      <c r="AN115" s="160" t="s">
        <v>36</v>
      </c>
      <c r="AO115" s="121" t="s">
        <v>36</v>
      </c>
      <c r="AP115" s="182" t="s">
        <v>36</v>
      </c>
      <c r="AQ115" s="160" t="s">
        <v>36</v>
      </c>
      <c r="AR115" s="121" t="s">
        <v>36</v>
      </c>
      <c r="AS115" s="179" t="s">
        <v>65</v>
      </c>
      <c r="AT115" s="229" t="s">
        <v>53</v>
      </c>
      <c r="AU115" s="46" t="s">
        <v>46</v>
      </c>
      <c r="AV115" s="167" t="s">
        <v>41</v>
      </c>
      <c r="AW115" s="166" t="s">
        <v>53</v>
      </c>
      <c r="AX115" s="121" t="s">
        <v>36</v>
      </c>
      <c r="AY115" s="182" t="s">
        <v>36</v>
      </c>
      <c r="AZ115" s="160" t="s">
        <v>36</v>
      </c>
      <c r="BA115" s="190" t="s">
        <v>55</v>
      </c>
      <c r="BB115" s="188" t="s">
        <v>41</v>
      </c>
      <c r="BC115" s="202" t="s">
        <v>41</v>
      </c>
      <c r="BD115" s="121" t="s">
        <v>36</v>
      </c>
      <c r="BE115" s="184" t="s">
        <v>64</v>
      </c>
      <c r="BF115" s="165" t="s">
        <v>64</v>
      </c>
      <c r="BG115" s="124" t="s">
        <v>46</v>
      </c>
      <c r="BH115" s="184" t="s">
        <v>64</v>
      </c>
      <c r="BI115" s="160" t="s">
        <v>39</v>
      </c>
      <c r="BJ115" s="121" t="s">
        <v>39</v>
      </c>
      <c r="BK115" s="201" t="s">
        <v>55</v>
      </c>
      <c r="BL115" s="160" t="s">
        <v>39</v>
      </c>
      <c r="BM115" s="121" t="s">
        <v>39</v>
      </c>
      <c r="BN115" s="179" t="s">
        <v>55</v>
      </c>
      <c r="BO115" s="119" t="s">
        <v>65</v>
      </c>
      <c r="BP115" s="125" t="s">
        <v>53</v>
      </c>
      <c r="BQ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</row>
    <row r="116" spans="1:139" ht="15.75" thickBot="1" x14ac:dyDescent="0.3">
      <c r="A116" s="7">
        <f>SUM(A105, -A112,)</f>
        <v>0</v>
      </c>
      <c r="B116" s="7">
        <f>SUM(B105, -B112,)</f>
        <v>0</v>
      </c>
      <c r="C116" s="105">
        <f>SUM(C105, -C112,)</f>
        <v>0</v>
      </c>
      <c r="D116" s="148">
        <f>SUM(D57, -D58)</f>
        <v>2.5000000000000005E-3</v>
      </c>
      <c r="E116" s="16">
        <f>SUM(E56, -E57)</f>
        <v>2.5000000000000005E-3</v>
      </c>
      <c r="F116" s="147">
        <f>SUM(F55, -F56)</f>
        <v>6.4000000000000029E-3</v>
      </c>
      <c r="G116" s="146">
        <f>SUM(G54, -G55)</f>
        <v>2.3399999999999997E-2</v>
      </c>
      <c r="H116" s="122">
        <f>SUM(H55, -H56)</f>
        <v>1.2299999999999998E-2</v>
      </c>
      <c r="I116" s="178">
        <f>SUM(I55, -I57)</f>
        <v>6.4000000000000029E-3</v>
      </c>
      <c r="J116" s="146">
        <f>SUM(J56, -J57)</f>
        <v>1.2200000000000003E-2</v>
      </c>
      <c r="K116" s="122">
        <f>SUM(K53, -K54)</f>
        <v>4.4999999999999997E-3</v>
      </c>
      <c r="L116" s="178">
        <f>SUM(L52, -L53)</f>
        <v>2.1600000000000001E-2</v>
      </c>
      <c r="M116" s="146">
        <f>SUM(M57, -M58)</f>
        <v>1.6399999999999998E-2</v>
      </c>
      <c r="N116" s="122">
        <f>SUM(N56, -N58)</f>
        <v>4.9000000000000016E-3</v>
      </c>
      <c r="O116" s="178">
        <f>SUM(O56, -O57)</f>
        <v>8.199999999999999E-3</v>
      </c>
      <c r="P116" s="146">
        <f>SUM(P56, -P58)</f>
        <v>1.7000000000000001E-3</v>
      </c>
      <c r="Q116" s="118">
        <f>SUM(Q56, -Q57)</f>
        <v>1.5999999999999973E-3</v>
      </c>
      <c r="R116" s="178">
        <f>SUM(R55, -R57)</f>
        <v>3.0999999999999986E-3</v>
      </c>
      <c r="S116" s="226">
        <f>SUM(S56, -S57)</f>
        <v>4.0999999999999995E-3</v>
      </c>
      <c r="T116" s="16">
        <f>SUM(T56, -T57)</f>
        <v>5.0000000000000044E-3</v>
      </c>
      <c r="U116" s="238">
        <f>SUM(U55, -U56)</f>
        <v>1.5000000000000003E-2</v>
      </c>
      <c r="V116" s="236">
        <f>SUM(V55, -V56)</f>
        <v>1.5800000000000002E-2</v>
      </c>
      <c r="W116" s="96">
        <f>SUM(W54, -W55)</f>
        <v>1.78E-2</v>
      </c>
      <c r="X116" s="238">
        <f>SUM(X53, -X54)</f>
        <v>2.58E-2</v>
      </c>
      <c r="Y116" s="148">
        <f>SUM(Y57, -Y58)</f>
        <v>1.4100000000000001E-2</v>
      </c>
      <c r="Z116" s="122">
        <f>SUM(Z54, -Z56)</f>
        <v>1.26E-2</v>
      </c>
      <c r="AA116" s="177">
        <f>SUM(AA54, -AA55)</f>
        <v>1.8999999999999996E-2</v>
      </c>
      <c r="AB116" s="148">
        <f>SUM(AB51, -AB52)</f>
        <v>2.3000000000000007E-2</v>
      </c>
      <c r="AC116" s="122">
        <f>SUM(AC51, -AC52)</f>
        <v>1.8299999999999997E-2</v>
      </c>
      <c r="AD116" s="177">
        <f>SUM(AD54, -AD55)</f>
        <v>1.72E-2</v>
      </c>
      <c r="AE116" s="227">
        <f>SUM(AE57, -AE58)</f>
        <v>1.2800000000000006E-2</v>
      </c>
      <c r="AF116" s="16">
        <f>SUM(AF51, -AF52)</f>
        <v>3.4100000000000005E-2</v>
      </c>
      <c r="AG116" s="152">
        <f>SUM(AG55, -AG56)</f>
        <v>2.6800000000000004E-2</v>
      </c>
      <c r="AH116" s="146">
        <f>SUM(AH56, -AH57)</f>
        <v>3.0600000000000002E-2</v>
      </c>
      <c r="AI116" s="118">
        <f>SUM(AI56, -AI57)</f>
        <v>3.5199999999999995E-2</v>
      </c>
      <c r="AJ116" s="177">
        <f>SUM(AJ56, -AJ57)</f>
        <v>2.7500000000000004E-2</v>
      </c>
      <c r="AK116" s="226">
        <f>SUM(AK54, -AK56)</f>
        <v>2.47E-2</v>
      </c>
      <c r="AL116" s="95">
        <f>SUM(AL56, -AL57)</f>
        <v>2.6099999999999998E-2</v>
      </c>
      <c r="AM116" s="153">
        <f>SUM(AM51, -AM52)</f>
        <v>1.9700000000000023E-2</v>
      </c>
      <c r="AN116" s="146">
        <f>SUM(AN55, -AN56)</f>
        <v>2.9200000000000004E-2</v>
      </c>
      <c r="AO116" s="118">
        <f>SUM(AO55, -AO56)</f>
        <v>2.1900000000000003E-2</v>
      </c>
      <c r="AP116" s="178">
        <f>SUM(AP55, -AP56)</f>
        <v>5.1300000000000005E-2</v>
      </c>
      <c r="AQ116" s="146">
        <f>SUM(AQ55, -AQ56)</f>
        <v>3.3599999999999998E-2</v>
      </c>
      <c r="AR116" s="118">
        <f>SUM(AR55, -AR56)</f>
        <v>4.8099999999999997E-2</v>
      </c>
      <c r="AS116" s="181">
        <f>SUM(AS51, -AS52)</f>
        <v>3.8400000000000017E-2</v>
      </c>
      <c r="AT116" s="228">
        <f>SUM(AT52, -AT53)</f>
        <v>2.2800000000000001E-2</v>
      </c>
      <c r="AU116" s="279">
        <f>SUM(AU56, -AU57)</f>
        <v>1.4099999999999994E-2</v>
      </c>
      <c r="AV116" s="153">
        <f>SUM(AV54, -AV55)</f>
        <v>2.69E-2</v>
      </c>
      <c r="AW116" s="146">
        <f>SUM(AW52, -AW53)</f>
        <v>3.4100000000000005E-2</v>
      </c>
      <c r="AX116" s="118">
        <f>SUM(AX55, -AX56)</f>
        <v>4.1299999999999996E-2</v>
      </c>
      <c r="AY116" s="178">
        <f>SUM(AY55, -AY56)</f>
        <v>3.2599999999999997E-2</v>
      </c>
      <c r="AZ116" s="146">
        <f>SUM(AZ55, -AZ56)</f>
        <v>3.6400000000000002E-2</v>
      </c>
      <c r="BA116" s="120">
        <f>SUM(BA51, -BA52)</f>
        <v>4.8399999999999999E-2</v>
      </c>
      <c r="BB116" s="181">
        <f>SUM(BB54, -BB55)</f>
        <v>4.2200000000000001E-2</v>
      </c>
      <c r="BC116" s="148">
        <f>SUM(BC54, -BC55)</f>
        <v>5.6499999999999995E-2</v>
      </c>
      <c r="BD116" s="118">
        <f>SUM(BD55, -BD56)</f>
        <v>5.5399999999999998E-2</v>
      </c>
      <c r="BE116" s="181">
        <f>SUM(BE53, -BE54)</f>
        <v>3.4600000000000006E-2</v>
      </c>
      <c r="BF116" s="148">
        <f>SUM(BF53, -BF54)</f>
        <v>2.64E-2</v>
      </c>
      <c r="BG116" s="249">
        <f>SUM(BG56, -BG57)</f>
        <v>3.78E-2</v>
      </c>
      <c r="BH116" s="181">
        <f>SUM(BH53, -BH54)</f>
        <v>2.9699999999999997E-2</v>
      </c>
      <c r="BI116" s="146">
        <f>SUM(BI56, -BI57)</f>
        <v>2.1600000000000008E-2</v>
      </c>
      <c r="BJ116" s="118">
        <f>SUM(BJ56, -BJ57)</f>
        <v>3.9300000000000002E-2</v>
      </c>
      <c r="BK116" s="180">
        <f>SUM(BK51, -BK52)</f>
        <v>2.7100000000000013E-2</v>
      </c>
      <c r="BL116" s="146">
        <f>SUM(BL56, -BL57)</f>
        <v>2.6499999999999996E-2</v>
      </c>
      <c r="BM116" s="118">
        <f>SUM(BM56, -BM57)</f>
        <v>3.6900000000000002E-2</v>
      </c>
      <c r="BN116" s="180">
        <f>SUM(BN51, -BN52)</f>
        <v>1.3700000000000018E-2</v>
      </c>
      <c r="BO116" s="122">
        <f>SUM(BO51, -BO53)</f>
        <v>1.0300000000000004E-2</v>
      </c>
      <c r="BP116" s="118">
        <f>SUM(BP51, -BP53)</f>
        <v>1.6299999999999981E-2</v>
      </c>
      <c r="BQ116" s="7">
        <f t="shared" ref="BP116:BQ116" si="166">SUM(BQ105, -BQ112)</f>
        <v>0</v>
      </c>
      <c r="BS116" s="7">
        <f>SUM(BS105, -BS112,)</f>
        <v>0</v>
      </c>
      <c r="BT116" s="7">
        <f>SUM(BT105, -BT112,)</f>
        <v>0</v>
      </c>
      <c r="BU116" s="7">
        <f t="shared" ref="BU116:BX116" si="167">SUM(BU105, -BU112)</f>
        <v>0</v>
      </c>
      <c r="BV116" s="7">
        <f t="shared" si="167"/>
        <v>0</v>
      </c>
      <c r="BW116" s="7">
        <f t="shared" si="167"/>
        <v>0</v>
      </c>
      <c r="BX116" s="7">
        <f t="shared" si="167"/>
        <v>0</v>
      </c>
      <c r="BY116" s="7">
        <f>SUM(BY105, -BY112,)</f>
        <v>0</v>
      </c>
      <c r="BZ116" s="7">
        <f>SUM(BZ105, -BZ112,)</f>
        <v>0</v>
      </c>
      <c r="CA116" s="7">
        <f t="shared" ref="CA116:CD116" si="168">SUM(CA105, -CA112)</f>
        <v>0</v>
      </c>
      <c r="CB116" s="7">
        <f t="shared" si="168"/>
        <v>0</v>
      </c>
      <c r="CC116" s="7">
        <f t="shared" si="168"/>
        <v>0</v>
      </c>
      <c r="CD116" s="7">
        <f t="shared" si="168"/>
        <v>0</v>
      </c>
      <c r="CE116" s="7">
        <f>SUM(CE105, -CE112,)</f>
        <v>0</v>
      </c>
      <c r="CF116" s="7">
        <f>SUM(CF105, -CF112,)</f>
        <v>0</v>
      </c>
      <c r="CG116" s="7">
        <f t="shared" ref="CG116:CJ116" si="169">SUM(CG105, -CG112)</f>
        <v>0</v>
      </c>
      <c r="CH116" s="7">
        <f t="shared" si="169"/>
        <v>0</v>
      </c>
      <c r="CI116" s="7">
        <f t="shared" si="169"/>
        <v>0</v>
      </c>
      <c r="CJ116" s="7">
        <f t="shared" si="169"/>
        <v>0</v>
      </c>
      <c r="CK116" s="7">
        <f>SUM(CK105, -CK112,)</f>
        <v>0</v>
      </c>
      <c r="CL116" s="7">
        <f>SUM(CL105, -CL112,)</f>
        <v>0</v>
      </c>
      <c r="CM116" s="7">
        <f t="shared" ref="CM116:CP116" si="170">SUM(CM105, -CM112)</f>
        <v>0</v>
      </c>
      <c r="CN116" s="7">
        <f t="shared" si="170"/>
        <v>0</v>
      </c>
      <c r="CO116" s="7">
        <f t="shared" si="170"/>
        <v>0</v>
      </c>
      <c r="CP116" s="7">
        <f t="shared" si="170"/>
        <v>0</v>
      </c>
      <c r="CQ116" s="7">
        <f>SUM(CQ105, -CQ112,)</f>
        <v>0</v>
      </c>
      <c r="CR116" s="7">
        <f>SUM(CR105, -CR112,)</f>
        <v>0</v>
      </c>
      <c r="CS116" s="7">
        <f t="shared" ref="CS116:CV116" si="171">SUM(CS105, -CS112)</f>
        <v>0</v>
      </c>
      <c r="CT116" s="7">
        <f t="shared" si="171"/>
        <v>0</v>
      </c>
      <c r="CU116" s="7">
        <f t="shared" si="171"/>
        <v>0</v>
      </c>
      <c r="CV116" s="7">
        <f t="shared" si="171"/>
        <v>0</v>
      </c>
      <c r="CW116" s="7">
        <f>SUM(CW105, -CW112,)</f>
        <v>0</v>
      </c>
      <c r="CX116" s="7">
        <f>SUM(CX105, -CX112,)</f>
        <v>0</v>
      </c>
      <c r="CY116" s="7">
        <f t="shared" ref="CY116:DB116" si="172">SUM(CY105, -CY112)</f>
        <v>0</v>
      </c>
      <c r="CZ116" s="7">
        <f t="shared" si="172"/>
        <v>0</v>
      </c>
      <c r="DA116" s="7">
        <f t="shared" si="172"/>
        <v>0</v>
      </c>
      <c r="DB116" s="7">
        <f t="shared" si="172"/>
        <v>0</v>
      </c>
      <c r="DC116" s="7">
        <f>SUM(DC105, -DC112,)</f>
        <v>0</v>
      </c>
      <c r="DD116" s="7">
        <f>SUM(DD105, -DD112,)</f>
        <v>0</v>
      </c>
      <c r="DE116" s="7">
        <f t="shared" ref="DE116:DH116" si="173">SUM(DE105, -DE112)</f>
        <v>0</v>
      </c>
      <c r="DF116" s="7">
        <f t="shared" si="173"/>
        <v>0</v>
      </c>
      <c r="DG116" s="7">
        <f t="shared" si="173"/>
        <v>0</v>
      </c>
      <c r="DH116" s="7">
        <f t="shared" si="173"/>
        <v>0</v>
      </c>
      <c r="DI116" s="7">
        <f>SUM(DI105, -DI112,)</f>
        <v>0</v>
      </c>
      <c r="DJ116" s="7">
        <f>SUM(DJ105, -DJ112,)</f>
        <v>0</v>
      </c>
      <c r="DK116" s="7">
        <f t="shared" ref="DK116:DN116" si="174">SUM(DK105, -DK112)</f>
        <v>0</v>
      </c>
      <c r="DL116" s="7">
        <f t="shared" si="174"/>
        <v>0</v>
      </c>
      <c r="DM116" s="7">
        <f t="shared" si="174"/>
        <v>0</v>
      </c>
      <c r="DN116" s="7">
        <f t="shared" si="174"/>
        <v>0</v>
      </c>
      <c r="DO116" s="7">
        <f>SUM(DO105, -DO112,)</f>
        <v>0</v>
      </c>
      <c r="DP116" s="7">
        <f>SUM(DP105, -DP112,)</f>
        <v>0</v>
      </c>
      <c r="DQ116" s="7">
        <f t="shared" ref="DQ116:DT116" si="175">SUM(DQ105, -DQ112)</f>
        <v>0</v>
      </c>
      <c r="DR116" s="7">
        <f t="shared" si="175"/>
        <v>0</v>
      </c>
      <c r="DS116" s="7">
        <f t="shared" si="175"/>
        <v>0</v>
      </c>
      <c r="DT116" s="7">
        <f t="shared" si="175"/>
        <v>0</v>
      </c>
      <c r="DU116" s="7">
        <f>SUM(DU105, -DU112,)</f>
        <v>0</v>
      </c>
      <c r="DV116" s="7">
        <f>SUM(DV105, -DV112,)</f>
        <v>0</v>
      </c>
      <c r="DW116" s="7">
        <f t="shared" ref="DW116:DZ116" si="176">SUM(DW105, -DW112)</f>
        <v>0</v>
      </c>
      <c r="DX116" s="7">
        <f t="shared" si="176"/>
        <v>0</v>
      </c>
      <c r="DY116" s="7">
        <f t="shared" si="176"/>
        <v>0</v>
      </c>
      <c r="DZ116" s="7">
        <f t="shared" si="176"/>
        <v>0</v>
      </c>
      <c r="EA116" s="7">
        <f>SUM(EA105, -EA112,)</f>
        <v>0</v>
      </c>
      <c r="EB116" s="7">
        <f>SUM(EB105, -EB112,)</f>
        <v>0</v>
      </c>
      <c r="EC116" s="7">
        <f t="shared" ref="EC116:EI116" si="177">SUM(EC105, -EC112)</f>
        <v>0</v>
      </c>
      <c r="ED116" s="7">
        <f t="shared" si="177"/>
        <v>0</v>
      </c>
      <c r="EE116" s="7">
        <f t="shared" si="177"/>
        <v>0</v>
      </c>
      <c r="EF116" s="7">
        <f t="shared" si="177"/>
        <v>0</v>
      </c>
      <c r="EG116" s="7">
        <f t="shared" si="177"/>
        <v>0</v>
      </c>
      <c r="EH116" s="7">
        <f t="shared" si="177"/>
        <v>0</v>
      </c>
      <c r="EI116" s="7">
        <f t="shared" si="177"/>
        <v>0</v>
      </c>
    </row>
    <row r="117" spans="1:139" ht="15.75" thickBot="1" x14ac:dyDescent="0.3">
      <c r="A117" s="61"/>
      <c r="B117" s="61"/>
      <c r="C117" s="104"/>
      <c r="D117" s="158" t="s">
        <v>38</v>
      </c>
      <c r="E117" s="43" t="s">
        <v>42</v>
      </c>
      <c r="F117" s="159" t="s">
        <v>84</v>
      </c>
      <c r="G117" s="144" t="s">
        <v>42</v>
      </c>
      <c r="H117" s="123" t="s">
        <v>45</v>
      </c>
      <c r="I117" s="184" t="s">
        <v>47</v>
      </c>
      <c r="J117" s="154" t="s">
        <v>70</v>
      </c>
      <c r="K117" s="190" t="s">
        <v>51</v>
      </c>
      <c r="L117" s="182" t="s">
        <v>37</v>
      </c>
      <c r="M117" s="160" t="s">
        <v>36</v>
      </c>
      <c r="N117" s="124" t="s">
        <v>45</v>
      </c>
      <c r="O117" s="201" t="s">
        <v>44</v>
      </c>
      <c r="P117" s="160" t="s">
        <v>36</v>
      </c>
      <c r="Q117" s="190" t="s">
        <v>51</v>
      </c>
      <c r="R117" s="182" t="s">
        <v>38</v>
      </c>
      <c r="S117" s="239" t="s">
        <v>37</v>
      </c>
      <c r="T117" s="19" t="s">
        <v>44</v>
      </c>
      <c r="U117" s="145" t="s">
        <v>46</v>
      </c>
      <c r="V117" s="239" t="s">
        <v>37</v>
      </c>
      <c r="W117" s="37" t="s">
        <v>67</v>
      </c>
      <c r="X117" s="145" t="s">
        <v>46</v>
      </c>
      <c r="Y117" s="166" t="s">
        <v>37</v>
      </c>
      <c r="Z117" s="116" t="s">
        <v>52</v>
      </c>
      <c r="AA117" s="185" t="s">
        <v>36</v>
      </c>
      <c r="AB117" s="156" t="s">
        <v>36</v>
      </c>
      <c r="AC117" s="124" t="s">
        <v>36</v>
      </c>
      <c r="AD117" s="185" t="s">
        <v>36</v>
      </c>
      <c r="AE117" s="233" t="s">
        <v>46</v>
      </c>
      <c r="AF117" s="24" t="s">
        <v>52</v>
      </c>
      <c r="AG117" s="149" t="s">
        <v>65</v>
      </c>
      <c r="AH117" s="154" t="s">
        <v>39</v>
      </c>
      <c r="AI117" s="262" t="s">
        <v>54</v>
      </c>
      <c r="AJ117" s="265" t="s">
        <v>54</v>
      </c>
      <c r="AK117" s="233" t="s">
        <v>39</v>
      </c>
      <c r="AL117" s="37" t="s">
        <v>67</v>
      </c>
      <c r="AM117" s="159" t="s">
        <v>53</v>
      </c>
      <c r="AN117" s="144" t="s">
        <v>65</v>
      </c>
      <c r="AO117" s="119" t="s">
        <v>65</v>
      </c>
      <c r="AP117" s="188" t="s">
        <v>41</v>
      </c>
      <c r="AQ117" s="202" t="s">
        <v>41</v>
      </c>
      <c r="AR117" s="170" t="s">
        <v>41</v>
      </c>
      <c r="AS117" s="188" t="s">
        <v>41</v>
      </c>
      <c r="AT117" s="233" t="s">
        <v>46</v>
      </c>
      <c r="AU117" s="37" t="s">
        <v>41</v>
      </c>
      <c r="AV117" s="145" t="s">
        <v>46</v>
      </c>
      <c r="AW117" s="144" t="s">
        <v>55</v>
      </c>
      <c r="AX117" s="190" t="s">
        <v>55</v>
      </c>
      <c r="AY117" s="179" t="s">
        <v>65</v>
      </c>
      <c r="AZ117" s="156" t="s">
        <v>46</v>
      </c>
      <c r="BA117" s="125" t="s">
        <v>64</v>
      </c>
      <c r="BB117" s="176" t="s">
        <v>46</v>
      </c>
      <c r="BC117" s="165" t="s">
        <v>64</v>
      </c>
      <c r="BD117" s="125" t="s">
        <v>64</v>
      </c>
      <c r="BE117" s="185" t="s">
        <v>46</v>
      </c>
      <c r="BF117" s="156" t="s">
        <v>46</v>
      </c>
      <c r="BG117" s="125" t="s">
        <v>64</v>
      </c>
      <c r="BH117" s="182" t="s">
        <v>39</v>
      </c>
      <c r="BI117" s="156" t="s">
        <v>36</v>
      </c>
      <c r="BJ117" s="125" t="s">
        <v>64</v>
      </c>
      <c r="BK117" s="184" t="s">
        <v>64</v>
      </c>
      <c r="BL117" s="144" t="s">
        <v>65</v>
      </c>
      <c r="BM117" s="190" t="s">
        <v>55</v>
      </c>
      <c r="BN117" s="201" t="s">
        <v>53</v>
      </c>
      <c r="BO117" s="119" t="s">
        <v>55</v>
      </c>
      <c r="BP117" s="119" t="s">
        <v>55</v>
      </c>
      <c r="BQ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</row>
    <row r="118" spans="1:139" ht="15.75" thickBot="1" x14ac:dyDescent="0.3">
      <c r="A118" s="7">
        <f>SUM(A105, -A111)</f>
        <v>0</v>
      </c>
      <c r="B118" s="7">
        <f>SUM(B105, -B111)</f>
        <v>0</v>
      </c>
      <c r="C118" s="105">
        <f>SUM(C105, -C111)</f>
        <v>0</v>
      </c>
      <c r="D118" s="148">
        <f>SUM(D54, -D55)</f>
        <v>1.5999999999999999E-3</v>
      </c>
      <c r="E118" s="16">
        <f>SUM(E52, -E53)</f>
        <v>1.1999999999999997E-3</v>
      </c>
      <c r="F118" s="152">
        <f>SUM(F54, -F55)</f>
        <v>5.1999999999999998E-3</v>
      </c>
      <c r="G118" s="148">
        <f>SUM(G52, -G53)</f>
        <v>1.5800000000000002E-2</v>
      </c>
      <c r="H118" s="118">
        <f>SUM(H54, -H55)</f>
        <v>1.1000000000000003E-2</v>
      </c>
      <c r="I118" s="181">
        <f>SUM(I55, -I56)</f>
        <v>3.3000000000000043E-3</v>
      </c>
      <c r="J118" s="148">
        <f>SUM(J51, -J52)</f>
        <v>1.0200000000000001E-2</v>
      </c>
      <c r="K118" s="122">
        <f>SUM(K57, -K58)</f>
        <v>1.7000000000000001E-3</v>
      </c>
      <c r="L118" s="181">
        <f>SUM(L55, -L56)</f>
        <v>1.0000000000000002E-2</v>
      </c>
      <c r="M118" s="146">
        <f>SUM(M56, -M57)</f>
        <v>1.4499999999999999E-2</v>
      </c>
      <c r="N118" s="118">
        <f>SUM(N57, -N58)</f>
        <v>4.0999999999999995E-3</v>
      </c>
      <c r="O118" s="181">
        <f>SUM(O55, -O56)</f>
        <v>3.7999999999999978E-3</v>
      </c>
      <c r="P118" s="146">
        <f>SUM(P57, -P58)</f>
        <v>1.3000000000000025E-3</v>
      </c>
      <c r="Q118" s="122">
        <f>SUM(Q55, -Q56)</f>
        <v>1.3999999999999985E-3</v>
      </c>
      <c r="R118" s="181">
        <f>SUM(R55, -R56)</f>
        <v>2.8999999999999998E-3</v>
      </c>
      <c r="S118" s="226">
        <f>SUM(S57, -S58)</f>
        <v>3.7000000000000019E-3</v>
      </c>
      <c r="T118" s="16">
        <f>SUM(T55, -T56)</f>
        <v>9.9999999999999395E-4</v>
      </c>
      <c r="U118" s="147">
        <f>SUM(U54, -U55)</f>
        <v>1.1199999999999998E-2</v>
      </c>
      <c r="V118" s="226">
        <f>SUM(V57, -V58)</f>
        <v>1.2899999999999995E-2</v>
      </c>
      <c r="W118" s="221">
        <f>SUM(W53, -W54)</f>
        <v>8.2000000000000007E-3</v>
      </c>
      <c r="X118" s="147">
        <f>SUM(X54, -X55)</f>
        <v>1.6799999999999999E-2</v>
      </c>
      <c r="Y118" s="148">
        <f>SUM(Y56, -Y57)</f>
        <v>9.099999999999997E-3</v>
      </c>
      <c r="Z118" s="117">
        <f>SUM(Z55, -Z56)</f>
        <v>1.14E-2</v>
      </c>
      <c r="AA118" s="178">
        <f>SUM(AA56, -AA57)</f>
        <v>1.3899999999999996E-2</v>
      </c>
      <c r="AB118" s="146">
        <f>SUM(AB56, -AB57)</f>
        <v>1.7100000000000004E-2</v>
      </c>
      <c r="AC118" s="118">
        <f>SUM(AC56, -AC57)</f>
        <v>1.1999999999999997E-2</v>
      </c>
      <c r="AD118" s="178">
        <f>SUM(AD56, -AD57)</f>
        <v>1.6399999999999998E-2</v>
      </c>
      <c r="AE118" s="232">
        <f>SUM(AE55, -AE56)</f>
        <v>9.1999999999999929E-3</v>
      </c>
      <c r="AF118" s="96">
        <f>SUM(AF54, -AF55)</f>
        <v>2.2000000000000002E-2</v>
      </c>
      <c r="AG118" s="153">
        <f>SUM(AG51, -AG52)</f>
        <v>2.4599999999999997E-2</v>
      </c>
      <c r="AH118" s="146">
        <f>SUM(AH55, -AH56)</f>
        <v>2.9100000000000001E-2</v>
      </c>
      <c r="AI118" s="122">
        <f>SUM(AI53, -AI54)</f>
        <v>2.0299999999999999E-2</v>
      </c>
      <c r="AJ118" s="181">
        <f>SUM(AJ53, -AJ54)</f>
        <v>2.0599999999999997E-2</v>
      </c>
      <c r="AK118" s="236">
        <f>SUM(AK55, -AK56)</f>
        <v>1.4199999999999997E-2</v>
      </c>
      <c r="AL118" s="221">
        <f>SUM(AL54, -AL55)</f>
        <v>1.7100000000000001E-2</v>
      </c>
      <c r="AM118" s="152">
        <f>SUM(AM52, -AM53)</f>
        <v>1.7899999999999985E-2</v>
      </c>
      <c r="AN118" s="148">
        <f>SUM(AN51, -AN52)</f>
        <v>2.6500000000000024E-2</v>
      </c>
      <c r="AO118" s="122">
        <f>SUM(AO51, -AO52)</f>
        <v>1.4300000000000007E-2</v>
      </c>
      <c r="AP118" s="181">
        <f>SUM(AP54, -AP55)</f>
        <v>2.9600000000000001E-2</v>
      </c>
      <c r="AQ118" s="148">
        <f>SUM(AQ54, -AQ55)</f>
        <v>2.4899999999999999E-2</v>
      </c>
      <c r="AR118" s="122">
        <f>SUM(AR54, -AR55)</f>
        <v>7.4999999999999997E-3</v>
      </c>
      <c r="AS118" s="181">
        <f>SUM(AS54, -AS55)</f>
        <v>1.7800000000000003E-2</v>
      </c>
      <c r="AT118" s="240">
        <f>SUM(AT56, -AT57)</f>
        <v>1.9800000000000005E-2</v>
      </c>
      <c r="AU118" s="16">
        <f>SUM(AU54, -AU55)</f>
        <v>6.8999999999999999E-3</v>
      </c>
      <c r="AV118" s="273">
        <f>SUM(AV56, -AV57)</f>
        <v>1.9400000000000001E-2</v>
      </c>
      <c r="AW118" s="150">
        <f>SUM(AW51, -AW52)</f>
        <v>1.4099999999999988E-2</v>
      </c>
      <c r="AX118" s="120">
        <f>SUM(AX51, -AX52)</f>
        <v>2.8499999999999998E-2</v>
      </c>
      <c r="AY118" s="181">
        <f>SUM(AY52, -AY53)</f>
        <v>2.9600000000000001E-2</v>
      </c>
      <c r="AZ118" s="248">
        <f>SUM(AZ56, -AZ57)</f>
        <v>2.0199999999999996E-2</v>
      </c>
      <c r="BA118" s="122">
        <f>SUM(BA53, -BA54)</f>
        <v>2.3200000000000002E-2</v>
      </c>
      <c r="BB118" s="275">
        <f>SUM(BB56, -BB57)</f>
        <v>3.5500000000000004E-2</v>
      </c>
      <c r="BC118" s="148">
        <f>SUM(BC53, -BC54)</f>
        <v>2.0300000000000002E-2</v>
      </c>
      <c r="BD118" s="122">
        <f>SUM(BD53, -BD54)</f>
        <v>2.87E-2</v>
      </c>
      <c r="BE118" s="275">
        <f>SUM(BE56, -BE57)</f>
        <v>3.0700000000000005E-2</v>
      </c>
      <c r="BF118" s="248">
        <f>SUM(BF56, -BF57)</f>
        <v>2.4999999999999994E-2</v>
      </c>
      <c r="BG118" s="122">
        <f>SUM(BG53, -BG54)</f>
        <v>2.7099999999999992E-2</v>
      </c>
      <c r="BH118" s="178">
        <f>SUM(BH56, -BH57)</f>
        <v>2.7799999999999991E-2</v>
      </c>
      <c r="BI118" s="146">
        <f>SUM(BI55, -BI56)</f>
        <v>1.419999999999999E-2</v>
      </c>
      <c r="BJ118" s="122">
        <f>SUM(BJ53, -BJ54)</f>
        <v>8.9999999999999941E-3</v>
      </c>
      <c r="BK118" s="181">
        <f>SUM(BK53, -BK54)</f>
        <v>1.4799999999999994E-2</v>
      </c>
      <c r="BL118" s="148">
        <f>SUM(BL52, -BL53)</f>
        <v>2.1000000000000005E-2</v>
      </c>
      <c r="BM118" s="120">
        <f>SUM(BM51, -BM52)</f>
        <v>2.2899999999999976E-2</v>
      </c>
      <c r="BN118" s="178">
        <f>SUM(BN52, -BN53)</f>
        <v>8.4999999999999798E-3</v>
      </c>
      <c r="BO118" s="120">
        <f>SUM(BO51, -BO52)</f>
        <v>8.3000000000000018E-3</v>
      </c>
      <c r="BP118" s="120">
        <f>SUM(BP52, -BP53)</f>
        <v>1.0599999999999998E-2</v>
      </c>
      <c r="BQ118" s="7">
        <f>SUM(BQ105, -BQ111)</f>
        <v>0</v>
      </c>
      <c r="BS118" s="7">
        <f>SUM(BS105, -BS111)</f>
        <v>0</v>
      </c>
      <c r="BT118" s="7">
        <f>SUM(BT105, -BT111)</f>
        <v>0</v>
      </c>
      <c r="BU118" s="7">
        <f>SUM(BU105, -BU111)</f>
        <v>0</v>
      </c>
      <c r="BV118" s="7">
        <f>SUM(BV105, -BV111,)</f>
        <v>0</v>
      </c>
      <c r="BW118" s="7">
        <f>SUM(BW106, -BW112)</f>
        <v>0</v>
      </c>
      <c r="BX118" s="7">
        <f>SUM(BX105, -BX111)</f>
        <v>0</v>
      </c>
      <c r="BY118" s="7">
        <f>SUM(BY105, -BY111)</f>
        <v>0</v>
      </c>
      <c r="BZ118" s="7">
        <f>SUM(BZ105, -BZ111)</f>
        <v>0</v>
      </c>
      <c r="CA118" s="7">
        <f>SUM(CA105, -CA111)</f>
        <v>0</v>
      </c>
      <c r="CB118" s="7">
        <f>SUM(CB105, -CB111,)</f>
        <v>0</v>
      </c>
      <c r="CC118" s="7">
        <f>SUM(CC106, -CC112)</f>
        <v>0</v>
      </c>
      <c r="CD118" s="7">
        <f>SUM(CD105, -CD111)</f>
        <v>0</v>
      </c>
      <c r="CE118" s="7">
        <f>SUM(CE105, -CE111)</f>
        <v>0</v>
      </c>
      <c r="CF118" s="7">
        <f>SUM(CF105, -CF111)</f>
        <v>0</v>
      </c>
      <c r="CG118" s="7">
        <f>SUM(CG105, -CG111)</f>
        <v>0</v>
      </c>
      <c r="CH118" s="7">
        <f>SUM(CH105, -CH111,)</f>
        <v>0</v>
      </c>
      <c r="CI118" s="7">
        <f>SUM(CI106, -CI112)</f>
        <v>0</v>
      </c>
      <c r="CJ118" s="7">
        <f>SUM(CJ105, -CJ111)</f>
        <v>0</v>
      </c>
      <c r="CK118" s="7">
        <f>SUM(CK105, -CK111)</f>
        <v>0</v>
      </c>
      <c r="CL118" s="7">
        <f>SUM(CL105, -CL111)</f>
        <v>0</v>
      </c>
      <c r="CM118" s="7">
        <f>SUM(CM105, -CM111)</f>
        <v>0</v>
      </c>
      <c r="CN118" s="7">
        <f>SUM(CN105, -CN111,)</f>
        <v>0</v>
      </c>
      <c r="CO118" s="7">
        <f>SUM(CO106, -CO112)</f>
        <v>0</v>
      </c>
      <c r="CP118" s="7">
        <f>SUM(CP105, -CP111)</f>
        <v>0</v>
      </c>
      <c r="CQ118" s="7">
        <f>SUM(CQ105, -CQ111)</f>
        <v>0</v>
      </c>
      <c r="CR118" s="7">
        <f>SUM(CR105, -CR111)</f>
        <v>0</v>
      </c>
      <c r="CS118" s="7">
        <f>SUM(CS105, -CS111)</f>
        <v>0</v>
      </c>
      <c r="CT118" s="7">
        <f>SUM(CT105, -CT111,)</f>
        <v>0</v>
      </c>
      <c r="CU118" s="7">
        <f>SUM(CU106, -CU112)</f>
        <v>0</v>
      </c>
      <c r="CV118" s="7">
        <f>SUM(CV105, -CV111)</f>
        <v>0</v>
      </c>
      <c r="CW118" s="7">
        <f>SUM(CW105, -CW111)</f>
        <v>0</v>
      </c>
      <c r="CX118" s="7">
        <f>SUM(CX105, -CX111)</f>
        <v>0</v>
      </c>
      <c r="CY118" s="7">
        <f>SUM(CY105, -CY111)</f>
        <v>0</v>
      </c>
      <c r="CZ118" s="7">
        <f>SUM(CZ105, -CZ111,)</f>
        <v>0</v>
      </c>
      <c r="DA118" s="7">
        <f>SUM(DA106, -DA112)</f>
        <v>0</v>
      </c>
      <c r="DB118" s="7">
        <f>SUM(DB105, -DB111)</f>
        <v>0</v>
      </c>
      <c r="DC118" s="7">
        <f>SUM(DC105, -DC111)</f>
        <v>0</v>
      </c>
      <c r="DD118" s="7">
        <f>SUM(DD105, -DD111)</f>
        <v>0</v>
      </c>
      <c r="DE118" s="7">
        <f>SUM(DE105, -DE111)</f>
        <v>0</v>
      </c>
      <c r="DF118" s="7">
        <f>SUM(DF105, -DF111,)</f>
        <v>0</v>
      </c>
      <c r="DG118" s="7">
        <f>SUM(DG106, -DG112)</f>
        <v>0</v>
      </c>
      <c r="DH118" s="7">
        <f>SUM(DH105, -DH111)</f>
        <v>0</v>
      </c>
      <c r="DI118" s="7">
        <f>SUM(DI105, -DI111)</f>
        <v>0</v>
      </c>
      <c r="DJ118" s="7">
        <f>SUM(DJ105, -DJ111)</f>
        <v>0</v>
      </c>
      <c r="DK118" s="7">
        <f>SUM(DK105, -DK111)</f>
        <v>0</v>
      </c>
      <c r="DL118" s="7">
        <f>SUM(DL105, -DL111,)</f>
        <v>0</v>
      </c>
      <c r="DM118" s="7">
        <f>SUM(DM106, -DM112)</f>
        <v>0</v>
      </c>
      <c r="DN118" s="7">
        <f>SUM(DN105, -DN111)</f>
        <v>0</v>
      </c>
      <c r="DO118" s="7">
        <f>SUM(DO105, -DO111)</f>
        <v>0</v>
      </c>
      <c r="DP118" s="7">
        <f>SUM(DP105, -DP111)</f>
        <v>0</v>
      </c>
      <c r="DQ118" s="7">
        <f>SUM(DQ105, -DQ111)</f>
        <v>0</v>
      </c>
      <c r="DR118" s="7">
        <f>SUM(DR105, -DR111,)</f>
        <v>0</v>
      </c>
      <c r="DS118" s="7">
        <f>SUM(DS106, -DS112)</f>
        <v>0</v>
      </c>
      <c r="DT118" s="7">
        <f>SUM(DT105, -DT111)</f>
        <v>0</v>
      </c>
      <c r="DU118" s="7">
        <f>SUM(DU105, -DU111)</f>
        <v>0</v>
      </c>
      <c r="DV118" s="7">
        <f>SUM(DV105, -DV111)</f>
        <v>0</v>
      </c>
      <c r="DW118" s="7">
        <f>SUM(DW105, -DW111)</f>
        <v>0</v>
      </c>
      <c r="DX118" s="7">
        <f>SUM(DX105, -DX111,)</f>
        <v>0</v>
      </c>
      <c r="DY118" s="7">
        <f>SUM(DY106, -DY112)</f>
        <v>0</v>
      </c>
      <c r="DZ118" s="7">
        <f>SUM(DZ105, -DZ111)</f>
        <v>0</v>
      </c>
      <c r="EA118" s="7">
        <f>SUM(EA105, -EA111)</f>
        <v>0</v>
      </c>
      <c r="EB118" s="7">
        <f>SUM(EB105, -EB111)</f>
        <v>0</v>
      </c>
      <c r="EC118" s="7">
        <f>SUM(EC105, -EC111)</f>
        <v>0</v>
      </c>
      <c r="ED118" s="7">
        <f>SUM(ED105, -ED111,)</f>
        <v>0</v>
      </c>
      <c r="EE118" s="7">
        <f>SUM(EE106, -EE112)</f>
        <v>0</v>
      </c>
      <c r="EF118" s="7">
        <f>SUM(EF105, -EF111)</f>
        <v>0</v>
      </c>
      <c r="EG118" s="7">
        <f>SUM(EG105, -EG111,)</f>
        <v>0</v>
      </c>
      <c r="EH118" s="7">
        <f>SUM(EH106, -EH112)</f>
        <v>0</v>
      </c>
      <c r="EI118" s="7">
        <f>SUM(EI105, -EI111)</f>
        <v>0</v>
      </c>
    </row>
    <row r="119" spans="1:139" ht="15.75" thickBot="1" x14ac:dyDescent="0.3">
      <c r="A119" s="61"/>
      <c r="B119" s="61"/>
      <c r="C119" s="104"/>
      <c r="D119" s="166" t="s">
        <v>53</v>
      </c>
      <c r="E119" s="37" t="s">
        <v>48</v>
      </c>
      <c r="F119" s="167" t="s">
        <v>48</v>
      </c>
      <c r="G119" s="165" t="s">
        <v>64</v>
      </c>
      <c r="H119" s="125" t="s">
        <v>64</v>
      </c>
      <c r="I119" s="185" t="s">
        <v>45</v>
      </c>
      <c r="J119" s="202" t="s">
        <v>48</v>
      </c>
      <c r="K119" s="170" t="s">
        <v>48</v>
      </c>
      <c r="L119" s="185" t="s">
        <v>45</v>
      </c>
      <c r="M119" s="166" t="s">
        <v>37</v>
      </c>
      <c r="N119" s="121" t="s">
        <v>36</v>
      </c>
      <c r="O119" s="188" t="s">
        <v>67</v>
      </c>
      <c r="P119" s="158" t="s">
        <v>38</v>
      </c>
      <c r="Q119" s="124" t="s">
        <v>36</v>
      </c>
      <c r="R119" s="186" t="s">
        <v>45</v>
      </c>
      <c r="S119" s="233" t="s">
        <v>46</v>
      </c>
      <c r="T119" s="12" t="s">
        <v>38</v>
      </c>
      <c r="U119" s="167" t="s">
        <v>67</v>
      </c>
      <c r="V119" s="230" t="s">
        <v>48</v>
      </c>
      <c r="W119" s="24" t="s">
        <v>37</v>
      </c>
      <c r="X119" s="235" t="s">
        <v>37</v>
      </c>
      <c r="Y119" s="154" t="s">
        <v>46</v>
      </c>
      <c r="Z119" s="124" t="s">
        <v>46</v>
      </c>
      <c r="AA119" s="179" t="s">
        <v>65</v>
      </c>
      <c r="AB119" s="154" t="s">
        <v>52</v>
      </c>
      <c r="AC119" s="190" t="s">
        <v>52</v>
      </c>
      <c r="AD119" s="182" t="s">
        <v>38</v>
      </c>
      <c r="AE119" s="225" t="s">
        <v>65</v>
      </c>
      <c r="AF119" s="12" t="s">
        <v>36</v>
      </c>
      <c r="AG119" s="157" t="s">
        <v>36</v>
      </c>
      <c r="AH119" s="144" t="s">
        <v>65</v>
      </c>
      <c r="AI119" s="116" t="s">
        <v>39</v>
      </c>
      <c r="AJ119" s="182" t="s">
        <v>39</v>
      </c>
      <c r="AK119" s="230" t="s">
        <v>67</v>
      </c>
      <c r="AL119" s="46" t="s">
        <v>39</v>
      </c>
      <c r="AM119" s="145" t="s">
        <v>46</v>
      </c>
      <c r="AN119" s="156" t="s">
        <v>46</v>
      </c>
      <c r="AO119" s="124" t="s">
        <v>46</v>
      </c>
      <c r="AP119" s="185" t="s">
        <v>46</v>
      </c>
      <c r="AQ119" s="156" t="s">
        <v>46</v>
      </c>
      <c r="AR119" s="124" t="s">
        <v>46</v>
      </c>
      <c r="AS119" s="185" t="s">
        <v>46</v>
      </c>
      <c r="AT119" s="230" t="s">
        <v>41</v>
      </c>
      <c r="AU119" s="33" t="s">
        <v>53</v>
      </c>
      <c r="AV119" s="149" t="s">
        <v>55</v>
      </c>
      <c r="AW119" s="156" t="s">
        <v>46</v>
      </c>
      <c r="AX119" s="124" t="s">
        <v>46</v>
      </c>
      <c r="AY119" s="185" t="s">
        <v>46</v>
      </c>
      <c r="AZ119" s="165" t="s">
        <v>64</v>
      </c>
      <c r="BA119" s="124" t="s">
        <v>46</v>
      </c>
      <c r="BB119" s="184" t="s">
        <v>64</v>
      </c>
      <c r="BC119" s="154" t="s">
        <v>46</v>
      </c>
      <c r="BD119" s="124" t="s">
        <v>46</v>
      </c>
      <c r="BE119" s="182" t="s">
        <v>36</v>
      </c>
      <c r="BF119" s="160" t="s">
        <v>36</v>
      </c>
      <c r="BG119" s="121" t="s">
        <v>36</v>
      </c>
      <c r="BH119" s="185" t="s">
        <v>36</v>
      </c>
      <c r="BI119" s="202" t="s">
        <v>64</v>
      </c>
      <c r="BJ119" s="124" t="s">
        <v>36</v>
      </c>
      <c r="BK119" s="185" t="s">
        <v>36</v>
      </c>
      <c r="BL119" s="156" t="s">
        <v>36</v>
      </c>
      <c r="BM119" s="124" t="s">
        <v>36</v>
      </c>
      <c r="BN119" s="182" t="s">
        <v>39</v>
      </c>
      <c r="BO119" s="190" t="s">
        <v>53</v>
      </c>
      <c r="BP119" s="125" t="s">
        <v>65</v>
      </c>
      <c r="BQ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</row>
    <row r="120" spans="1:139" ht="15.75" thickBot="1" x14ac:dyDescent="0.3">
      <c r="A120" s="7">
        <f>SUM(A105, -A110)</f>
        <v>0</v>
      </c>
      <c r="B120" s="7">
        <f>SUM(B106, -B112)</f>
        <v>0</v>
      </c>
      <c r="C120" s="105">
        <f>SUM(C106, -C112)</f>
        <v>0</v>
      </c>
      <c r="D120" s="168">
        <f>SUM(D56, -D57)</f>
        <v>1.3999999999999985E-3</v>
      </c>
      <c r="E120" s="98">
        <f>SUM(E55, -E56)</f>
        <v>9.0000000000000149E-4</v>
      </c>
      <c r="F120" s="151">
        <f>SUM(F56, -F57)</f>
        <v>4.2999999999999983E-3</v>
      </c>
      <c r="G120" s="150">
        <f>SUM(G56, -G57)</f>
        <v>6.8999999999999964E-3</v>
      </c>
      <c r="H120" s="120">
        <f>SUM(H56, -H57)</f>
        <v>9.7000000000000003E-3</v>
      </c>
      <c r="I120" s="189">
        <f>SUM(I56, -I57)</f>
        <v>3.0999999999999986E-3</v>
      </c>
      <c r="J120" s="150">
        <f>SUM(J55, -J56)</f>
        <v>3.7999999999999978E-3</v>
      </c>
      <c r="K120" s="120">
        <f>SUM(K55, -K56)</f>
        <v>1.2999999999999956E-3</v>
      </c>
      <c r="L120" s="189">
        <f>SUM(L57, -L58)</f>
        <v>5.9999999999999915E-3</v>
      </c>
      <c r="M120" s="150">
        <f>SUM(M55, -M56)</f>
        <v>9.5000000000000015E-3</v>
      </c>
      <c r="N120" s="210">
        <f>SUM(N56, -N57)</f>
        <v>8.000000000000021E-4</v>
      </c>
      <c r="O120" s="189">
        <f>SUM(O53, -O54)</f>
        <v>2.0999999999999994E-3</v>
      </c>
      <c r="P120" s="150">
        <f>SUM(P56, -P57)</f>
        <v>3.9999999999999758E-4</v>
      </c>
      <c r="Q120" s="210">
        <f>SUM(Q57, -Q58)</f>
        <v>6.0000000000000331E-4</v>
      </c>
      <c r="R120" s="189">
        <f>SUM(R56, -R57)</f>
        <v>1.9999999999999879E-4</v>
      </c>
      <c r="S120" s="240">
        <f>SUM(S54, -S55)</f>
        <v>2.8999999999999998E-3</v>
      </c>
      <c r="T120" s="98">
        <f>SUM(T57, -T58)</f>
        <v>1.9999999999999879E-4</v>
      </c>
      <c r="U120" s="238">
        <f>SUM(U53, -U54)</f>
        <v>1.11E-2</v>
      </c>
      <c r="V120" s="227">
        <f>SUM(V54, -V55)</f>
        <v>8.6999999999999994E-3</v>
      </c>
      <c r="W120" s="98">
        <f>SUM(W57, -W58)</f>
        <v>8.9999999999999802E-4</v>
      </c>
      <c r="X120" s="151">
        <f>SUM(X56, -X57)</f>
        <v>6.3E-3</v>
      </c>
      <c r="Y120" s="248">
        <f>SUM(Y54, -Y55)</f>
        <v>1.3000000000000025E-3</v>
      </c>
      <c r="Z120" s="249">
        <f>SUM(Z54, -Z55)</f>
        <v>1.1999999999999997E-3</v>
      </c>
      <c r="AA120" s="180">
        <f>SUM(AA51, -AA52)</f>
        <v>5.8999999999999886E-3</v>
      </c>
      <c r="AB120" s="248">
        <f>SUM(AB54, -AB55)</f>
        <v>1.4500000000000001E-2</v>
      </c>
      <c r="AC120" s="249">
        <f>SUM(AC54, -AC55)</f>
        <v>5.3E-3</v>
      </c>
      <c r="AD120" s="180">
        <f>SUM(AD57, -AD58)</f>
        <v>7.6000000000000095E-3</v>
      </c>
      <c r="AE120" s="227">
        <f>SUM(AE51, -AE52)</f>
        <v>3.8000000000000117E-3</v>
      </c>
      <c r="AF120" s="221">
        <f>SUM(AF56, -AF57)</f>
        <v>1.0599999999999998E-2</v>
      </c>
      <c r="AG120" s="238">
        <f>SUM(AG56, -AG57)</f>
        <v>2.2599999999999995E-2</v>
      </c>
      <c r="AH120" s="150">
        <f>SUM(AH51, -AH52)</f>
        <v>2.5400000000000006E-2</v>
      </c>
      <c r="AI120" s="210">
        <f>SUM(AI55, -AI56)</f>
        <v>1.3700000000000004E-2</v>
      </c>
      <c r="AJ120" s="189">
        <f>SUM(AJ55, -AJ56)</f>
        <v>8.3000000000000018E-3</v>
      </c>
      <c r="AK120" s="236">
        <f>SUM(AK54, -AK55)</f>
        <v>1.0500000000000002E-2</v>
      </c>
      <c r="AL120" s="221">
        <f>SUM(AL55, -AL56)</f>
        <v>1.54E-2</v>
      </c>
      <c r="AM120" s="273">
        <f t="shared" ref="AM120:AS120" si="178">SUM(AM56, -AM57)</f>
        <v>1.6199999999999992E-2</v>
      </c>
      <c r="AN120" s="248">
        <f t="shared" si="178"/>
        <v>1.1999999999999927E-3</v>
      </c>
      <c r="AO120" s="249">
        <f t="shared" si="178"/>
        <v>1.1200000000000002E-2</v>
      </c>
      <c r="AP120" s="275">
        <f t="shared" si="178"/>
        <v>5.3999999999999881E-3</v>
      </c>
      <c r="AQ120" s="248">
        <f t="shared" si="178"/>
        <v>8.3000000000000018E-3</v>
      </c>
      <c r="AR120" s="249">
        <f t="shared" si="178"/>
        <v>1.1000000000000038E-3</v>
      </c>
      <c r="AS120" s="275">
        <f t="shared" si="178"/>
        <v>3.4000000000000002E-3</v>
      </c>
      <c r="AT120" s="227">
        <f>SUM(AT54, -AT55)</f>
        <v>4.8999999999999998E-3</v>
      </c>
      <c r="AU120" s="221">
        <f>SUM(AU52, -AU53)</f>
        <v>4.8000000000000126E-3</v>
      </c>
      <c r="AV120" s="151">
        <f>SUM(AV51, -AV52)</f>
        <v>2.4999999999999883E-3</v>
      </c>
      <c r="AW120" s="248">
        <f>SUM(AW56, -AW57)</f>
        <v>8.4000000000000047E-3</v>
      </c>
      <c r="AX120" s="249">
        <f>SUM(AX56, -AX57)</f>
        <v>1.1499999999999996E-2</v>
      </c>
      <c r="AY120" s="275">
        <f>SUM(AY56, -AY57)</f>
        <v>1.4600000000000002E-2</v>
      </c>
      <c r="AZ120" s="150">
        <f>SUM(AZ53, -AZ54)</f>
        <v>1.6500000000000001E-2</v>
      </c>
      <c r="BA120" s="249">
        <f>SUM(BA56, -BA57)</f>
        <v>8.5999999999999965E-3</v>
      </c>
      <c r="BB120" s="180">
        <f>SUM(BB53, -BB54)</f>
        <v>2.6100000000000002E-2</v>
      </c>
      <c r="BC120" s="248">
        <f>SUM(BC56, -BC57)</f>
        <v>8.0000000000000071E-3</v>
      </c>
      <c r="BD120" s="249">
        <f>SUM(BD56, -BD57)</f>
        <v>1.1400000000000007E-2</v>
      </c>
      <c r="BE120" s="189">
        <f>SUM(BE55, -BE56)</f>
        <v>1.0700000000000001E-2</v>
      </c>
      <c r="BF120" s="168">
        <f>SUM(BF55, -BF56)</f>
        <v>7.0999999999999952E-3</v>
      </c>
      <c r="BG120" s="210">
        <f>SUM(BG55, -BG56)</f>
        <v>8.9999999999999802E-4</v>
      </c>
      <c r="BH120" s="189">
        <f>SUM(BH55, -BH56)</f>
        <v>6.0000000000000053E-3</v>
      </c>
      <c r="BI120" s="150">
        <f>SUM(BI53, -BI54)</f>
        <v>5.0000000000000044E-4</v>
      </c>
      <c r="BJ120" s="210">
        <f>SUM(BJ55, -BJ56)</f>
        <v>8.8000000000000023E-3</v>
      </c>
      <c r="BK120" s="189">
        <f>SUM(BK55, -BK56)</f>
        <v>9.6999999999999933E-3</v>
      </c>
      <c r="BL120" s="168">
        <f>SUM(BL55, -BL56)</f>
        <v>1.3600000000000001E-2</v>
      </c>
      <c r="BM120" s="210">
        <f>SUM(BM55, -BM56)</f>
        <v>1.4600000000000002E-2</v>
      </c>
      <c r="BN120" s="189">
        <f>SUM(BN56, -BN57)</f>
        <v>6.8000000000000005E-3</v>
      </c>
      <c r="BO120" s="118">
        <f>SUM(BO52, -BO53)</f>
        <v>2.0000000000000018E-3</v>
      </c>
      <c r="BP120" s="122">
        <f>SUM(BP51, -BP52)</f>
        <v>5.6999999999999829E-3</v>
      </c>
      <c r="BQ120" s="7">
        <f>SUM(BQ106, -BQ112)</f>
        <v>0</v>
      </c>
      <c r="BS120" s="7">
        <f>SUM(BS105, -BS110)</f>
        <v>0</v>
      </c>
      <c r="BT120" s="7">
        <f>SUM(BT106, -BT112)</f>
        <v>0</v>
      </c>
      <c r="BU120" s="7">
        <f>SUM(BU106, -BU112)</f>
        <v>0</v>
      </c>
      <c r="BV120" s="7">
        <f>SUM(BV106, -BV112)</f>
        <v>0</v>
      </c>
      <c r="BW120" s="7">
        <f>SUM(BW105, -BW111)</f>
        <v>0</v>
      </c>
      <c r="BX120" s="7">
        <f>SUM(BX106, -BX112)</f>
        <v>0</v>
      </c>
      <c r="BY120" s="7">
        <f>SUM(BY105, -BY110)</f>
        <v>0</v>
      </c>
      <c r="BZ120" s="7">
        <f>SUM(BZ106, -BZ112)</f>
        <v>0</v>
      </c>
      <c r="CA120" s="7">
        <f>SUM(CA106, -CA112)</f>
        <v>0</v>
      </c>
      <c r="CB120" s="7">
        <f>SUM(CB106, -CB112)</f>
        <v>0</v>
      </c>
      <c r="CC120" s="7">
        <f>SUM(CC105, -CC111)</f>
        <v>0</v>
      </c>
      <c r="CD120" s="7">
        <f>SUM(CD106, -CD112)</f>
        <v>0</v>
      </c>
      <c r="CE120" s="7">
        <f>SUM(CE105, -CE110)</f>
        <v>0</v>
      </c>
      <c r="CF120" s="7">
        <f>SUM(CF106, -CF112)</f>
        <v>0</v>
      </c>
      <c r="CG120" s="7">
        <f>SUM(CG106, -CG112)</f>
        <v>0</v>
      </c>
      <c r="CH120" s="7">
        <f>SUM(CH106, -CH112)</f>
        <v>0</v>
      </c>
      <c r="CI120" s="7">
        <f>SUM(CI105, -CI111)</f>
        <v>0</v>
      </c>
      <c r="CJ120" s="7">
        <f>SUM(CJ106, -CJ112)</f>
        <v>0</v>
      </c>
      <c r="CK120" s="7">
        <f>SUM(CK105, -CK110)</f>
        <v>0</v>
      </c>
      <c r="CL120" s="7">
        <f>SUM(CL106, -CL112)</f>
        <v>0</v>
      </c>
      <c r="CM120" s="7">
        <f>SUM(CM106, -CM112)</f>
        <v>0</v>
      </c>
      <c r="CN120" s="7">
        <f>SUM(CN106, -CN112)</f>
        <v>0</v>
      </c>
      <c r="CO120" s="7">
        <f>SUM(CO105, -CO111)</f>
        <v>0</v>
      </c>
      <c r="CP120" s="7">
        <f>SUM(CP106, -CP112)</f>
        <v>0</v>
      </c>
      <c r="CQ120" s="7">
        <f>SUM(CQ105, -CQ110)</f>
        <v>0</v>
      </c>
      <c r="CR120" s="7">
        <f>SUM(CR106, -CR112)</f>
        <v>0</v>
      </c>
      <c r="CS120" s="7">
        <f>SUM(CS106, -CS112)</f>
        <v>0</v>
      </c>
      <c r="CT120" s="7">
        <f>SUM(CT106, -CT112)</f>
        <v>0</v>
      </c>
      <c r="CU120" s="7">
        <f>SUM(CU105, -CU111)</f>
        <v>0</v>
      </c>
      <c r="CV120" s="7">
        <f>SUM(CV106, -CV112)</f>
        <v>0</v>
      </c>
      <c r="CW120" s="7">
        <f>SUM(CW105, -CW110)</f>
        <v>0</v>
      </c>
      <c r="CX120" s="7">
        <f>SUM(CX106, -CX112)</f>
        <v>0</v>
      </c>
      <c r="CY120" s="7">
        <f>SUM(CY106, -CY112)</f>
        <v>0</v>
      </c>
      <c r="CZ120" s="7">
        <f>SUM(CZ106, -CZ112)</f>
        <v>0</v>
      </c>
      <c r="DA120" s="7">
        <f>SUM(DA105, -DA111)</f>
        <v>0</v>
      </c>
      <c r="DB120" s="7">
        <f>SUM(DB106, -DB112)</f>
        <v>0</v>
      </c>
      <c r="DC120" s="7">
        <f>SUM(DC105, -DC110)</f>
        <v>0</v>
      </c>
      <c r="DD120" s="7">
        <f>SUM(DD106, -DD112)</f>
        <v>0</v>
      </c>
      <c r="DE120" s="7">
        <f>SUM(DE106, -DE112)</f>
        <v>0</v>
      </c>
      <c r="DF120" s="7">
        <f>SUM(DF106, -DF112)</f>
        <v>0</v>
      </c>
      <c r="DG120" s="7">
        <f>SUM(DG105, -DG111)</f>
        <v>0</v>
      </c>
      <c r="DH120" s="7">
        <f>SUM(DH106, -DH112)</f>
        <v>0</v>
      </c>
      <c r="DI120" s="7">
        <f>SUM(DI105, -DI110)</f>
        <v>0</v>
      </c>
      <c r="DJ120" s="7">
        <f>SUM(DJ106, -DJ112)</f>
        <v>0</v>
      </c>
      <c r="DK120" s="7">
        <f>SUM(DK106, -DK112)</f>
        <v>0</v>
      </c>
      <c r="DL120" s="7">
        <f>SUM(DL106, -DL112)</f>
        <v>0</v>
      </c>
      <c r="DM120" s="7">
        <f>SUM(DM105, -DM111)</f>
        <v>0</v>
      </c>
      <c r="DN120" s="7">
        <f>SUM(DN106, -DN112)</f>
        <v>0</v>
      </c>
      <c r="DO120" s="7">
        <f>SUM(DO105, -DO110)</f>
        <v>0</v>
      </c>
      <c r="DP120" s="7">
        <f>SUM(DP106, -DP112)</f>
        <v>0</v>
      </c>
      <c r="DQ120" s="7">
        <f>SUM(DQ106, -DQ112)</f>
        <v>0</v>
      </c>
      <c r="DR120" s="7">
        <f>SUM(DR106, -DR112)</f>
        <v>0</v>
      </c>
      <c r="DS120" s="7">
        <f>SUM(DS105, -DS111)</f>
        <v>0</v>
      </c>
      <c r="DT120" s="7">
        <f>SUM(DT106, -DT112)</f>
        <v>0</v>
      </c>
      <c r="DU120" s="7">
        <f>SUM(DU105, -DU110)</f>
        <v>0</v>
      </c>
      <c r="DV120" s="7">
        <f>SUM(DV106, -DV112)</f>
        <v>0</v>
      </c>
      <c r="DW120" s="7">
        <f>SUM(DW106, -DW112)</f>
        <v>0</v>
      </c>
      <c r="DX120" s="7">
        <f>SUM(DX106, -DX112)</f>
        <v>0</v>
      </c>
      <c r="DY120" s="7">
        <f>SUM(DY105, -DY111)</f>
        <v>0</v>
      </c>
      <c r="DZ120" s="7">
        <f>SUM(DZ106, -DZ112)</f>
        <v>0</v>
      </c>
      <c r="EA120" s="7">
        <f>SUM(EA105, -EA110)</f>
        <v>0</v>
      </c>
      <c r="EB120" s="7">
        <f>SUM(EB106, -EB112)</f>
        <v>0</v>
      </c>
      <c r="EC120" s="7">
        <f>SUM(EC106, -EC112)</f>
        <v>0</v>
      </c>
      <c r="ED120" s="7">
        <f>SUM(ED106, -ED112)</f>
        <v>0</v>
      </c>
      <c r="EE120" s="7">
        <f>SUM(EE105, -EE111)</f>
        <v>0</v>
      </c>
      <c r="EF120" s="7">
        <f>SUM(EF106, -EF112)</f>
        <v>0</v>
      </c>
      <c r="EG120" s="7">
        <f>SUM(EG106, -EG112)</f>
        <v>0</v>
      </c>
      <c r="EH120" s="7">
        <f>SUM(EH105, -EH111)</f>
        <v>0</v>
      </c>
      <c r="EI120" s="7">
        <f>SUM(EI106, -EI112)</f>
        <v>0</v>
      </c>
    </row>
  </sheetData>
  <customSheetViews>
    <customSheetView guid="{7FB8B549-326C-4BEC-8C8D-0E9173EDA60F}" scale="115" topLeftCell="BI48">
      <selection activeCell="BP64" sqref="BP6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2019-01-31T13:16:53Z</dcterms:modified>
</cp:coreProperties>
</file>