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4000" windowHeight="9510"/>
  </bookViews>
  <sheets>
    <sheet name="MY DAILY'S" sheetId="1" r:id="rId1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A282" i="1" l="1"/>
  <c r="NA290" i="1"/>
  <c r="NA288" i="1"/>
  <c r="NA286" i="1"/>
  <c r="NA284" i="1"/>
  <c r="NA270" i="1"/>
  <c r="NA266" i="1"/>
  <c r="NA280" i="1"/>
  <c r="NA276" i="1"/>
  <c r="NA278" i="1"/>
  <c r="NA272" i="1"/>
  <c r="NA274" i="1"/>
  <c r="NA268" i="1"/>
  <c r="NA256" i="1"/>
  <c r="NA248" i="1"/>
  <c r="NA252" i="1"/>
  <c r="NA258" i="1"/>
  <c r="NA264" i="1"/>
  <c r="NA260" i="1"/>
  <c r="NA254" i="1"/>
  <c r="NA250" i="1"/>
  <c r="NA244" i="1"/>
  <c r="NA262" i="1"/>
  <c r="NA240" i="1"/>
  <c r="NA246" i="1"/>
  <c r="NA242" i="1"/>
  <c r="NA236" i="1"/>
  <c r="NA238" i="1"/>
  <c r="NA203" i="1"/>
  <c r="NA201" i="1"/>
  <c r="NA197" i="1"/>
  <c r="NA199" i="1"/>
  <c r="NA195" i="1"/>
  <c r="NA205" i="1"/>
  <c r="NA187" i="1"/>
  <c r="NA189" i="1"/>
  <c r="NA193" i="1"/>
  <c r="NA191" i="1"/>
  <c r="NA175" i="1"/>
  <c r="NA179" i="1"/>
  <c r="NA171" i="1"/>
  <c r="NA185" i="1"/>
  <c r="NA181" i="1"/>
  <c r="NA183" i="1"/>
  <c r="NA177" i="1"/>
  <c r="NA173" i="1"/>
  <c r="NA169" i="1"/>
  <c r="NA167" i="1"/>
  <c r="NA163" i="1"/>
  <c r="NA161" i="1"/>
  <c r="NA159" i="1"/>
  <c r="NA165" i="1"/>
  <c r="NA157" i="1"/>
  <c r="NA155" i="1"/>
  <c r="NA153" i="1"/>
  <c r="NA151" i="1"/>
  <c r="NA118" i="1"/>
  <c r="NA120" i="1"/>
  <c r="NA116" i="1"/>
  <c r="NA110" i="1"/>
  <c r="NA106" i="1"/>
  <c r="NA98" i="1"/>
  <c r="NA94" i="1"/>
  <c r="NA114" i="1"/>
  <c r="NA104" i="1"/>
  <c r="NA112" i="1"/>
  <c r="NA100" i="1"/>
  <c r="NA92" i="1"/>
  <c r="NA108" i="1"/>
  <c r="NA102" i="1"/>
  <c r="NA96" i="1"/>
  <c r="NA90" i="1"/>
  <c r="NA80" i="1"/>
  <c r="NA86" i="1"/>
  <c r="NA78" i="1"/>
  <c r="NA84" i="1"/>
  <c r="NA82" i="1"/>
  <c r="NA88" i="1"/>
  <c r="NA76" i="1"/>
  <c r="NA72" i="1"/>
  <c r="NA74" i="1"/>
  <c r="NA70" i="1"/>
  <c r="NA68" i="1"/>
  <c r="NA66" i="1"/>
  <c r="MZ286" i="1"/>
  <c r="MZ290" i="1"/>
  <c r="MZ288" i="1"/>
  <c r="MZ284" i="1"/>
  <c r="MZ280" i="1"/>
  <c r="MZ282" i="1"/>
  <c r="MZ278" i="1"/>
  <c r="MZ276" i="1"/>
  <c r="MZ270" i="1"/>
  <c r="MZ272" i="1"/>
  <c r="MZ274" i="1"/>
  <c r="MZ266" i="1"/>
  <c r="MZ268" i="1"/>
  <c r="MZ264" i="1"/>
  <c r="MZ262" i="1"/>
  <c r="MZ260" i="1"/>
  <c r="MZ258" i="1"/>
  <c r="MZ256" i="1"/>
  <c r="MZ252" i="1"/>
  <c r="MZ254" i="1"/>
  <c r="MZ250" i="1"/>
  <c r="MZ246" i="1"/>
  <c r="MZ248" i="1"/>
  <c r="MZ244" i="1"/>
  <c r="MZ242" i="1"/>
  <c r="MZ240" i="1"/>
  <c r="MZ238" i="1"/>
  <c r="MZ236" i="1"/>
  <c r="MZ205" i="1"/>
  <c r="MZ203" i="1"/>
  <c r="MZ199" i="1"/>
  <c r="MZ201" i="1"/>
  <c r="MZ197" i="1"/>
  <c r="MZ195" i="1"/>
  <c r="MZ191" i="1"/>
  <c r="MZ193" i="1"/>
  <c r="MZ189" i="1"/>
  <c r="MZ187" i="1"/>
  <c r="MZ185" i="1"/>
  <c r="MZ183" i="1"/>
  <c r="MZ181" i="1"/>
  <c r="MZ179" i="1"/>
  <c r="MZ177" i="1"/>
  <c r="MZ175" i="1"/>
  <c r="MZ173" i="1"/>
  <c r="MZ171" i="1"/>
  <c r="MZ169" i="1"/>
  <c r="MZ167" i="1"/>
  <c r="MZ165" i="1"/>
  <c r="MZ163" i="1"/>
  <c r="MZ161" i="1"/>
  <c r="MZ159" i="1"/>
  <c r="MZ157" i="1"/>
  <c r="MZ155" i="1"/>
  <c r="MZ153" i="1"/>
  <c r="MZ151" i="1"/>
  <c r="MZ120" i="1"/>
  <c r="MZ118" i="1"/>
  <c r="MZ116" i="1"/>
  <c r="MZ114" i="1"/>
  <c r="MZ112" i="1"/>
  <c r="MZ110" i="1"/>
  <c r="MZ108" i="1"/>
  <c r="MZ106" i="1"/>
  <c r="MZ102" i="1"/>
  <c r="MZ100" i="1"/>
  <c r="MZ104" i="1"/>
  <c r="MZ98" i="1"/>
  <c r="MZ94" i="1"/>
  <c r="MZ96" i="1"/>
  <c r="MZ90" i="1"/>
  <c r="MZ92" i="1"/>
  <c r="MZ86" i="1"/>
  <c r="MZ88" i="1"/>
  <c r="MZ84" i="1"/>
  <c r="MZ82" i="1"/>
  <c r="MZ80" i="1"/>
  <c r="MZ78" i="1"/>
  <c r="MZ76" i="1"/>
  <c r="MZ74" i="1"/>
  <c r="MZ72" i="1"/>
  <c r="MZ70" i="1"/>
  <c r="MZ68" i="1"/>
  <c r="MZ66" i="1"/>
  <c r="MY288" i="1"/>
  <c r="MY284" i="1"/>
  <c r="MY286" i="1"/>
  <c r="MY282" i="1"/>
  <c r="MY270" i="1"/>
  <c r="MY276" i="1"/>
  <c r="MY290" i="1"/>
  <c r="MY266" i="1"/>
  <c r="MY272" i="1"/>
  <c r="MY268" i="1"/>
  <c r="MY274" i="1"/>
  <c r="MY278" i="1"/>
  <c r="MY280" i="1"/>
  <c r="MY256" i="1"/>
  <c r="MY258" i="1"/>
  <c r="MY264" i="1"/>
  <c r="MY248" i="1"/>
  <c r="MY254" i="1"/>
  <c r="MY252" i="1"/>
  <c r="MY260" i="1"/>
  <c r="MY262" i="1"/>
  <c r="MY250" i="1"/>
  <c r="MY244" i="1"/>
  <c r="MY246" i="1"/>
  <c r="MY240" i="1"/>
  <c r="MY242" i="1"/>
  <c r="MY238" i="1"/>
  <c r="MY236" i="1"/>
  <c r="MY205" i="1"/>
  <c r="MY203" i="1"/>
  <c r="MY197" i="1"/>
  <c r="MY199" i="1"/>
  <c r="MY201" i="1"/>
  <c r="MY195" i="1"/>
  <c r="MY189" i="1"/>
  <c r="MY191" i="1"/>
  <c r="MY193" i="1"/>
  <c r="MY187" i="1"/>
  <c r="MY181" i="1"/>
  <c r="MY183" i="1"/>
  <c r="MY173" i="1"/>
  <c r="MY175" i="1"/>
  <c r="MY179" i="1"/>
  <c r="MY185" i="1"/>
  <c r="MY177" i="1"/>
  <c r="MY167" i="1"/>
  <c r="MY169" i="1"/>
  <c r="MY171" i="1"/>
  <c r="MY161" i="1"/>
  <c r="MY163" i="1"/>
  <c r="MY165" i="1"/>
  <c r="MY159" i="1"/>
  <c r="MY155" i="1"/>
  <c r="MY157" i="1"/>
  <c r="MY151" i="1"/>
  <c r="MY153" i="1"/>
  <c r="MY120" i="1"/>
  <c r="MY118" i="1"/>
  <c r="MY116" i="1"/>
  <c r="MY114" i="1"/>
  <c r="MY112" i="1"/>
  <c r="MY110" i="1"/>
  <c r="MY108" i="1"/>
  <c r="MY106" i="1"/>
  <c r="MY102" i="1"/>
  <c r="MY104" i="1"/>
  <c r="MY100" i="1"/>
  <c r="MY96" i="1"/>
  <c r="MY98" i="1"/>
  <c r="MY92" i="1"/>
  <c r="MY94" i="1"/>
  <c r="MY88" i="1"/>
  <c r="MY90" i="1"/>
  <c r="MY86" i="1"/>
  <c r="MY84" i="1"/>
  <c r="MY82" i="1"/>
  <c r="MY80" i="1"/>
  <c r="MY78" i="1"/>
  <c r="MY76" i="1"/>
  <c r="MY74" i="1"/>
  <c r="MY70" i="1"/>
  <c r="MY72" i="1"/>
  <c r="MY68" i="1"/>
  <c r="MY66" i="1"/>
  <c r="MX272" i="1"/>
  <c r="MX288" i="1"/>
  <c r="MX268" i="1"/>
  <c r="MX284" i="1"/>
  <c r="MX286" i="1"/>
  <c r="MX278" i="1"/>
  <c r="MX280" i="1"/>
  <c r="MX282" i="1"/>
  <c r="MX266" i="1"/>
  <c r="MX270" i="1"/>
  <c r="MX290" i="1"/>
  <c r="MX242" i="1"/>
  <c r="MX254" i="1"/>
  <c r="MX276" i="1"/>
  <c r="MX258" i="1"/>
  <c r="MX248" i="1"/>
  <c r="MX246" i="1"/>
  <c r="MX260" i="1"/>
  <c r="MX262" i="1"/>
  <c r="MX250" i="1"/>
  <c r="MX264" i="1"/>
  <c r="MX252" i="1"/>
  <c r="MX240" i="1"/>
  <c r="MX256" i="1"/>
  <c r="MX274" i="1"/>
  <c r="MX244" i="1"/>
  <c r="MX236" i="1"/>
  <c r="MX238" i="1"/>
  <c r="MX201" i="1"/>
  <c r="MX203" i="1"/>
  <c r="MX205" i="1"/>
  <c r="MX199" i="1"/>
  <c r="MX191" i="1"/>
  <c r="MX197" i="1"/>
  <c r="MX189" i="1"/>
  <c r="MX195" i="1"/>
  <c r="MX193" i="1"/>
  <c r="MX187" i="1"/>
  <c r="MX185" i="1"/>
  <c r="MX175" i="1"/>
  <c r="MX181" i="1"/>
  <c r="MX177" i="1"/>
  <c r="MX183" i="1"/>
  <c r="MX173" i="1"/>
  <c r="MX171" i="1"/>
  <c r="MX179" i="1"/>
  <c r="MX169" i="1"/>
  <c r="MX165" i="1"/>
  <c r="MX161" i="1"/>
  <c r="MX167" i="1"/>
  <c r="MX159" i="1"/>
  <c r="MX163" i="1"/>
  <c r="MX157" i="1"/>
  <c r="MX155" i="1"/>
  <c r="MX153" i="1"/>
  <c r="MX151" i="1"/>
  <c r="MX114" i="1"/>
  <c r="MX118" i="1"/>
  <c r="MX110" i="1"/>
  <c r="MX120" i="1"/>
  <c r="MX112" i="1"/>
  <c r="MX116" i="1"/>
  <c r="MX108" i="1"/>
  <c r="MX100" i="1"/>
  <c r="MX96" i="1"/>
  <c r="MX86" i="1"/>
  <c r="MX104" i="1"/>
  <c r="MX106" i="1"/>
  <c r="MX92" i="1"/>
  <c r="MX84" i="1"/>
  <c r="MX102" i="1"/>
  <c r="MX94" i="1"/>
  <c r="MX88" i="1"/>
  <c r="MX82" i="1"/>
  <c r="MX98" i="1"/>
  <c r="MX90" i="1"/>
  <c r="MX80" i="1"/>
  <c r="MX78" i="1"/>
  <c r="MX74" i="1"/>
  <c r="MX76" i="1"/>
  <c r="MX72" i="1"/>
  <c r="MX68" i="1"/>
  <c r="MX70" i="1"/>
  <c r="MX66" i="1"/>
  <c r="MW270" i="1"/>
  <c r="MW280" i="1"/>
  <c r="MW290" i="1"/>
  <c r="MW286" i="1"/>
  <c r="MW284" i="1"/>
  <c r="MW276" i="1"/>
  <c r="MW282" i="1"/>
  <c r="MW272" i="1"/>
  <c r="MW278" i="1"/>
  <c r="MW288" i="1"/>
  <c r="MW274" i="1"/>
  <c r="MW262" i="1"/>
  <c r="MW254" i="1"/>
  <c r="MW266" i="1"/>
  <c r="MW260" i="1"/>
  <c r="MW246" i="1"/>
  <c r="MW268" i="1"/>
  <c r="MW256" i="1"/>
  <c r="MW252" i="1"/>
  <c r="MW240" i="1"/>
  <c r="MW258" i="1"/>
  <c r="MW242" i="1"/>
  <c r="MW264" i="1"/>
  <c r="MW250" i="1"/>
  <c r="MW244" i="1"/>
  <c r="MW248" i="1"/>
  <c r="MW238" i="1"/>
  <c r="MW236" i="1"/>
  <c r="MW205" i="1"/>
  <c r="MW203" i="1"/>
  <c r="MW201" i="1"/>
  <c r="MW199" i="1"/>
  <c r="MW195" i="1"/>
  <c r="MW189" i="1"/>
  <c r="MW197" i="1"/>
  <c r="MW193" i="1"/>
  <c r="MW185" i="1"/>
  <c r="MW191" i="1"/>
  <c r="MW187" i="1"/>
  <c r="MW181" i="1"/>
  <c r="MW179" i="1"/>
  <c r="MW183" i="1"/>
  <c r="MW177" i="1"/>
  <c r="MW173" i="1"/>
  <c r="MW175" i="1"/>
  <c r="MW171" i="1"/>
  <c r="MW169" i="1"/>
  <c r="MW167" i="1"/>
  <c r="MW165" i="1"/>
  <c r="MW163" i="1"/>
  <c r="MW161" i="1"/>
  <c r="MW159" i="1"/>
  <c r="MW157" i="1"/>
  <c r="MW155" i="1"/>
  <c r="MW153" i="1"/>
  <c r="MW151" i="1"/>
  <c r="MW114" i="1"/>
  <c r="MW120" i="1"/>
  <c r="MW118" i="1"/>
  <c r="MW112" i="1"/>
  <c r="MW116" i="1"/>
  <c r="MW108" i="1"/>
  <c r="MW110" i="1"/>
  <c r="MW106" i="1"/>
  <c r="MW104" i="1"/>
  <c r="MW102" i="1"/>
  <c r="MW98" i="1"/>
  <c r="MW94" i="1"/>
  <c r="MW92" i="1"/>
  <c r="MW100" i="1"/>
  <c r="MW90" i="1"/>
  <c r="MW96" i="1"/>
  <c r="MW82" i="1"/>
  <c r="MW88" i="1"/>
  <c r="MW86" i="1"/>
  <c r="MW80" i="1"/>
  <c r="MW84" i="1"/>
  <c r="MW76" i="1"/>
  <c r="MW78" i="1"/>
  <c r="MW74" i="1"/>
  <c r="MW68" i="1"/>
  <c r="MW72" i="1"/>
  <c r="MW70" i="1"/>
  <c r="MW66" i="1"/>
  <c r="MV288" i="1"/>
  <c r="MV278" i="1"/>
  <c r="MV282" i="1"/>
  <c r="MV276" i="1"/>
  <c r="MV272" i="1"/>
  <c r="MV286" i="1"/>
  <c r="MV284" i="1"/>
  <c r="MV274" i="1"/>
  <c r="MV290" i="1"/>
  <c r="MV280" i="1"/>
  <c r="MV270" i="1"/>
  <c r="MV266" i="1"/>
  <c r="MV256" i="1"/>
  <c r="MV252" i="1"/>
  <c r="MV254" i="1"/>
  <c r="MV250" i="1"/>
  <c r="MV268" i="1"/>
  <c r="MV248" i="1"/>
  <c r="MV264" i="1"/>
  <c r="MV260" i="1"/>
  <c r="MV244" i="1"/>
  <c r="MV262" i="1"/>
  <c r="MV246" i="1"/>
  <c r="MV242" i="1"/>
  <c r="MV258" i="1"/>
  <c r="MV240" i="1"/>
  <c r="MV236" i="1"/>
  <c r="MV238" i="1"/>
  <c r="MV205" i="1"/>
  <c r="MV203" i="1"/>
  <c r="MV201" i="1"/>
  <c r="MV199" i="1"/>
  <c r="MV197" i="1"/>
  <c r="MV193" i="1"/>
  <c r="MV189" i="1"/>
  <c r="MV191" i="1"/>
  <c r="MV195" i="1"/>
  <c r="MV187" i="1"/>
  <c r="MV183" i="1"/>
  <c r="MV185" i="1"/>
  <c r="MV177" i="1"/>
  <c r="MV179" i="1"/>
  <c r="MV181" i="1"/>
  <c r="MV171" i="1"/>
  <c r="MV175" i="1"/>
  <c r="MV173" i="1"/>
  <c r="MV169" i="1"/>
  <c r="MV167" i="1"/>
  <c r="MV163" i="1"/>
  <c r="MV165" i="1"/>
  <c r="MV159" i="1"/>
  <c r="MV157" i="1"/>
  <c r="MV161" i="1"/>
  <c r="MV155" i="1"/>
  <c r="MV153" i="1"/>
  <c r="MV151" i="1"/>
  <c r="MV120" i="1"/>
  <c r="MV116" i="1"/>
  <c r="MV114" i="1"/>
  <c r="MV118" i="1"/>
  <c r="MV110" i="1"/>
  <c r="MV112" i="1"/>
  <c r="MV108" i="1"/>
  <c r="MV106" i="1"/>
  <c r="MV94" i="1"/>
  <c r="MV104" i="1"/>
  <c r="MV96" i="1"/>
  <c r="MV100" i="1"/>
  <c r="MV98" i="1"/>
  <c r="MV102" i="1"/>
  <c r="MV92" i="1"/>
  <c r="MV90" i="1"/>
  <c r="MV80" i="1"/>
  <c r="MV88" i="1"/>
  <c r="MV86" i="1"/>
  <c r="MV82" i="1"/>
  <c r="MV84" i="1"/>
  <c r="MV76" i="1"/>
  <c r="MV78" i="1"/>
  <c r="MV74" i="1"/>
  <c r="MV68" i="1"/>
  <c r="MV70" i="1"/>
  <c r="MV72" i="1"/>
  <c r="MV66" i="1"/>
  <c r="MU284" i="1"/>
  <c r="MU270" i="1"/>
  <c r="MU282" i="1"/>
  <c r="MU290" i="1"/>
  <c r="MU288" i="1"/>
  <c r="MU276" i="1"/>
  <c r="MU280" i="1"/>
  <c r="MU278" i="1"/>
  <c r="MU286" i="1"/>
  <c r="MU274" i="1"/>
  <c r="MU272" i="1"/>
  <c r="MU268" i="1"/>
  <c r="MU256" i="1"/>
  <c r="MU258" i="1"/>
  <c r="MU266" i="1"/>
  <c r="MU246" i="1"/>
  <c r="MU250" i="1"/>
  <c r="MU254" i="1"/>
  <c r="MU262" i="1"/>
  <c r="MU264" i="1"/>
  <c r="MU244" i="1"/>
  <c r="MU248" i="1"/>
  <c r="MU252" i="1"/>
  <c r="MU260" i="1"/>
  <c r="MU240" i="1"/>
  <c r="MU242" i="1"/>
  <c r="MU238" i="1"/>
  <c r="MU236" i="1"/>
  <c r="MU203" i="1"/>
  <c r="MU201" i="1"/>
  <c r="MU205" i="1"/>
  <c r="MU199" i="1"/>
  <c r="MU197" i="1"/>
  <c r="MU187" i="1"/>
  <c r="MU189" i="1"/>
  <c r="MU195" i="1"/>
  <c r="MU191" i="1"/>
  <c r="MU183" i="1"/>
  <c r="MU193" i="1"/>
  <c r="MU185" i="1"/>
  <c r="MU177" i="1"/>
  <c r="MU181" i="1"/>
  <c r="MU179" i="1"/>
  <c r="MU175" i="1"/>
  <c r="MU171" i="1"/>
  <c r="MU173" i="1"/>
  <c r="MU169" i="1"/>
  <c r="MU165" i="1"/>
  <c r="MU167" i="1"/>
  <c r="MU163" i="1"/>
  <c r="MU157" i="1"/>
  <c r="MU161" i="1"/>
  <c r="MU159" i="1"/>
  <c r="MU155" i="1"/>
  <c r="MU153" i="1"/>
  <c r="MU151" i="1"/>
  <c r="MU120" i="1"/>
  <c r="MU108" i="1"/>
  <c r="MU114" i="1"/>
  <c r="MU116" i="1"/>
  <c r="MU118" i="1"/>
  <c r="MU110" i="1"/>
  <c r="MU112" i="1"/>
  <c r="MU106" i="1"/>
  <c r="MU98" i="1"/>
  <c r="MU100" i="1"/>
  <c r="MU90" i="1"/>
  <c r="MU104" i="1"/>
  <c r="MU102" i="1"/>
  <c r="MU92" i="1"/>
  <c r="MU88" i="1"/>
  <c r="MU84" i="1"/>
  <c r="MU94" i="1"/>
  <c r="MU96" i="1"/>
  <c r="MU86" i="1"/>
  <c r="MU80" i="1"/>
  <c r="MU82" i="1"/>
  <c r="MU78" i="1"/>
  <c r="MU76" i="1"/>
  <c r="MU74" i="1"/>
  <c r="MU68" i="1"/>
  <c r="MU70" i="1"/>
  <c r="MU72" i="1"/>
  <c r="MU66" i="1"/>
  <c r="MT272" i="1"/>
  <c r="MT284" i="1"/>
  <c r="MT286" i="1"/>
  <c r="MT288" i="1"/>
  <c r="MT290" i="1"/>
  <c r="MT280" i="1"/>
  <c r="MT278" i="1"/>
  <c r="MT276" i="1"/>
  <c r="MT274" i="1"/>
  <c r="MT270" i="1"/>
  <c r="MT282" i="1"/>
  <c r="MT264" i="1"/>
  <c r="MT268" i="1"/>
  <c r="MT248" i="1"/>
  <c r="MT246" i="1"/>
  <c r="MT250" i="1"/>
  <c r="MT266" i="1"/>
  <c r="MT240" i="1"/>
  <c r="MT256" i="1"/>
  <c r="MT260" i="1"/>
  <c r="MT258" i="1"/>
  <c r="MT254" i="1"/>
  <c r="MT252" i="1"/>
  <c r="MT244" i="1"/>
  <c r="MT262" i="1"/>
  <c r="MT242" i="1"/>
  <c r="MT236" i="1"/>
  <c r="MT238" i="1"/>
  <c r="MT205" i="1"/>
  <c r="MT201" i="1"/>
  <c r="MT203" i="1"/>
  <c r="MT197" i="1"/>
  <c r="MT199" i="1"/>
  <c r="MT195" i="1"/>
  <c r="MT189" i="1"/>
  <c r="MT193" i="1"/>
  <c r="MT187" i="1"/>
  <c r="MT191" i="1"/>
  <c r="MT185" i="1"/>
  <c r="MT183" i="1"/>
  <c r="MT177" i="1"/>
  <c r="MT181" i="1"/>
  <c r="MT173" i="1"/>
  <c r="MT179" i="1"/>
  <c r="MT171" i="1"/>
  <c r="MT175" i="1"/>
  <c r="MT169" i="1"/>
  <c r="MT165" i="1"/>
  <c r="MT163" i="1"/>
  <c r="MT167" i="1"/>
  <c r="MT161" i="1"/>
  <c r="MT159" i="1"/>
  <c r="MT157" i="1"/>
  <c r="MT155" i="1"/>
  <c r="MT153" i="1"/>
  <c r="MT151" i="1"/>
  <c r="MT116" i="1"/>
  <c r="MT120" i="1"/>
  <c r="MT114" i="1"/>
  <c r="MT118" i="1"/>
  <c r="MT112" i="1"/>
  <c r="MT110" i="1"/>
  <c r="MT108" i="1"/>
  <c r="MT106" i="1"/>
  <c r="MT104" i="1"/>
  <c r="MT100" i="1"/>
  <c r="MT102" i="1"/>
  <c r="MT94" i="1"/>
  <c r="MT98" i="1"/>
  <c r="MT96" i="1"/>
  <c r="MT88" i="1"/>
  <c r="MT86" i="1"/>
  <c r="MT92" i="1"/>
  <c r="MT90" i="1"/>
  <c r="MT82" i="1"/>
  <c r="MT84" i="1"/>
  <c r="MT80" i="1"/>
  <c r="MT78" i="1"/>
  <c r="MT76" i="1"/>
  <c r="MT72" i="1"/>
  <c r="MT74" i="1"/>
  <c r="MT70" i="1"/>
  <c r="MT68" i="1"/>
  <c r="MT66" i="1"/>
  <c r="MS290" i="1"/>
  <c r="MS288" i="1"/>
  <c r="MS280" i="1"/>
  <c r="MS282" i="1"/>
  <c r="MS284" i="1"/>
  <c r="MS286" i="1"/>
  <c r="MS278" i="1"/>
  <c r="MS274" i="1"/>
  <c r="MS276" i="1"/>
  <c r="MS270" i="1"/>
  <c r="MS272" i="1"/>
  <c r="MS258" i="1"/>
  <c r="MS260" i="1"/>
  <c r="MS250" i="1"/>
  <c r="MS252" i="1"/>
  <c r="MS268" i="1"/>
  <c r="MS266" i="1"/>
  <c r="MS240" i="1"/>
  <c r="MS262" i="1"/>
  <c r="MS264" i="1"/>
  <c r="MS254" i="1"/>
  <c r="MS256" i="1"/>
  <c r="MS246" i="1"/>
  <c r="MS248" i="1"/>
  <c r="MS242" i="1"/>
  <c r="MS244" i="1"/>
  <c r="MS238" i="1"/>
  <c r="MS236" i="1"/>
  <c r="MS205" i="1"/>
  <c r="MS203" i="1"/>
  <c r="MS201" i="1"/>
  <c r="MS199" i="1"/>
  <c r="MS197" i="1"/>
  <c r="MS195" i="1"/>
  <c r="MS193" i="1"/>
  <c r="MS187" i="1"/>
  <c r="MS189" i="1"/>
  <c r="MS185" i="1"/>
  <c r="MS191" i="1"/>
  <c r="MS183" i="1"/>
  <c r="MS181" i="1"/>
  <c r="MS175" i="1"/>
  <c r="MS177" i="1"/>
  <c r="MS171" i="1"/>
  <c r="MS179" i="1"/>
  <c r="MS169" i="1"/>
  <c r="MS173" i="1"/>
  <c r="MS167" i="1"/>
  <c r="MS163" i="1"/>
  <c r="MS159" i="1"/>
  <c r="MS165" i="1"/>
  <c r="MS157" i="1"/>
  <c r="MS161" i="1"/>
  <c r="MS155" i="1"/>
  <c r="MS153" i="1"/>
  <c r="MS151" i="1"/>
  <c r="MS118" i="1"/>
  <c r="MS120" i="1"/>
  <c r="MS116" i="1"/>
  <c r="MS112" i="1"/>
  <c r="MS110" i="1"/>
  <c r="MS108" i="1"/>
  <c r="MS96" i="1"/>
  <c r="MS106" i="1"/>
  <c r="MS114" i="1"/>
  <c r="MS104" i="1"/>
  <c r="MS100" i="1"/>
  <c r="MS98" i="1"/>
  <c r="MS94" i="1"/>
  <c r="MS92" i="1"/>
  <c r="MS90" i="1"/>
  <c r="MS88" i="1"/>
  <c r="MS102" i="1"/>
  <c r="MS82" i="1"/>
  <c r="MS86" i="1"/>
  <c r="MS84" i="1"/>
  <c r="MS80" i="1"/>
  <c r="MS78" i="1"/>
  <c r="MS76" i="1"/>
  <c r="MS72" i="1"/>
  <c r="MS70" i="1"/>
  <c r="MS68" i="1"/>
  <c r="MS74" i="1"/>
  <c r="MS66" i="1"/>
  <c r="MR290" i="1"/>
  <c r="MR284" i="1"/>
  <c r="MR282" i="1"/>
  <c r="MR288" i="1"/>
  <c r="MR286" i="1"/>
  <c r="MR280" i="1"/>
  <c r="MR262" i="1"/>
  <c r="MR278" i="1"/>
  <c r="MR270" i="1"/>
  <c r="MR264" i="1"/>
  <c r="MR266" i="1"/>
  <c r="MR272" i="1"/>
  <c r="MR274" i="1"/>
  <c r="MR260" i="1"/>
  <c r="MR268" i="1"/>
  <c r="MR276" i="1"/>
  <c r="MR258" i="1"/>
  <c r="MR248" i="1"/>
  <c r="MR256" i="1"/>
  <c r="MR250" i="1"/>
  <c r="MR252" i="1"/>
  <c r="MR240" i="1"/>
  <c r="MR254" i="1"/>
  <c r="MR242" i="1"/>
  <c r="MR244" i="1"/>
  <c r="MR238" i="1"/>
  <c r="MR246" i="1"/>
  <c r="MR236" i="1"/>
  <c r="MR203" i="1"/>
  <c r="MR205" i="1"/>
  <c r="MR201" i="1"/>
  <c r="MR197" i="1"/>
  <c r="MR199" i="1"/>
  <c r="MR191" i="1"/>
  <c r="MR193" i="1"/>
  <c r="MR195" i="1"/>
  <c r="MR189" i="1"/>
  <c r="MR187" i="1"/>
  <c r="MR185" i="1"/>
  <c r="MR183" i="1"/>
  <c r="MR181" i="1"/>
  <c r="MR179" i="1"/>
  <c r="MR177" i="1"/>
  <c r="MR175" i="1"/>
  <c r="MR173" i="1"/>
  <c r="MR169" i="1"/>
  <c r="MR171" i="1"/>
  <c r="MR167" i="1"/>
  <c r="MR165" i="1"/>
  <c r="MR163" i="1"/>
  <c r="MR161" i="1"/>
  <c r="MR159" i="1"/>
  <c r="MR157" i="1"/>
  <c r="MR155" i="1"/>
  <c r="MR153" i="1"/>
  <c r="MR151" i="1"/>
  <c r="MR118" i="1"/>
  <c r="MR112" i="1"/>
  <c r="MR114" i="1"/>
  <c r="MR116" i="1"/>
  <c r="MR120" i="1"/>
  <c r="MR110" i="1"/>
  <c r="MR108" i="1"/>
  <c r="MR106" i="1"/>
  <c r="MR102" i="1"/>
  <c r="MR94" i="1"/>
  <c r="MR96" i="1"/>
  <c r="MR104" i="1"/>
  <c r="MR98" i="1"/>
  <c r="MR100" i="1"/>
  <c r="MR92" i="1"/>
  <c r="MR86" i="1"/>
  <c r="MR90" i="1"/>
  <c r="MR88" i="1"/>
  <c r="MR82" i="1"/>
  <c r="MR84" i="1"/>
  <c r="MR76" i="1"/>
  <c r="MR80" i="1"/>
  <c r="MR78" i="1"/>
  <c r="MR72" i="1"/>
  <c r="MR74" i="1"/>
  <c r="MR70" i="1"/>
  <c r="MR68" i="1"/>
  <c r="MR66" i="1"/>
  <c r="MQ280" i="1"/>
  <c r="MQ288" i="1"/>
  <c r="MQ272" i="1"/>
  <c r="MQ264" i="1"/>
  <c r="MQ284" i="1"/>
  <c r="MQ276" i="1"/>
  <c r="MQ290" i="1"/>
  <c r="MQ286" i="1"/>
  <c r="MQ256" i="1"/>
  <c r="MQ270" i="1"/>
  <c r="MQ268" i="1"/>
  <c r="MQ282" i="1"/>
  <c r="MQ274" i="1"/>
  <c r="MQ252" i="1"/>
  <c r="MQ262" i="1"/>
  <c r="MQ278" i="1"/>
  <c r="MQ258" i="1"/>
  <c r="MQ266" i="1"/>
  <c r="MQ260" i="1"/>
  <c r="MQ254" i="1"/>
  <c r="MQ250" i="1"/>
  <c r="MQ246" i="1"/>
  <c r="MQ240" i="1"/>
  <c r="MQ248" i="1"/>
  <c r="MQ244" i="1"/>
  <c r="MQ242" i="1"/>
  <c r="MQ238" i="1"/>
  <c r="MQ236" i="1"/>
  <c r="MQ205" i="1"/>
  <c r="MQ203" i="1"/>
  <c r="MQ201" i="1"/>
  <c r="MQ199" i="1"/>
  <c r="MQ195" i="1"/>
  <c r="MQ197" i="1"/>
  <c r="MQ193" i="1"/>
  <c r="MQ191" i="1"/>
  <c r="MQ189" i="1"/>
  <c r="MQ187" i="1"/>
  <c r="MQ185" i="1"/>
  <c r="MQ183" i="1"/>
  <c r="MQ181" i="1"/>
  <c r="MQ179" i="1"/>
  <c r="MQ177" i="1"/>
  <c r="MQ175" i="1"/>
  <c r="MQ173" i="1"/>
  <c r="MQ171" i="1"/>
  <c r="MQ169" i="1"/>
  <c r="MQ167" i="1"/>
  <c r="MQ165" i="1"/>
  <c r="MQ163" i="1"/>
  <c r="MQ161" i="1"/>
  <c r="MQ159" i="1"/>
  <c r="MQ157" i="1"/>
  <c r="MQ155" i="1"/>
  <c r="MQ153" i="1"/>
  <c r="MQ151" i="1"/>
  <c r="MQ118" i="1"/>
  <c r="MQ120" i="1"/>
  <c r="MQ116" i="1"/>
  <c r="MQ114" i="1"/>
  <c r="MQ108" i="1"/>
  <c r="MQ112" i="1"/>
  <c r="MQ110" i="1"/>
  <c r="MQ106" i="1"/>
  <c r="MQ102" i="1"/>
  <c r="MQ100" i="1"/>
  <c r="MQ104" i="1"/>
  <c r="MQ92" i="1"/>
  <c r="MQ96" i="1"/>
  <c r="MQ94" i="1"/>
  <c r="MQ90" i="1"/>
  <c r="MQ98" i="1"/>
  <c r="MQ88" i="1"/>
  <c r="MQ80" i="1"/>
  <c r="MQ86" i="1"/>
  <c r="MQ84" i="1"/>
  <c r="MQ82" i="1"/>
  <c r="MQ76" i="1"/>
  <c r="MQ74" i="1"/>
  <c r="MQ78" i="1"/>
  <c r="MQ72" i="1"/>
  <c r="MQ70" i="1"/>
  <c r="MQ68" i="1"/>
  <c r="MQ66" i="1"/>
  <c r="MP288" i="1"/>
  <c r="MP276" i="1"/>
  <c r="MP284" i="1"/>
  <c r="MP282" i="1"/>
  <c r="MP266" i="1"/>
  <c r="MP286" i="1"/>
  <c r="MP260" i="1"/>
  <c r="MP278" i="1"/>
  <c r="MP280" i="1"/>
  <c r="MP258" i="1"/>
  <c r="MP268" i="1"/>
  <c r="MP274" i="1"/>
  <c r="MP290" i="1"/>
  <c r="MP270" i="1"/>
  <c r="MP272" i="1"/>
  <c r="MP254" i="1"/>
  <c r="MP264" i="1"/>
  <c r="MP248" i="1"/>
  <c r="MP262" i="1"/>
  <c r="MP244" i="1"/>
  <c r="MP256" i="1"/>
  <c r="MP242" i="1"/>
  <c r="MP250" i="1"/>
  <c r="MP238" i="1"/>
  <c r="MP252" i="1"/>
  <c r="MP246" i="1"/>
  <c r="MP240" i="1"/>
  <c r="MP236" i="1"/>
  <c r="MP205" i="1"/>
  <c r="MP203" i="1"/>
  <c r="MP201" i="1"/>
  <c r="MP199" i="1"/>
  <c r="MP197" i="1"/>
  <c r="MP195" i="1"/>
  <c r="MP187" i="1"/>
  <c r="MP193" i="1"/>
  <c r="MP185" i="1"/>
  <c r="MP191" i="1"/>
  <c r="MP183" i="1"/>
  <c r="MP189" i="1"/>
  <c r="MP179" i="1"/>
  <c r="MP175" i="1"/>
  <c r="MP181" i="1"/>
  <c r="MP173" i="1"/>
  <c r="MP171" i="1"/>
  <c r="MP177" i="1"/>
  <c r="MP169" i="1"/>
  <c r="MP167" i="1"/>
  <c r="MP165" i="1"/>
  <c r="MP163" i="1"/>
  <c r="MP161" i="1"/>
  <c r="MP159" i="1"/>
  <c r="MP157" i="1"/>
  <c r="MP155" i="1"/>
  <c r="MP153" i="1"/>
  <c r="MP151" i="1"/>
  <c r="MP120" i="1"/>
  <c r="MP118" i="1"/>
  <c r="MP116" i="1"/>
  <c r="MP114" i="1"/>
  <c r="MP110" i="1"/>
  <c r="MP108" i="1"/>
  <c r="MP112" i="1"/>
  <c r="MP106" i="1"/>
  <c r="MP104" i="1"/>
  <c r="MP102" i="1"/>
  <c r="MP100" i="1"/>
  <c r="MP98" i="1"/>
  <c r="MP96" i="1"/>
  <c r="MP90" i="1"/>
  <c r="MP94" i="1"/>
  <c r="MP92" i="1"/>
  <c r="MP88" i="1"/>
  <c r="MP84" i="1"/>
  <c r="MP82" i="1"/>
  <c r="MP86" i="1"/>
  <c r="MP80" i="1"/>
  <c r="MP74" i="1"/>
  <c r="MP78" i="1"/>
  <c r="MP76" i="1"/>
  <c r="MP72" i="1"/>
  <c r="MP70" i="1"/>
  <c r="MP68" i="1"/>
  <c r="MP66" i="1"/>
  <c r="MO284" i="1"/>
  <c r="MO272" i="1"/>
  <c r="MO278" i="1"/>
  <c r="MO276" i="1"/>
  <c r="MO290" i="1"/>
  <c r="MO288" i="1"/>
  <c r="MO270" i="1"/>
  <c r="MO280" i="1"/>
  <c r="MO244" i="1"/>
  <c r="MO262" i="1"/>
  <c r="MO252" i="1"/>
  <c r="MO238" i="1"/>
  <c r="MO260" i="1"/>
  <c r="MO256" i="1"/>
  <c r="MO286" i="1"/>
  <c r="MO274" i="1"/>
  <c r="MO268" i="1"/>
  <c r="MO250" i="1"/>
  <c r="MO282" i="1"/>
  <c r="MO246" i="1"/>
  <c r="MO254" i="1"/>
  <c r="MO248" i="1"/>
  <c r="MO266" i="1"/>
  <c r="MO264" i="1"/>
  <c r="MO258" i="1"/>
  <c r="MO236" i="1"/>
  <c r="MO242" i="1"/>
  <c r="MO240" i="1"/>
  <c r="MO205" i="1"/>
  <c r="MO193" i="1"/>
  <c r="MO203" i="1"/>
  <c r="MO191" i="1"/>
  <c r="MO195" i="1"/>
  <c r="MO197" i="1"/>
  <c r="MO199" i="1"/>
  <c r="MO201" i="1"/>
  <c r="MO189" i="1"/>
  <c r="MO185" i="1"/>
  <c r="MO181" i="1"/>
  <c r="MO183" i="1"/>
  <c r="MO187" i="1"/>
  <c r="MO177" i="1"/>
  <c r="MO167" i="1"/>
  <c r="MO169" i="1"/>
  <c r="MO173" i="1"/>
  <c r="MO175" i="1"/>
  <c r="MO179" i="1"/>
  <c r="MO171" i="1"/>
  <c r="MO161" i="1"/>
  <c r="MO159" i="1"/>
  <c r="MO163" i="1"/>
  <c r="MO165" i="1"/>
  <c r="MO157" i="1"/>
  <c r="MO155" i="1"/>
  <c r="MO153" i="1"/>
  <c r="MO151" i="1"/>
  <c r="MO114" i="1"/>
  <c r="MO116" i="1"/>
  <c r="MO110" i="1"/>
  <c r="MO120" i="1"/>
  <c r="MO112" i="1"/>
  <c r="MO118" i="1"/>
  <c r="MO108" i="1"/>
  <c r="MO104" i="1"/>
  <c r="MO90" i="1"/>
  <c r="MO98" i="1"/>
  <c r="MO102" i="1"/>
  <c r="MO96" i="1"/>
  <c r="MO100" i="1"/>
  <c r="MO106" i="1"/>
  <c r="MO92" i="1"/>
  <c r="MO94" i="1"/>
  <c r="MO82" i="1"/>
  <c r="MO88" i="1"/>
  <c r="MO84" i="1"/>
  <c r="MO78" i="1"/>
  <c r="MO80" i="1"/>
  <c r="MO86" i="1"/>
  <c r="MO74" i="1"/>
  <c r="MO70" i="1"/>
  <c r="MO72" i="1"/>
  <c r="MO76" i="1"/>
  <c r="MO68" i="1"/>
  <c r="MO66" i="1"/>
  <c r="MN254" i="1" l="1"/>
  <c r="MN272" i="1"/>
  <c r="MN282" i="1"/>
  <c r="MN278" i="1"/>
  <c r="MN268" i="1"/>
  <c r="MN276" i="1"/>
  <c r="MN262" i="1"/>
  <c r="MN266" i="1"/>
  <c r="MN274" i="1"/>
  <c r="MN264" i="1"/>
  <c r="MN250" i="1"/>
  <c r="MN244" i="1"/>
  <c r="MN238" i="1"/>
  <c r="MN286" i="1"/>
  <c r="MN280" i="1"/>
  <c r="MN256" i="1"/>
  <c r="MN248" i="1"/>
  <c r="MN240" i="1"/>
  <c r="MN288" i="1"/>
  <c r="MN290" i="1"/>
  <c r="MN270" i="1"/>
  <c r="MN260" i="1"/>
  <c r="MN258" i="1"/>
  <c r="MN246" i="1"/>
  <c r="MN284" i="1"/>
  <c r="MN242" i="1"/>
  <c r="MN236" i="1"/>
  <c r="MN252" i="1"/>
  <c r="MN205" i="1"/>
  <c r="MN203" i="1"/>
  <c r="MN193" i="1"/>
  <c r="MN195" i="1"/>
  <c r="MN197" i="1"/>
  <c r="MN201" i="1"/>
  <c r="MN199" i="1"/>
  <c r="MN191" i="1"/>
  <c r="MN187" i="1"/>
  <c r="MN185" i="1"/>
  <c r="MN179" i="1"/>
  <c r="MN181" i="1"/>
  <c r="MN189" i="1"/>
  <c r="MN183" i="1"/>
  <c r="MN175" i="1"/>
  <c r="MN177" i="1"/>
  <c r="MN169" i="1"/>
  <c r="MN171" i="1"/>
  <c r="MN167" i="1"/>
  <c r="MN173" i="1"/>
  <c r="MN163" i="1"/>
  <c r="MN159" i="1"/>
  <c r="MN161" i="1"/>
  <c r="MN165" i="1"/>
  <c r="MN155" i="1"/>
  <c r="MN157" i="1"/>
  <c r="MN153" i="1"/>
  <c r="MN151" i="1"/>
  <c r="MN120" i="1"/>
  <c r="MN118" i="1"/>
  <c r="MN116" i="1"/>
  <c r="MN108" i="1"/>
  <c r="MN114" i="1"/>
  <c r="MN112" i="1"/>
  <c r="MN110" i="1"/>
  <c r="MN106" i="1"/>
  <c r="MN102" i="1"/>
  <c r="MN100" i="1"/>
  <c r="MN104" i="1"/>
  <c r="MN94" i="1"/>
  <c r="MN98" i="1"/>
  <c r="MN96" i="1"/>
  <c r="MN92" i="1"/>
  <c r="MN90" i="1"/>
  <c r="MN88" i="1"/>
  <c r="MN86" i="1"/>
  <c r="MN84" i="1"/>
  <c r="MN82" i="1"/>
  <c r="MN80" i="1"/>
  <c r="MN76" i="1"/>
  <c r="MN74" i="1"/>
  <c r="MN72" i="1"/>
  <c r="MN78" i="1"/>
  <c r="MN70" i="1"/>
  <c r="MN68" i="1"/>
  <c r="MN66" i="1"/>
  <c r="MM272" i="1"/>
  <c r="MM276" i="1"/>
  <c r="MM268" i="1"/>
  <c r="MM290" i="1"/>
  <c r="MM252" i="1"/>
  <c r="MM278" i="1"/>
  <c r="MM274" i="1"/>
  <c r="MM254" i="1"/>
  <c r="MM270" i="1"/>
  <c r="MM258" i="1"/>
  <c r="MM246" i="1"/>
  <c r="MM260" i="1"/>
  <c r="MM288" i="1"/>
  <c r="MM250" i="1"/>
  <c r="MM256" i="1"/>
  <c r="MM244" i="1"/>
  <c r="MM282" i="1"/>
  <c r="MM264" i="1"/>
  <c r="MM280" i="1"/>
  <c r="MM266" i="1"/>
  <c r="MM262" i="1"/>
  <c r="MM284" i="1"/>
  <c r="MM248" i="1"/>
  <c r="MM286" i="1"/>
  <c r="MM238" i="1"/>
  <c r="MM240" i="1"/>
  <c r="MM242" i="1"/>
  <c r="MM236" i="1"/>
  <c r="MM205" i="1"/>
  <c r="MM203" i="1"/>
  <c r="MM201" i="1"/>
  <c r="MM199" i="1"/>
  <c r="MM197" i="1"/>
  <c r="MM193" i="1"/>
  <c r="MM195" i="1"/>
  <c r="MM191" i="1"/>
  <c r="MM189" i="1"/>
  <c r="MM185" i="1"/>
  <c r="MM187" i="1"/>
  <c r="MM183" i="1"/>
  <c r="MM181" i="1"/>
  <c r="MM179" i="1"/>
  <c r="MM177" i="1"/>
  <c r="MM175" i="1"/>
  <c r="MM171" i="1"/>
  <c r="MM169" i="1"/>
  <c r="MM173" i="1"/>
  <c r="MM167" i="1"/>
  <c r="MM165" i="1"/>
  <c r="MM163" i="1"/>
  <c r="MM159" i="1"/>
  <c r="MM161" i="1"/>
  <c r="MM157" i="1"/>
  <c r="MM155" i="1"/>
  <c r="MM153" i="1"/>
  <c r="MM151" i="1"/>
  <c r="MM116" i="1"/>
  <c r="MM118" i="1"/>
  <c r="MM120" i="1"/>
  <c r="MM114" i="1"/>
  <c r="MM110" i="1"/>
  <c r="MM102" i="1"/>
  <c r="MM106" i="1"/>
  <c r="MM108" i="1"/>
  <c r="MM112" i="1"/>
  <c r="MM104" i="1"/>
  <c r="MM100" i="1"/>
  <c r="MM98" i="1"/>
  <c r="MM94" i="1"/>
  <c r="MM92" i="1"/>
  <c r="MM96" i="1"/>
  <c r="MM88" i="1"/>
  <c r="MM90" i="1"/>
  <c r="MM86" i="1"/>
  <c r="MM80" i="1"/>
  <c r="MM84" i="1"/>
  <c r="MM82" i="1"/>
  <c r="MM74" i="1"/>
  <c r="MM78" i="1"/>
  <c r="MM76" i="1"/>
  <c r="MM72" i="1"/>
  <c r="MM70" i="1"/>
  <c r="MM68" i="1"/>
  <c r="MM66" i="1"/>
  <c r="MK290" i="1"/>
  <c r="MK288" i="1"/>
  <c r="MK286" i="1"/>
  <c r="MK282" i="1"/>
  <c r="MK284" i="1"/>
  <c r="MK264" i="1"/>
  <c r="MK276" i="1"/>
  <c r="MK268" i="1"/>
  <c r="MK280" i="1"/>
  <c r="MK278" i="1"/>
  <c r="MK274" i="1"/>
  <c r="MK270" i="1"/>
  <c r="MK272" i="1"/>
  <c r="MK266" i="1"/>
  <c r="MK256" i="1"/>
  <c r="MK258" i="1"/>
  <c r="MK252" i="1"/>
  <c r="MK260" i="1"/>
  <c r="MK262" i="1"/>
  <c r="MK248" i="1"/>
  <c r="MK250" i="1"/>
  <c r="MK254" i="1"/>
  <c r="MK246" i="1"/>
  <c r="MK242" i="1"/>
  <c r="MK244" i="1"/>
  <c r="MK240" i="1"/>
  <c r="MK238" i="1"/>
  <c r="MK236" i="1"/>
  <c r="MK203" i="1"/>
  <c r="MK205" i="1"/>
  <c r="MK197" i="1"/>
  <c r="MK201" i="1"/>
  <c r="MK195" i="1"/>
  <c r="MK191" i="1"/>
  <c r="MK199" i="1"/>
  <c r="MK185" i="1"/>
  <c r="MK193" i="1"/>
  <c r="MK187" i="1"/>
  <c r="MK189" i="1"/>
  <c r="MK181" i="1"/>
  <c r="MK183" i="1"/>
  <c r="MK177" i="1"/>
  <c r="MK179" i="1"/>
  <c r="MK175" i="1"/>
  <c r="MK173" i="1"/>
  <c r="MK169" i="1"/>
  <c r="MK167" i="1"/>
  <c r="MK171" i="1"/>
  <c r="MK163" i="1"/>
  <c r="MK165" i="1"/>
  <c r="MK161" i="1"/>
  <c r="MK159" i="1"/>
  <c r="MK157" i="1"/>
  <c r="MK155" i="1"/>
  <c r="MK153" i="1"/>
  <c r="MK151" i="1"/>
  <c r="MK120" i="1"/>
  <c r="MK118" i="1"/>
  <c r="MK114" i="1"/>
  <c r="MK100" i="1"/>
  <c r="MK116" i="1"/>
  <c r="MK110" i="1"/>
  <c r="MK112" i="1"/>
  <c r="MK108" i="1"/>
  <c r="MK106" i="1"/>
  <c r="MK102" i="1"/>
  <c r="MK96" i="1"/>
  <c r="MK104" i="1"/>
  <c r="MK94" i="1"/>
  <c r="MK92" i="1"/>
  <c r="MK98" i="1"/>
  <c r="MK90" i="1"/>
  <c r="MK88" i="1"/>
  <c r="MK86" i="1"/>
  <c r="MK84" i="1"/>
  <c r="MK82" i="1"/>
  <c r="MK78" i="1"/>
  <c r="MK80" i="1"/>
  <c r="MK76" i="1"/>
  <c r="MK74" i="1"/>
  <c r="MK72" i="1"/>
  <c r="MK70" i="1"/>
  <c r="MK68" i="1"/>
  <c r="MK66" i="1"/>
  <c r="MJ346" i="1"/>
  <c r="MK296" i="1"/>
  <c r="MJ296" i="1"/>
  <c r="MI296" i="1"/>
  <c r="MB296" i="1"/>
  <c r="LQ296" i="1"/>
  <c r="LR296" i="1"/>
  <c r="LW296" i="1"/>
  <c r="LX296" i="1"/>
  <c r="MA296" i="1"/>
  <c r="MJ290" i="1"/>
  <c r="MJ286" i="1"/>
  <c r="MJ288" i="1"/>
  <c r="MJ284" i="1"/>
  <c r="MJ282" i="1"/>
  <c r="MJ278" i="1"/>
  <c r="MJ280" i="1"/>
  <c r="MJ270" i="1"/>
  <c r="MJ274" i="1"/>
  <c r="MJ272" i="1"/>
  <c r="MJ276" i="1"/>
  <c r="MJ268" i="1"/>
  <c r="MJ264" i="1"/>
  <c r="MJ266" i="1"/>
  <c r="MJ262" i="1"/>
  <c r="MJ260" i="1"/>
  <c r="MJ256" i="1"/>
  <c r="MJ258" i="1"/>
  <c r="MJ254" i="1"/>
  <c r="MJ250" i="1"/>
  <c r="MJ252" i="1"/>
  <c r="MJ248" i="1"/>
  <c r="MJ246" i="1"/>
  <c r="MJ244" i="1"/>
  <c r="MJ242" i="1"/>
  <c r="MJ240" i="1"/>
  <c r="MJ238" i="1"/>
  <c r="MJ236" i="1"/>
  <c r="MJ205" i="1"/>
  <c r="MJ203" i="1"/>
  <c r="MJ199" i="1"/>
  <c r="MJ201" i="1"/>
  <c r="MJ193" i="1"/>
  <c r="MJ197" i="1"/>
  <c r="MJ195" i="1"/>
  <c r="MJ191" i="1"/>
  <c r="MJ187" i="1"/>
  <c r="MJ189" i="1"/>
  <c r="MJ185" i="1"/>
  <c r="MJ181" i="1"/>
  <c r="MJ179" i="1"/>
  <c r="MJ183" i="1"/>
  <c r="MJ177" i="1"/>
  <c r="MJ175" i="1"/>
  <c r="MJ173" i="1"/>
  <c r="MJ171" i="1"/>
  <c r="MJ167" i="1"/>
  <c r="MJ163" i="1"/>
  <c r="MJ169" i="1"/>
  <c r="MJ165" i="1"/>
  <c r="MJ161" i="1"/>
  <c r="MJ159" i="1"/>
  <c r="MJ157" i="1"/>
  <c r="MJ155" i="1"/>
  <c r="MJ153" i="1"/>
  <c r="MJ151" i="1"/>
  <c r="MJ118" i="1"/>
  <c r="MJ112" i="1"/>
  <c r="MJ120" i="1"/>
  <c r="MJ116" i="1"/>
  <c r="MJ114" i="1"/>
  <c r="MJ110" i="1"/>
  <c r="MJ104" i="1"/>
  <c r="MJ108" i="1"/>
  <c r="MJ102" i="1"/>
  <c r="MJ106" i="1"/>
  <c r="MJ98" i="1"/>
  <c r="MJ96" i="1"/>
  <c r="MJ100" i="1"/>
  <c r="MJ92" i="1"/>
  <c r="MJ94" i="1"/>
  <c r="MJ88" i="1"/>
  <c r="MJ86" i="1"/>
  <c r="MJ90" i="1"/>
  <c r="MJ84" i="1"/>
  <c r="MJ78" i="1"/>
  <c r="MJ82" i="1"/>
  <c r="MJ80" i="1"/>
  <c r="MJ74" i="1"/>
  <c r="MJ76" i="1"/>
  <c r="MJ72" i="1"/>
  <c r="MJ70" i="1"/>
  <c r="MJ68" i="1"/>
  <c r="MJ66" i="1"/>
  <c r="MI290" i="1"/>
  <c r="MI288" i="1"/>
  <c r="MI284" i="1"/>
  <c r="MI280" i="1"/>
  <c r="MI286" i="1"/>
  <c r="MI282" i="1"/>
  <c r="MI274" i="1"/>
  <c r="MI278" i="1"/>
  <c r="MI276" i="1"/>
  <c r="MI270" i="1"/>
  <c r="MI262" i="1"/>
  <c r="MI268" i="1"/>
  <c r="MI260" i="1"/>
  <c r="MI272" i="1"/>
  <c r="MI264" i="1"/>
  <c r="MI256" i="1"/>
  <c r="MI266" i="1"/>
  <c r="MI246" i="1"/>
  <c r="MI258" i="1"/>
  <c r="MI254" i="1"/>
  <c r="MI252" i="1"/>
  <c r="MI250" i="1"/>
  <c r="MI248" i="1"/>
  <c r="MI244" i="1"/>
  <c r="MI242" i="1"/>
  <c r="MI240" i="1"/>
  <c r="MI238" i="1"/>
  <c r="MI236" i="1"/>
  <c r="MI199" i="1"/>
  <c r="MI205" i="1"/>
  <c r="MI193" i="1"/>
  <c r="MI201" i="1"/>
  <c r="MI191" i="1"/>
  <c r="MI195" i="1"/>
  <c r="MI203" i="1"/>
  <c r="MI189" i="1"/>
  <c r="MI197" i="1"/>
  <c r="MI183" i="1"/>
  <c r="MI187" i="1"/>
  <c r="MI181" i="1"/>
  <c r="MI185" i="1"/>
  <c r="MI163" i="1"/>
  <c r="MI171" i="1"/>
  <c r="MI179" i="1"/>
  <c r="MI177" i="1"/>
  <c r="MI175" i="1"/>
  <c r="MI173" i="1"/>
  <c r="MI169" i="1"/>
  <c r="MI159" i="1"/>
  <c r="MI167" i="1"/>
  <c r="MI157" i="1"/>
  <c r="MI161" i="1"/>
  <c r="MI165" i="1"/>
  <c r="MI155" i="1"/>
  <c r="MI153" i="1"/>
  <c r="MI151" i="1"/>
  <c r="MI118" i="1"/>
  <c r="MI108" i="1"/>
  <c r="MI120" i="1"/>
  <c r="MI116" i="1"/>
  <c r="MI114" i="1"/>
  <c r="MI112" i="1"/>
  <c r="MI106" i="1"/>
  <c r="MI100" i="1"/>
  <c r="MI98" i="1"/>
  <c r="MI90" i="1"/>
  <c r="MI110" i="1"/>
  <c r="MI104" i="1"/>
  <c r="MI96" i="1"/>
  <c r="MI92" i="1"/>
  <c r="MI88" i="1"/>
  <c r="MI102" i="1"/>
  <c r="MI94" i="1"/>
  <c r="MI84" i="1"/>
  <c r="MI82" i="1"/>
  <c r="MI86" i="1"/>
  <c r="MI80" i="1"/>
  <c r="MI78" i="1"/>
  <c r="MI76" i="1"/>
  <c r="MI72" i="1"/>
  <c r="MI74" i="1"/>
  <c r="MI70" i="1"/>
  <c r="MI68" i="1"/>
  <c r="MI66" i="1"/>
  <c r="MH290" i="1"/>
  <c r="MH286" i="1"/>
  <c r="MH288" i="1"/>
  <c r="MH284" i="1"/>
  <c r="MH282" i="1"/>
  <c r="MH278" i="1"/>
  <c r="MH280" i="1"/>
  <c r="MH276" i="1"/>
  <c r="MH272" i="1"/>
  <c r="MH274" i="1"/>
  <c r="MH270" i="1"/>
  <c r="MH268" i="1"/>
  <c r="MH266" i="1"/>
  <c r="MH262" i="1"/>
  <c r="MH264" i="1"/>
  <c r="MH260" i="1"/>
  <c r="MH258" i="1"/>
  <c r="MH256" i="1"/>
  <c r="MH254" i="1"/>
  <c r="MH252" i="1"/>
  <c r="MH248" i="1"/>
  <c r="MH250" i="1"/>
  <c r="MH246" i="1"/>
  <c r="MH244" i="1"/>
  <c r="MH242" i="1"/>
  <c r="MH238" i="1"/>
  <c r="MH240" i="1"/>
  <c r="MH236" i="1"/>
  <c r="MH201" i="1"/>
  <c r="MH203" i="1"/>
  <c r="MH205" i="1"/>
  <c r="MH195" i="1"/>
  <c r="MH197" i="1"/>
  <c r="MH199" i="1"/>
  <c r="MH193" i="1"/>
  <c r="MH191" i="1"/>
  <c r="MH189" i="1"/>
  <c r="MH187" i="1"/>
  <c r="MH183" i="1"/>
  <c r="MH185" i="1"/>
  <c r="MH179" i="1"/>
  <c r="MH181" i="1"/>
  <c r="MH175" i="1"/>
  <c r="MH173" i="1"/>
  <c r="MH177" i="1"/>
  <c r="MH171" i="1"/>
  <c r="MH165" i="1"/>
  <c r="MH169" i="1"/>
  <c r="MH167" i="1"/>
  <c r="MH163" i="1"/>
  <c r="MH159" i="1"/>
  <c r="MH161" i="1"/>
  <c r="MH157" i="1"/>
  <c r="MH155" i="1"/>
  <c r="MH153" i="1"/>
  <c r="MH151" i="1"/>
  <c r="MH120" i="1"/>
  <c r="MH118" i="1"/>
  <c r="MH116" i="1"/>
  <c r="MH114" i="1"/>
  <c r="MH108" i="1"/>
  <c r="MH106" i="1"/>
  <c r="MH110" i="1"/>
  <c r="MH112" i="1"/>
  <c r="MH102" i="1"/>
  <c r="MH104" i="1"/>
  <c r="MH96" i="1"/>
  <c r="MH94" i="1"/>
  <c r="MH100" i="1"/>
  <c r="MH98" i="1"/>
  <c r="MH92" i="1"/>
  <c r="MH90" i="1"/>
  <c r="MH88" i="1"/>
  <c r="MH86" i="1"/>
  <c r="MH84" i="1"/>
  <c r="MH80" i="1"/>
  <c r="MH82" i="1"/>
  <c r="MH74" i="1"/>
  <c r="MH78" i="1"/>
  <c r="MH76" i="1"/>
  <c r="MH72" i="1"/>
  <c r="MH68" i="1"/>
  <c r="MH70" i="1"/>
  <c r="MH66" i="1"/>
  <c r="MG288" i="1"/>
  <c r="MG290" i="1"/>
  <c r="MG286" i="1"/>
  <c r="MG282" i="1"/>
  <c r="MG284" i="1"/>
  <c r="MG280" i="1"/>
  <c r="MG278" i="1"/>
  <c r="MG276" i="1"/>
  <c r="MG268" i="1"/>
  <c r="MG270" i="1"/>
  <c r="MG274" i="1"/>
  <c r="MG272" i="1"/>
  <c r="MG264" i="1"/>
  <c r="MG262" i="1"/>
  <c r="MG266" i="1"/>
  <c r="MG258" i="1"/>
  <c r="MG260" i="1"/>
  <c r="MG254" i="1"/>
  <c r="MG256" i="1"/>
  <c r="MG252" i="1"/>
  <c r="MG250" i="1"/>
  <c r="MG248" i="1"/>
  <c r="MG244" i="1"/>
  <c r="MG246" i="1"/>
  <c r="MG242" i="1"/>
  <c r="MG240" i="1"/>
  <c r="MG238" i="1"/>
  <c r="MG236" i="1"/>
  <c r="MG201" i="1"/>
  <c r="MG205" i="1"/>
  <c r="MG203" i="1"/>
  <c r="MG199" i="1"/>
  <c r="MG197" i="1"/>
  <c r="MG193" i="1"/>
  <c r="MG195" i="1"/>
  <c r="MG191" i="1"/>
  <c r="MG189" i="1"/>
  <c r="MG187" i="1"/>
  <c r="MG183" i="1"/>
  <c r="MG185" i="1"/>
  <c r="MG179" i="1"/>
  <c r="MG181" i="1"/>
  <c r="MG175" i="1"/>
  <c r="MG173" i="1"/>
  <c r="MG177" i="1"/>
  <c r="MG171" i="1"/>
  <c r="MG169" i="1"/>
  <c r="MG165" i="1"/>
  <c r="MG167" i="1"/>
  <c r="MG163" i="1"/>
  <c r="MG159" i="1"/>
  <c r="MG161" i="1"/>
  <c r="MG157" i="1"/>
  <c r="MG155" i="1"/>
  <c r="MG153" i="1"/>
  <c r="MG151" i="1"/>
  <c r="MG120" i="1"/>
  <c r="MG114" i="1"/>
  <c r="MG116" i="1"/>
  <c r="MG118" i="1"/>
  <c r="MG110" i="1"/>
  <c r="MG112" i="1"/>
  <c r="MG104" i="1"/>
  <c r="MG106" i="1"/>
  <c r="MG108" i="1"/>
  <c r="MG102" i="1"/>
  <c r="MG98" i="1"/>
  <c r="MG100" i="1"/>
  <c r="MG92" i="1"/>
  <c r="MG94" i="1"/>
  <c r="MG96" i="1"/>
  <c r="MG90" i="1"/>
  <c r="MG88" i="1"/>
  <c r="MG84" i="1"/>
  <c r="MG86" i="1"/>
  <c r="MG82" i="1"/>
  <c r="MG78" i="1"/>
  <c r="MG80" i="1"/>
  <c r="MG74" i="1"/>
  <c r="MG76" i="1"/>
  <c r="MG72" i="1"/>
  <c r="MG68" i="1"/>
  <c r="MG70" i="1"/>
  <c r="MG66" i="1"/>
  <c r="MF286" i="1"/>
  <c r="MF288" i="1"/>
  <c r="MF290" i="1"/>
  <c r="MF284" i="1"/>
  <c r="MF282" i="1"/>
  <c r="MF278" i="1"/>
  <c r="MF276" i="1"/>
  <c r="MF280" i="1"/>
  <c r="MF268" i="1"/>
  <c r="MF270" i="1"/>
  <c r="MF274" i="1"/>
  <c r="MF272" i="1"/>
  <c r="MF264" i="1"/>
  <c r="MF266" i="1"/>
  <c r="MF262" i="1"/>
  <c r="MF260" i="1"/>
  <c r="MF258" i="1"/>
  <c r="MF256" i="1"/>
  <c r="MF254" i="1"/>
  <c r="MF248" i="1"/>
  <c r="MF252" i="1"/>
  <c r="MF250" i="1"/>
  <c r="MF244" i="1"/>
  <c r="MF246" i="1"/>
  <c r="MF242" i="1"/>
  <c r="MF238" i="1"/>
  <c r="MF240" i="1"/>
  <c r="MF236" i="1"/>
  <c r="MF205" i="1"/>
  <c r="MF201" i="1"/>
  <c r="MF193" i="1"/>
  <c r="MF203" i="1"/>
  <c r="MF195" i="1"/>
  <c r="MF197" i="1"/>
  <c r="MF199" i="1"/>
  <c r="MF189" i="1"/>
  <c r="MF191" i="1"/>
  <c r="MF185" i="1"/>
  <c r="MF187" i="1"/>
  <c r="MF181" i="1"/>
  <c r="MF183" i="1"/>
  <c r="MF175" i="1"/>
  <c r="MF173" i="1"/>
  <c r="MF177" i="1"/>
  <c r="MF179" i="1"/>
  <c r="MF171" i="1"/>
  <c r="MF165" i="1"/>
  <c r="MF167" i="1"/>
  <c r="MF163" i="1"/>
  <c r="MF169" i="1"/>
  <c r="MF157" i="1"/>
  <c r="MF161" i="1"/>
  <c r="MF159" i="1"/>
  <c r="MF155" i="1"/>
  <c r="MF153" i="1"/>
  <c r="MF151" i="1"/>
  <c r="MF120" i="1"/>
  <c r="MF116" i="1"/>
  <c r="MF118" i="1"/>
  <c r="MF114" i="1"/>
  <c r="MF106" i="1"/>
  <c r="MF104" i="1"/>
  <c r="MF110" i="1"/>
  <c r="MF112" i="1"/>
  <c r="MF108" i="1"/>
  <c r="MF102" i="1"/>
  <c r="MF92" i="1"/>
  <c r="MF94" i="1"/>
  <c r="MF98" i="1"/>
  <c r="MF100" i="1"/>
  <c r="MF90" i="1"/>
  <c r="MF96" i="1"/>
  <c r="MF88" i="1"/>
  <c r="MF84" i="1"/>
  <c r="MF86" i="1"/>
  <c r="MF82" i="1"/>
  <c r="MF78" i="1"/>
  <c r="MF74" i="1"/>
  <c r="MF76" i="1"/>
  <c r="MF80" i="1"/>
  <c r="MF72" i="1"/>
  <c r="MF70" i="1"/>
  <c r="MF68" i="1"/>
  <c r="MF66" i="1"/>
  <c r="ME288" i="1"/>
  <c r="ME290" i="1"/>
  <c r="ME286" i="1"/>
  <c r="ME284" i="1"/>
  <c r="ME280" i="1"/>
  <c r="ME282" i="1"/>
  <c r="ME276" i="1"/>
  <c r="ME274" i="1"/>
  <c r="ME278" i="1"/>
  <c r="ME272" i="1"/>
  <c r="ME266" i="1"/>
  <c r="ME270" i="1"/>
  <c r="ME264" i="1"/>
  <c r="ME268" i="1"/>
  <c r="ME262" i="1"/>
  <c r="ME260" i="1"/>
  <c r="ME258" i="1"/>
  <c r="ME256" i="1"/>
  <c r="ME250" i="1"/>
  <c r="ME254" i="1"/>
  <c r="ME252" i="1"/>
  <c r="ME246" i="1"/>
  <c r="ME248" i="1"/>
  <c r="ME244" i="1"/>
  <c r="ME242" i="1"/>
  <c r="ME240" i="1"/>
  <c r="ME238" i="1"/>
  <c r="ME236" i="1"/>
  <c r="ME205" i="1"/>
  <c r="ME203" i="1"/>
  <c r="ME201" i="1"/>
  <c r="ME199" i="1"/>
  <c r="ME197" i="1"/>
  <c r="ME193" i="1"/>
  <c r="ME195" i="1"/>
  <c r="ME191" i="1"/>
  <c r="ME189" i="1"/>
  <c r="ME187" i="1"/>
  <c r="ME185" i="1"/>
  <c r="ME183" i="1"/>
  <c r="ME181" i="1"/>
  <c r="ME177" i="1"/>
  <c r="ME175" i="1"/>
  <c r="ME179" i="1"/>
  <c r="ME173" i="1"/>
  <c r="ME171" i="1"/>
  <c r="ME169" i="1"/>
  <c r="ME167" i="1"/>
  <c r="ME165" i="1"/>
  <c r="ME163" i="1"/>
  <c r="ME161" i="1"/>
  <c r="ME157" i="1"/>
  <c r="ME159" i="1"/>
  <c r="ME155" i="1"/>
  <c r="ME153" i="1"/>
  <c r="ME151" i="1"/>
  <c r="ME118" i="1"/>
  <c r="ME120" i="1"/>
  <c r="ME116" i="1"/>
  <c r="ME114" i="1"/>
  <c r="ME112" i="1"/>
  <c r="ME108" i="1"/>
  <c r="ME106" i="1"/>
  <c r="ME110" i="1"/>
  <c r="ME100" i="1"/>
  <c r="ME102" i="1"/>
  <c r="ME104" i="1"/>
  <c r="ME98" i="1"/>
  <c r="ME96" i="1"/>
  <c r="ME92" i="1"/>
  <c r="ME94" i="1"/>
  <c r="ME90" i="1"/>
  <c r="ME88" i="1"/>
  <c r="ME86" i="1"/>
  <c r="ME84" i="1"/>
  <c r="ME80" i="1"/>
  <c r="ME82" i="1"/>
  <c r="ME78" i="1"/>
  <c r="ME76" i="1"/>
  <c r="ME74" i="1"/>
  <c r="ME72" i="1"/>
  <c r="ME70" i="1"/>
  <c r="ME68" i="1"/>
  <c r="ME66" i="1"/>
  <c r="MD290" i="1"/>
  <c r="MD288" i="1"/>
  <c r="MD286" i="1"/>
  <c r="MD282" i="1"/>
  <c r="MD284" i="1"/>
  <c r="MD280" i="1"/>
  <c r="MD278" i="1"/>
  <c r="MD276" i="1"/>
  <c r="MD274" i="1"/>
  <c r="MD272" i="1"/>
  <c r="MD270" i="1"/>
  <c r="MD268" i="1"/>
  <c r="MD266" i="1"/>
  <c r="MD260" i="1"/>
  <c r="MD264" i="1"/>
  <c r="MD262" i="1"/>
  <c r="MD258" i="1"/>
  <c r="MD256" i="1"/>
  <c r="MD254" i="1"/>
  <c r="MD250" i="1"/>
  <c r="MD248" i="1"/>
  <c r="MD252" i="1"/>
  <c r="MD246" i="1"/>
  <c r="MD244" i="1"/>
  <c r="MD242" i="1"/>
  <c r="MD240" i="1"/>
  <c r="MD238" i="1"/>
  <c r="MD236" i="1"/>
  <c r="MD205" i="1"/>
  <c r="MD201" i="1"/>
  <c r="MD203" i="1"/>
  <c r="MD199" i="1"/>
  <c r="MD197" i="1"/>
  <c r="MD195" i="1"/>
  <c r="MD191" i="1"/>
  <c r="MD193" i="1"/>
  <c r="MD189" i="1"/>
  <c r="MD187" i="1"/>
  <c r="MD185" i="1"/>
  <c r="MD183" i="1"/>
  <c r="MD181" i="1"/>
  <c r="MD179" i="1"/>
  <c r="MD177" i="1"/>
  <c r="MD169" i="1"/>
  <c r="MD175" i="1"/>
  <c r="MD167" i="1"/>
  <c r="MD173" i="1"/>
  <c r="MD171" i="1"/>
  <c r="MD165" i="1"/>
  <c r="MD161" i="1"/>
  <c r="MD159" i="1"/>
  <c r="MD163" i="1"/>
  <c r="MD157" i="1"/>
  <c r="MD155" i="1"/>
  <c r="MD153" i="1"/>
  <c r="MD151" i="1"/>
  <c r="MD120" i="1"/>
  <c r="MD118" i="1"/>
  <c r="MD114" i="1"/>
  <c r="MD116" i="1"/>
  <c r="MD110" i="1"/>
  <c r="MD108" i="1"/>
  <c r="MD112" i="1"/>
  <c r="MD106" i="1"/>
  <c r="MD104" i="1"/>
  <c r="MD100" i="1"/>
  <c r="MD98" i="1"/>
  <c r="MD102" i="1"/>
  <c r="MD94" i="1"/>
  <c r="MD96" i="1"/>
  <c r="MD92" i="1"/>
  <c r="MD88" i="1"/>
  <c r="MD90" i="1"/>
  <c r="MD86" i="1"/>
  <c r="MD84" i="1"/>
  <c r="MD80" i="1"/>
  <c r="MD82" i="1"/>
  <c r="MD74" i="1"/>
  <c r="MD78" i="1"/>
  <c r="MD76" i="1"/>
  <c r="MD72" i="1"/>
  <c r="MD70" i="1"/>
  <c r="MD68" i="1"/>
  <c r="MD66" i="1"/>
  <c r="MC290" i="1"/>
  <c r="MC284" i="1"/>
  <c r="MC286" i="1"/>
  <c r="MC288" i="1"/>
  <c r="MC282" i="1"/>
  <c r="MC280" i="1"/>
  <c r="MC278" i="1"/>
  <c r="MC274" i="1"/>
  <c r="MC276" i="1"/>
  <c r="MC272" i="1"/>
  <c r="MC270" i="1"/>
  <c r="MC268" i="1"/>
  <c r="MC266" i="1"/>
  <c r="MC262" i="1"/>
  <c r="MC260" i="1"/>
  <c r="MC264" i="1"/>
  <c r="MC258" i="1"/>
  <c r="MC256" i="1"/>
  <c r="MC254" i="1"/>
  <c r="MC248" i="1"/>
  <c r="MC252" i="1"/>
  <c r="MC246" i="1"/>
  <c r="MC250" i="1"/>
  <c r="MC242" i="1"/>
  <c r="MC244" i="1"/>
  <c r="MC238" i="1"/>
  <c r="MC240" i="1"/>
  <c r="MC236" i="1"/>
  <c r="MC205" i="1"/>
  <c r="MC203" i="1"/>
  <c r="MC201" i="1"/>
  <c r="MC199" i="1"/>
  <c r="MC195" i="1"/>
  <c r="MC197" i="1"/>
  <c r="MC191" i="1"/>
  <c r="MC189" i="1"/>
  <c r="MC193" i="1"/>
  <c r="MC185" i="1"/>
  <c r="MC187" i="1"/>
  <c r="MC181" i="1"/>
  <c r="MC179" i="1"/>
  <c r="MC183" i="1"/>
  <c r="MC177" i="1"/>
  <c r="MC175" i="1"/>
  <c r="MC169" i="1"/>
  <c r="MC173" i="1"/>
  <c r="MC171" i="1"/>
  <c r="MC167" i="1"/>
  <c r="MC161" i="1"/>
  <c r="MC165" i="1"/>
  <c r="MC163" i="1"/>
  <c r="MC159" i="1"/>
  <c r="MC157" i="1"/>
  <c r="MC155" i="1"/>
  <c r="MC153" i="1"/>
  <c r="MC151" i="1"/>
  <c r="MC118" i="1"/>
  <c r="MC120" i="1"/>
  <c r="MC116" i="1"/>
  <c r="MC114" i="1"/>
  <c r="MC112" i="1"/>
  <c r="MC110" i="1"/>
  <c r="MC102" i="1"/>
  <c r="MC106" i="1"/>
  <c r="MC108" i="1"/>
  <c r="MC104" i="1"/>
  <c r="MC98" i="1"/>
  <c r="MC100" i="1"/>
  <c r="MC94" i="1"/>
  <c r="MC96" i="1"/>
  <c r="MC92" i="1"/>
  <c r="MC90" i="1"/>
  <c r="MC88" i="1"/>
  <c r="MC86" i="1"/>
  <c r="MC84" i="1"/>
  <c r="MC82" i="1"/>
  <c r="MC78" i="1"/>
  <c r="MC80" i="1"/>
  <c r="MC76" i="1"/>
  <c r="MC74" i="1"/>
  <c r="MC72" i="1"/>
  <c r="MC68" i="1"/>
  <c r="MC70" i="1"/>
  <c r="MC66" i="1"/>
  <c r="MB290" i="1" l="1"/>
  <c r="MB286" i="1"/>
  <c r="MB288" i="1"/>
  <c r="MB284" i="1"/>
  <c r="MB278" i="1"/>
  <c r="MB282" i="1"/>
  <c r="MB280" i="1"/>
  <c r="MB274" i="1"/>
  <c r="MB272" i="1"/>
  <c r="MB270" i="1"/>
  <c r="MB276" i="1"/>
  <c r="MB262" i="1"/>
  <c r="MB266" i="1"/>
  <c r="MB264" i="1"/>
  <c r="MB268" i="1"/>
  <c r="MB260" i="1"/>
  <c r="MB254" i="1"/>
  <c r="MB258" i="1"/>
  <c r="MB256" i="1"/>
  <c r="MB252" i="1"/>
  <c r="MB246" i="1"/>
  <c r="MB250" i="1"/>
  <c r="MB248" i="1"/>
  <c r="MB242" i="1"/>
  <c r="MB244" i="1"/>
  <c r="MB240" i="1"/>
  <c r="MB238" i="1"/>
  <c r="MB236" i="1"/>
  <c r="MB205" i="1"/>
  <c r="MB199" i="1"/>
  <c r="MB203" i="1"/>
  <c r="MB201" i="1"/>
  <c r="MB193" i="1"/>
  <c r="MB197" i="1"/>
  <c r="MB195" i="1"/>
  <c r="MB191" i="1"/>
  <c r="MB189" i="1"/>
  <c r="MB187" i="1"/>
  <c r="MB185" i="1"/>
  <c r="MB181" i="1"/>
  <c r="MB183" i="1"/>
  <c r="MB179" i="1"/>
  <c r="MB173" i="1"/>
  <c r="MB171" i="1"/>
  <c r="MB177" i="1"/>
  <c r="MB175" i="1"/>
  <c r="MB169" i="1"/>
  <c r="MB167" i="1"/>
  <c r="MB159" i="1"/>
  <c r="MB165" i="1"/>
  <c r="MB161" i="1"/>
  <c r="MB163" i="1"/>
  <c r="MB157" i="1"/>
  <c r="MB155" i="1"/>
  <c r="MB153" i="1"/>
  <c r="MB151" i="1"/>
  <c r="MB116" i="1"/>
  <c r="MB118" i="1"/>
  <c r="MB112" i="1"/>
  <c r="MB120" i="1"/>
  <c r="MB114" i="1"/>
  <c r="MB110" i="1"/>
  <c r="MB108" i="1"/>
  <c r="MB104" i="1"/>
  <c r="MB106" i="1"/>
  <c r="MB100" i="1"/>
  <c r="MB102" i="1"/>
  <c r="MB96" i="1"/>
  <c r="MB88" i="1"/>
  <c r="MB98" i="1"/>
  <c r="MB92" i="1"/>
  <c r="MB94" i="1"/>
  <c r="MB90" i="1"/>
  <c r="MB86" i="1"/>
  <c r="MB84" i="1"/>
  <c r="MB82" i="1"/>
  <c r="MB80" i="1"/>
  <c r="MB76" i="1"/>
  <c r="MB78" i="1"/>
  <c r="MB74" i="1"/>
  <c r="MB72" i="1"/>
  <c r="MB68" i="1"/>
  <c r="MB70" i="1"/>
  <c r="MB66" i="1"/>
  <c r="MA288" i="1"/>
  <c r="MA290" i="1"/>
  <c r="MA286" i="1"/>
  <c r="MA284" i="1"/>
  <c r="MA282" i="1"/>
  <c r="MA278" i="1"/>
  <c r="MA276" i="1"/>
  <c r="MA280" i="1"/>
  <c r="MA274" i="1"/>
  <c r="MA268" i="1"/>
  <c r="MA270" i="1"/>
  <c r="MA272" i="1"/>
  <c r="MA264" i="1"/>
  <c r="MA266" i="1"/>
  <c r="MA262" i="1"/>
  <c r="MA260" i="1"/>
  <c r="MA256" i="1"/>
  <c r="MA258" i="1"/>
  <c r="MA252" i="1"/>
  <c r="MA254" i="1"/>
  <c r="MA250" i="1"/>
  <c r="MA248" i="1"/>
  <c r="MA246" i="1"/>
  <c r="MA244" i="1"/>
  <c r="MA242" i="1"/>
  <c r="MA240" i="1"/>
  <c r="MA238" i="1"/>
  <c r="MA236" i="1"/>
  <c r="MA201" i="1"/>
  <c r="MA203" i="1"/>
  <c r="MA205" i="1"/>
  <c r="MA199" i="1"/>
  <c r="MA197" i="1"/>
  <c r="MA191" i="1"/>
  <c r="MA195" i="1"/>
  <c r="MA189" i="1"/>
  <c r="MA193" i="1"/>
  <c r="MA187" i="1"/>
  <c r="MA185" i="1"/>
  <c r="MA181" i="1"/>
  <c r="MA177" i="1"/>
  <c r="MA179" i="1"/>
  <c r="MA175" i="1"/>
  <c r="MA169" i="1"/>
  <c r="MA171" i="1"/>
  <c r="MA173" i="1"/>
  <c r="MA183" i="1"/>
  <c r="MA159" i="1"/>
  <c r="MA167" i="1"/>
  <c r="MA157" i="1"/>
  <c r="MA165" i="1"/>
  <c r="MA163" i="1"/>
  <c r="MA161" i="1"/>
  <c r="MA155" i="1"/>
  <c r="MA153" i="1"/>
  <c r="MA151" i="1"/>
  <c r="MA120" i="1"/>
  <c r="MA116" i="1"/>
  <c r="MA114" i="1"/>
  <c r="MA118" i="1"/>
  <c r="MA108" i="1"/>
  <c r="MA110" i="1"/>
  <c r="MA112" i="1"/>
  <c r="MA106" i="1"/>
  <c r="MA102" i="1"/>
  <c r="MA104" i="1"/>
  <c r="MA100" i="1"/>
  <c r="MA96" i="1"/>
  <c r="MA98" i="1"/>
  <c r="MA94" i="1"/>
  <c r="MA86" i="1"/>
  <c r="MA92" i="1"/>
  <c r="MA88" i="1"/>
  <c r="MA90" i="1"/>
  <c r="MA84" i="1"/>
  <c r="MA80" i="1"/>
  <c r="MA82" i="1"/>
  <c r="MA78" i="1"/>
  <c r="MA74" i="1"/>
  <c r="MA76" i="1"/>
  <c r="MA70" i="1"/>
  <c r="MA72" i="1"/>
  <c r="MA68" i="1"/>
  <c r="MA66" i="1"/>
  <c r="LZ290" i="1"/>
  <c r="LZ288" i="1"/>
  <c r="LZ284" i="1"/>
  <c r="LZ286" i="1"/>
  <c r="LZ282" i="1"/>
  <c r="LZ280" i="1"/>
  <c r="LZ278" i="1"/>
  <c r="LZ276" i="1"/>
  <c r="LZ274" i="1"/>
  <c r="LZ272" i="1"/>
  <c r="LZ270" i="1"/>
  <c r="LZ266" i="1"/>
  <c r="LZ268" i="1"/>
  <c r="LZ264" i="1"/>
  <c r="LZ262" i="1"/>
  <c r="LZ258" i="1"/>
  <c r="LZ260" i="1"/>
  <c r="LZ254" i="1"/>
  <c r="LZ256" i="1"/>
  <c r="LZ252" i="1"/>
  <c r="LZ250" i="1"/>
  <c r="LZ248" i="1"/>
  <c r="LZ246" i="1"/>
  <c r="LZ244" i="1"/>
  <c r="LZ242" i="1"/>
  <c r="LZ240" i="1"/>
  <c r="LZ238" i="1"/>
  <c r="LZ236" i="1"/>
  <c r="LZ205" i="1"/>
  <c r="LZ203" i="1"/>
  <c r="LZ201" i="1"/>
  <c r="LZ199" i="1"/>
  <c r="LZ197" i="1"/>
  <c r="LZ193" i="1"/>
  <c r="LZ195" i="1"/>
  <c r="LZ189" i="1"/>
  <c r="LZ191" i="1"/>
  <c r="LZ187" i="1"/>
  <c r="LZ185" i="1"/>
  <c r="LZ183" i="1"/>
  <c r="LZ181" i="1"/>
  <c r="LZ179" i="1"/>
  <c r="LZ177" i="1"/>
  <c r="LZ169" i="1"/>
  <c r="LZ173" i="1"/>
  <c r="LZ171" i="1"/>
  <c r="LZ175" i="1"/>
  <c r="LZ165" i="1"/>
  <c r="LZ167" i="1"/>
  <c r="LZ161" i="1"/>
  <c r="LZ163" i="1"/>
  <c r="LZ159" i="1"/>
  <c r="LZ157" i="1"/>
  <c r="LZ155" i="1"/>
  <c r="LZ153" i="1"/>
  <c r="LZ151" i="1"/>
  <c r="LZ120" i="1"/>
  <c r="LZ118" i="1"/>
  <c r="LZ114" i="1"/>
  <c r="LZ116" i="1"/>
  <c r="LZ106" i="1"/>
  <c r="LZ112" i="1"/>
  <c r="LZ110" i="1"/>
  <c r="LZ108" i="1"/>
  <c r="LZ104" i="1"/>
  <c r="LZ102" i="1"/>
  <c r="LZ100" i="1"/>
  <c r="LZ96" i="1"/>
  <c r="LZ98" i="1"/>
  <c r="LZ94" i="1"/>
  <c r="LZ90" i="1"/>
  <c r="LZ92" i="1"/>
  <c r="LZ88" i="1"/>
  <c r="LZ86" i="1"/>
  <c r="LZ84" i="1"/>
  <c r="LZ78" i="1"/>
  <c r="LZ82" i="1"/>
  <c r="LZ80" i="1"/>
  <c r="LZ74" i="1"/>
  <c r="LZ76" i="1"/>
  <c r="LZ72" i="1"/>
  <c r="LZ70" i="1"/>
  <c r="LZ68" i="1"/>
  <c r="LZ66" i="1"/>
  <c r="LY288" i="1"/>
  <c r="LY290" i="1"/>
  <c r="LY286" i="1"/>
  <c r="LY284" i="1"/>
  <c r="LY282" i="1"/>
  <c r="LY280" i="1"/>
  <c r="LY278" i="1"/>
  <c r="LY276" i="1"/>
  <c r="LY274" i="1"/>
  <c r="LY270" i="1"/>
  <c r="LY272" i="1"/>
  <c r="LY266" i="1"/>
  <c r="LY264" i="1"/>
  <c r="LY268" i="1"/>
  <c r="LY262" i="1"/>
  <c r="LY258" i="1"/>
  <c r="LY260" i="1"/>
  <c r="LY254" i="1"/>
  <c r="LY256" i="1"/>
  <c r="LY252" i="1"/>
  <c r="LY250" i="1"/>
  <c r="LY248" i="1"/>
  <c r="LY246" i="1"/>
  <c r="LY244" i="1"/>
  <c r="LY242" i="1"/>
  <c r="LY240" i="1"/>
  <c r="LY238" i="1"/>
  <c r="LY236" i="1"/>
  <c r="LY203" i="1"/>
  <c r="LY205" i="1"/>
  <c r="LY201" i="1"/>
  <c r="LY199" i="1"/>
  <c r="LY197" i="1"/>
  <c r="LY195" i="1"/>
  <c r="LY193" i="1"/>
  <c r="LY191" i="1"/>
  <c r="LY189" i="1"/>
  <c r="LY187" i="1"/>
  <c r="LY185" i="1"/>
  <c r="LY183" i="1"/>
  <c r="LY181" i="1"/>
  <c r="LY179" i="1"/>
  <c r="LY177" i="1"/>
  <c r="LY171" i="1"/>
  <c r="LY169" i="1"/>
  <c r="LY175" i="1"/>
  <c r="LY173" i="1"/>
  <c r="LY167" i="1"/>
  <c r="LY163" i="1"/>
  <c r="LY165" i="1"/>
  <c r="LY161" i="1"/>
  <c r="LY159" i="1"/>
  <c r="LY157" i="1"/>
  <c r="LY155" i="1"/>
  <c r="LY153" i="1"/>
  <c r="LY151" i="1"/>
  <c r="LY120" i="1"/>
  <c r="LY118" i="1"/>
  <c r="LY116" i="1"/>
  <c r="LY114" i="1"/>
  <c r="LY108" i="1"/>
  <c r="LY106" i="1"/>
  <c r="LY110" i="1"/>
  <c r="LY112" i="1"/>
  <c r="LY104" i="1"/>
  <c r="LY102" i="1"/>
  <c r="LY100" i="1"/>
  <c r="LY98" i="1"/>
  <c r="LY96" i="1"/>
  <c r="LY94" i="1"/>
  <c r="LY92" i="1"/>
  <c r="LY88" i="1"/>
  <c r="LY86" i="1"/>
  <c r="LY90" i="1"/>
  <c r="LY84" i="1"/>
  <c r="LY80" i="1"/>
  <c r="LY78" i="1"/>
  <c r="LY82" i="1"/>
  <c r="LY76" i="1"/>
  <c r="LY74" i="1"/>
  <c r="LY72" i="1"/>
  <c r="LY70" i="1"/>
  <c r="LY68" i="1"/>
  <c r="LY66" i="1"/>
  <c r="AK37" i="1"/>
  <c r="AK22" i="1"/>
  <c r="AK16" i="1"/>
  <c r="LX288" i="1" l="1"/>
  <c r="LX286" i="1"/>
  <c r="LX290" i="1"/>
  <c r="LX282" i="1"/>
  <c r="LX284" i="1"/>
  <c r="LX278" i="1"/>
  <c r="LX280" i="1"/>
  <c r="LX276" i="1"/>
  <c r="LX274" i="1"/>
  <c r="LX270" i="1"/>
  <c r="LX266" i="1"/>
  <c r="LX272" i="1"/>
  <c r="LX268" i="1"/>
  <c r="LX264" i="1"/>
  <c r="LX260" i="1"/>
  <c r="LX262" i="1"/>
  <c r="LX258" i="1"/>
  <c r="LX254" i="1"/>
  <c r="LX256" i="1"/>
  <c r="LX250" i="1"/>
  <c r="LX252" i="1"/>
  <c r="LX248" i="1"/>
  <c r="LX246" i="1"/>
  <c r="LX244" i="1"/>
  <c r="LX242" i="1"/>
  <c r="LX240" i="1"/>
  <c r="LX238" i="1"/>
  <c r="LX236" i="1"/>
  <c r="LX205" i="1"/>
  <c r="LX203" i="1"/>
  <c r="LX201" i="1"/>
  <c r="LX193" i="1"/>
  <c r="LX189" i="1"/>
  <c r="LX197" i="1"/>
  <c r="LX199" i="1"/>
  <c r="LX195" i="1"/>
  <c r="LX191" i="1"/>
  <c r="LX187" i="1"/>
  <c r="LX185" i="1"/>
  <c r="LX173" i="1"/>
  <c r="LX181" i="1"/>
  <c r="LX183" i="1"/>
  <c r="LX177" i="1"/>
  <c r="LX179" i="1"/>
  <c r="LX175" i="1"/>
  <c r="LX169" i="1"/>
  <c r="LX161" i="1"/>
  <c r="LX163" i="1"/>
  <c r="LX171" i="1"/>
  <c r="LX165" i="1"/>
  <c r="LX167" i="1"/>
  <c r="LX159" i="1"/>
  <c r="LX157" i="1"/>
  <c r="LX155" i="1"/>
  <c r="LX151" i="1"/>
  <c r="LX153" i="1"/>
  <c r="LX118" i="1"/>
  <c r="LX120" i="1"/>
  <c r="LX116" i="1"/>
  <c r="LX114" i="1"/>
  <c r="LX112" i="1"/>
  <c r="LX108" i="1"/>
  <c r="LX110" i="1"/>
  <c r="LX106" i="1"/>
  <c r="LX96" i="1"/>
  <c r="LX100" i="1"/>
  <c r="LX104" i="1"/>
  <c r="LX102" i="1"/>
  <c r="LX98" i="1"/>
  <c r="LX94" i="1"/>
  <c r="LX90" i="1"/>
  <c r="LX86" i="1"/>
  <c r="LX88" i="1"/>
  <c r="LX92" i="1"/>
  <c r="LX84" i="1"/>
  <c r="LX82" i="1"/>
  <c r="LX80" i="1"/>
  <c r="LX78" i="1"/>
  <c r="LX74" i="1"/>
  <c r="LX72" i="1"/>
  <c r="LX70" i="1"/>
  <c r="LX76" i="1"/>
  <c r="LX68" i="1"/>
  <c r="LX66" i="1"/>
  <c r="LW290" i="1"/>
  <c r="LW288" i="1"/>
  <c r="LW286" i="1"/>
  <c r="LW282" i="1"/>
  <c r="LW284" i="1"/>
  <c r="LW280" i="1"/>
  <c r="LW278" i="1"/>
  <c r="LW276" i="1"/>
  <c r="LW274" i="1"/>
  <c r="LW272" i="1"/>
  <c r="LW266" i="1"/>
  <c r="LW270" i="1"/>
  <c r="LW268" i="1"/>
  <c r="LW262" i="1"/>
  <c r="LW264" i="1"/>
  <c r="LW260" i="1"/>
  <c r="LW254" i="1"/>
  <c r="LW258" i="1"/>
  <c r="LW252" i="1"/>
  <c r="LW256" i="1"/>
  <c r="LW250" i="1"/>
  <c r="LW248" i="1"/>
  <c r="LW246" i="1"/>
  <c r="LW244" i="1"/>
  <c r="LW242" i="1"/>
  <c r="LW240" i="1"/>
  <c r="LW238" i="1"/>
  <c r="LW236" i="1"/>
  <c r="LW203" i="1"/>
  <c r="LW205" i="1"/>
  <c r="LW201" i="1"/>
  <c r="LW193" i="1"/>
  <c r="LW197" i="1"/>
  <c r="LW195" i="1"/>
  <c r="LW199" i="1"/>
  <c r="LW189" i="1"/>
  <c r="LW185" i="1"/>
  <c r="LW191" i="1"/>
  <c r="LW187" i="1"/>
  <c r="LW175" i="1"/>
  <c r="LW179" i="1"/>
  <c r="LW177" i="1"/>
  <c r="LW183" i="1"/>
  <c r="LW181" i="1"/>
  <c r="LW173" i="1"/>
  <c r="LW171" i="1"/>
  <c r="LW165" i="1"/>
  <c r="LW167" i="1"/>
  <c r="LW161" i="1"/>
  <c r="LW169" i="1"/>
  <c r="LW163" i="1"/>
  <c r="LW157" i="1"/>
  <c r="LW159" i="1"/>
  <c r="LW155" i="1"/>
  <c r="LW151" i="1"/>
  <c r="LW153" i="1"/>
  <c r="LW118" i="1"/>
  <c r="LW120" i="1"/>
  <c r="LW116" i="1"/>
  <c r="LW114" i="1"/>
  <c r="LW106" i="1"/>
  <c r="LW112" i="1"/>
  <c r="LW108" i="1"/>
  <c r="LW110" i="1"/>
  <c r="LW102" i="1"/>
  <c r="LW100" i="1"/>
  <c r="LW98" i="1"/>
  <c r="LW104" i="1"/>
  <c r="LW96" i="1"/>
  <c r="LW94" i="1"/>
  <c r="LW92" i="1"/>
  <c r="LW88" i="1"/>
  <c r="LW90" i="1"/>
  <c r="LW86" i="1"/>
  <c r="LW84" i="1"/>
  <c r="LW78" i="1"/>
  <c r="LW82" i="1"/>
  <c r="LW80" i="1"/>
  <c r="LW76" i="1"/>
  <c r="LW70" i="1"/>
  <c r="LW74" i="1"/>
  <c r="LW72" i="1"/>
  <c r="LW68" i="1"/>
  <c r="LW66" i="1"/>
  <c r="LV290" i="1" l="1"/>
  <c r="LV286" i="1"/>
  <c r="LV284" i="1"/>
  <c r="LV288" i="1"/>
  <c r="LV282" i="1"/>
  <c r="LV280" i="1"/>
  <c r="LV278" i="1"/>
  <c r="LV276" i="1"/>
  <c r="LV272" i="1"/>
  <c r="LV274" i="1"/>
  <c r="LV262" i="1"/>
  <c r="LV266" i="1"/>
  <c r="LV270" i="1"/>
  <c r="LV268" i="1"/>
  <c r="LV264" i="1"/>
  <c r="LV260" i="1"/>
  <c r="LV252" i="1"/>
  <c r="LV256" i="1"/>
  <c r="LV258" i="1"/>
  <c r="LV250" i="1"/>
  <c r="LV254" i="1"/>
  <c r="LV248" i="1"/>
  <c r="LV244" i="1"/>
  <c r="LV246" i="1"/>
  <c r="LV240" i="1"/>
  <c r="LV242" i="1"/>
  <c r="LV236" i="1"/>
  <c r="LV238" i="1"/>
  <c r="LV201" i="1"/>
  <c r="LV205" i="1"/>
  <c r="LV203" i="1"/>
  <c r="LV195" i="1"/>
  <c r="LV199" i="1"/>
  <c r="LV197" i="1"/>
  <c r="LV193" i="1"/>
  <c r="LV189" i="1"/>
  <c r="LV191" i="1"/>
  <c r="LV185" i="1"/>
  <c r="LV187" i="1"/>
  <c r="LV179" i="1"/>
  <c r="LV183" i="1"/>
  <c r="LV175" i="1"/>
  <c r="LV181" i="1"/>
  <c r="LV171" i="1"/>
  <c r="LV169" i="1"/>
  <c r="LV177" i="1"/>
  <c r="LV173" i="1"/>
  <c r="LV163" i="1"/>
  <c r="LV167" i="1"/>
  <c r="LV161" i="1"/>
  <c r="LV165" i="1"/>
  <c r="LV159" i="1"/>
  <c r="LV157" i="1"/>
  <c r="LV155" i="1"/>
  <c r="LV151" i="1"/>
  <c r="LV153" i="1"/>
  <c r="LV120" i="1"/>
  <c r="LV116" i="1"/>
  <c r="LV118" i="1"/>
  <c r="LV112" i="1"/>
  <c r="LV114" i="1"/>
  <c r="LV106" i="1"/>
  <c r="LV108" i="1"/>
  <c r="LV110" i="1"/>
  <c r="LV104" i="1"/>
  <c r="LV100" i="1"/>
  <c r="LV102" i="1"/>
  <c r="LV98" i="1"/>
  <c r="LV96" i="1"/>
  <c r="LV94" i="1"/>
  <c r="LV88" i="1"/>
  <c r="LV90" i="1"/>
  <c r="LV92" i="1"/>
  <c r="LV86" i="1"/>
  <c r="LV82" i="1"/>
  <c r="LV84" i="1"/>
  <c r="LV78" i="1"/>
  <c r="LV80" i="1"/>
  <c r="LV76" i="1"/>
  <c r="LV74" i="1"/>
  <c r="LV70" i="1"/>
  <c r="LV72" i="1"/>
  <c r="LV68" i="1"/>
  <c r="LV66" i="1"/>
  <c r="LU290" i="1" l="1"/>
  <c r="LU284" i="1"/>
  <c r="LU288" i="1"/>
  <c r="LU286" i="1"/>
  <c r="LU280" i="1"/>
  <c r="LU282" i="1"/>
  <c r="LU278" i="1"/>
  <c r="LU274" i="1"/>
  <c r="LU272" i="1"/>
  <c r="LU276" i="1"/>
  <c r="LU270" i="1"/>
  <c r="LU268" i="1"/>
  <c r="LU266" i="1"/>
  <c r="LU262" i="1"/>
  <c r="LU264" i="1"/>
  <c r="LU258" i="1"/>
  <c r="LU256" i="1"/>
  <c r="LU260" i="1"/>
  <c r="LU254" i="1"/>
  <c r="LU250" i="1"/>
  <c r="LU252" i="1"/>
  <c r="LU248" i="1"/>
  <c r="LU246" i="1"/>
  <c r="LU244" i="1"/>
  <c r="LU242" i="1"/>
  <c r="LU240" i="1"/>
  <c r="LU238" i="1"/>
  <c r="LU236" i="1"/>
  <c r="LU205" i="1"/>
  <c r="LU203" i="1"/>
  <c r="LU201" i="1"/>
  <c r="LU199" i="1"/>
  <c r="LU197" i="1"/>
  <c r="LU195" i="1"/>
  <c r="LU193" i="1"/>
  <c r="LU191" i="1"/>
  <c r="LU187" i="1"/>
  <c r="LU189" i="1"/>
  <c r="LU185" i="1"/>
  <c r="LU183" i="1"/>
  <c r="LU181" i="1"/>
  <c r="LU179" i="1"/>
  <c r="LU177" i="1"/>
  <c r="LU175" i="1"/>
  <c r="LU171" i="1"/>
  <c r="LU173" i="1"/>
  <c r="LU169" i="1"/>
  <c r="LU167" i="1"/>
  <c r="LU165" i="1"/>
  <c r="LU163" i="1"/>
  <c r="LU161" i="1"/>
  <c r="LU159" i="1"/>
  <c r="LU157" i="1"/>
  <c r="LU155" i="1"/>
  <c r="LU153" i="1"/>
  <c r="LU151" i="1"/>
  <c r="LU120" i="1"/>
  <c r="LU118" i="1"/>
  <c r="LU116" i="1"/>
  <c r="LU114" i="1"/>
  <c r="LU104" i="1"/>
  <c r="LU112" i="1"/>
  <c r="LU110" i="1"/>
  <c r="LU108" i="1"/>
  <c r="LU106" i="1"/>
  <c r="LU102" i="1"/>
  <c r="LU100" i="1"/>
  <c r="LU98" i="1"/>
  <c r="LU96" i="1"/>
  <c r="LU94" i="1"/>
  <c r="LU92" i="1"/>
  <c r="LU90" i="1"/>
  <c r="LU88" i="1"/>
  <c r="LU84" i="1"/>
  <c r="LU86" i="1"/>
  <c r="LU82" i="1"/>
  <c r="LU80" i="1"/>
  <c r="LU78" i="1"/>
  <c r="LU76" i="1"/>
  <c r="LU74" i="1"/>
  <c r="LU72" i="1"/>
  <c r="LU70" i="1"/>
  <c r="LU68" i="1"/>
  <c r="LU66" i="1"/>
  <c r="LT286" i="1"/>
  <c r="LT290" i="1"/>
  <c r="LT288" i="1"/>
  <c r="LT284" i="1"/>
  <c r="LT282" i="1"/>
  <c r="LT280" i="1"/>
  <c r="LT278" i="1"/>
  <c r="LT272" i="1"/>
  <c r="LT276" i="1"/>
  <c r="LT270" i="1"/>
  <c r="LT274" i="1"/>
  <c r="LT268" i="1"/>
  <c r="LT266" i="1"/>
  <c r="LT264" i="1"/>
  <c r="LT262" i="1"/>
  <c r="LT256" i="1"/>
  <c r="LT260" i="1"/>
  <c r="LT258" i="1"/>
  <c r="LT254" i="1"/>
  <c r="LT250" i="1"/>
  <c r="LT252" i="1"/>
  <c r="LT248" i="1"/>
  <c r="LT246" i="1"/>
  <c r="LT244" i="1"/>
  <c r="LT242" i="1"/>
  <c r="LT240" i="1"/>
  <c r="LT238" i="1"/>
  <c r="LT236" i="1"/>
  <c r="LT205" i="1"/>
  <c r="LT201" i="1"/>
  <c r="LT203" i="1"/>
  <c r="LT197" i="1"/>
  <c r="LT199" i="1"/>
  <c r="LT195" i="1"/>
  <c r="LT187" i="1"/>
  <c r="LT191" i="1"/>
  <c r="LT193" i="1"/>
  <c r="LT185" i="1"/>
  <c r="LT189" i="1"/>
  <c r="LT181" i="1"/>
  <c r="LT183" i="1"/>
  <c r="LT177" i="1"/>
  <c r="LT179" i="1"/>
  <c r="LT175" i="1"/>
  <c r="LT171" i="1"/>
  <c r="LT173" i="1"/>
  <c r="LT169" i="1"/>
  <c r="LT165" i="1"/>
  <c r="LT161" i="1"/>
  <c r="LT167" i="1"/>
  <c r="LT163" i="1"/>
  <c r="LT159" i="1"/>
  <c r="LT157" i="1"/>
  <c r="LT155" i="1"/>
  <c r="LT151" i="1"/>
  <c r="LT153" i="1"/>
  <c r="LT120" i="1"/>
  <c r="LT114" i="1"/>
  <c r="LT118" i="1"/>
  <c r="LT116" i="1"/>
  <c r="LT110" i="1"/>
  <c r="LT102" i="1"/>
  <c r="LT106" i="1"/>
  <c r="LT112" i="1"/>
  <c r="LT100" i="1"/>
  <c r="LT104" i="1"/>
  <c r="LT108" i="1"/>
  <c r="LT98" i="1"/>
  <c r="LT96" i="1"/>
  <c r="LT94" i="1"/>
  <c r="LT90" i="1"/>
  <c r="LT84" i="1"/>
  <c r="LT88" i="1"/>
  <c r="LT92" i="1"/>
  <c r="LT86" i="1"/>
  <c r="LT82" i="1"/>
  <c r="LT76" i="1"/>
  <c r="LT74" i="1"/>
  <c r="LT80" i="1"/>
  <c r="LT78" i="1"/>
  <c r="LT72" i="1"/>
  <c r="LT70" i="1"/>
  <c r="LT68" i="1"/>
  <c r="LT66" i="1"/>
  <c r="LS286" i="1"/>
  <c r="LS290" i="1"/>
  <c r="LS288" i="1"/>
  <c r="LS278" i="1"/>
  <c r="LS282" i="1"/>
  <c r="LS284" i="1"/>
  <c r="LS280" i="1"/>
  <c r="LS272" i="1"/>
  <c r="LS268" i="1"/>
  <c r="LS274" i="1"/>
  <c r="LS270" i="1"/>
  <c r="LS276" i="1"/>
  <c r="LS258" i="1"/>
  <c r="LS256" i="1"/>
  <c r="LS260" i="1"/>
  <c r="LS264" i="1"/>
  <c r="LS266" i="1"/>
  <c r="LS262" i="1"/>
  <c r="LS248" i="1"/>
  <c r="LS252" i="1"/>
  <c r="LS250" i="1"/>
  <c r="LS254" i="1"/>
  <c r="LS246" i="1"/>
  <c r="LS244" i="1"/>
  <c r="LS238" i="1"/>
  <c r="LS236" i="1"/>
  <c r="LS242" i="1"/>
  <c r="LS240" i="1"/>
  <c r="LS201" i="1"/>
  <c r="LS199" i="1"/>
  <c r="LS203" i="1"/>
  <c r="LS197" i="1"/>
  <c r="LS205" i="1"/>
  <c r="LS189" i="1"/>
  <c r="LS187" i="1"/>
  <c r="LS195" i="1"/>
  <c r="LS185" i="1"/>
  <c r="LS179" i="1"/>
  <c r="LS177" i="1"/>
  <c r="LS193" i="1"/>
  <c r="LS191" i="1"/>
  <c r="LS183" i="1"/>
  <c r="LS181" i="1"/>
  <c r="LS175" i="1"/>
  <c r="LS173" i="1"/>
  <c r="LS171" i="1"/>
  <c r="LS167" i="1"/>
  <c r="LS163" i="1"/>
  <c r="LS169" i="1"/>
  <c r="LS165" i="1"/>
  <c r="LS161" i="1"/>
  <c r="LS157" i="1"/>
  <c r="LS159" i="1"/>
  <c r="LS155" i="1"/>
  <c r="LS153" i="1"/>
  <c r="LS151" i="1"/>
  <c r="LS120" i="1"/>
  <c r="LS118" i="1"/>
  <c r="LS112" i="1"/>
  <c r="LS116" i="1"/>
  <c r="LS110" i="1"/>
  <c r="LS114" i="1"/>
  <c r="LS104" i="1"/>
  <c r="LS100" i="1"/>
  <c r="LS106" i="1"/>
  <c r="LS108" i="1"/>
  <c r="LS98" i="1"/>
  <c r="LS102" i="1"/>
  <c r="LS96" i="1"/>
  <c r="LS94" i="1"/>
  <c r="LS86" i="1"/>
  <c r="LS90" i="1"/>
  <c r="LS92" i="1"/>
  <c r="LS84" i="1"/>
  <c r="LS88" i="1"/>
  <c r="LS82" i="1"/>
  <c r="LS80" i="1"/>
  <c r="LS78" i="1"/>
  <c r="LS76" i="1"/>
  <c r="LS74" i="1"/>
  <c r="LS72" i="1"/>
  <c r="LS70" i="1"/>
  <c r="LS68" i="1"/>
  <c r="LS66" i="1"/>
  <c r="LR288" i="1"/>
  <c r="LR290" i="1"/>
  <c r="LR284" i="1"/>
  <c r="LR286" i="1"/>
  <c r="LR280" i="1"/>
  <c r="LR278" i="1"/>
  <c r="LR282" i="1"/>
  <c r="LR276" i="1"/>
  <c r="LR274" i="1"/>
  <c r="LR272" i="1"/>
  <c r="LR270" i="1"/>
  <c r="LR266" i="1"/>
  <c r="LR264" i="1"/>
  <c r="LR268" i="1"/>
  <c r="LR262" i="1"/>
  <c r="LR258" i="1"/>
  <c r="LR256" i="1"/>
  <c r="LR260" i="1"/>
  <c r="LR252" i="1"/>
  <c r="LR254" i="1"/>
  <c r="LR248" i="1"/>
  <c r="LR250" i="1"/>
  <c r="LR246" i="1"/>
  <c r="LR244" i="1"/>
  <c r="LR238" i="1"/>
  <c r="LR242" i="1"/>
  <c r="LR236" i="1"/>
  <c r="LR240" i="1"/>
  <c r="LR201" i="1"/>
  <c r="LR203" i="1"/>
  <c r="LR199" i="1"/>
  <c r="LR205" i="1"/>
  <c r="LR197" i="1"/>
  <c r="LR195" i="1"/>
  <c r="LR193" i="1"/>
  <c r="LR185" i="1"/>
  <c r="LR189" i="1"/>
  <c r="LR187" i="1"/>
  <c r="LR191" i="1"/>
  <c r="LR183" i="1"/>
  <c r="LR177" i="1"/>
  <c r="LR181" i="1"/>
  <c r="LR179" i="1"/>
  <c r="LR175" i="1"/>
  <c r="LR173" i="1"/>
  <c r="LR167" i="1"/>
  <c r="LR171" i="1"/>
  <c r="LR161" i="1"/>
  <c r="LR165" i="1"/>
  <c r="LR169" i="1"/>
  <c r="LR163" i="1"/>
  <c r="LR159" i="1"/>
  <c r="LR157" i="1"/>
  <c r="LR151" i="1"/>
  <c r="LR155" i="1"/>
  <c r="LR153" i="1"/>
  <c r="LR120" i="1"/>
  <c r="LR118" i="1"/>
  <c r="LR112" i="1"/>
  <c r="LR108" i="1"/>
  <c r="LR116" i="1"/>
  <c r="LR114" i="1"/>
  <c r="LR110" i="1"/>
  <c r="LR106" i="1"/>
  <c r="LR104" i="1"/>
  <c r="LR100" i="1"/>
  <c r="LR96" i="1"/>
  <c r="LR102" i="1"/>
  <c r="LR98" i="1"/>
  <c r="LR94" i="1"/>
  <c r="LR90" i="1"/>
  <c r="LR92" i="1"/>
  <c r="LR86" i="1"/>
  <c r="LR88" i="1"/>
  <c r="LR84" i="1"/>
  <c r="LR82" i="1"/>
  <c r="LR80" i="1"/>
  <c r="LR78" i="1"/>
  <c r="LR76" i="1"/>
  <c r="LR74" i="1"/>
  <c r="LR72" i="1"/>
  <c r="LR70" i="1"/>
  <c r="LR68" i="1"/>
  <c r="LR66" i="1"/>
  <c r="LW31" i="1"/>
  <c r="LQ290" i="1"/>
  <c r="LQ288" i="1"/>
  <c r="LQ284" i="1"/>
  <c r="LQ286" i="1"/>
  <c r="LQ280" i="1"/>
  <c r="LQ278" i="1"/>
  <c r="LQ282" i="1"/>
  <c r="LQ276" i="1"/>
  <c r="LQ274" i="1"/>
  <c r="LQ272" i="1"/>
  <c r="LQ270" i="1"/>
  <c r="LQ268" i="1"/>
  <c r="LQ266" i="1"/>
  <c r="LQ264" i="1"/>
  <c r="LQ262" i="1"/>
  <c r="LQ258" i="1"/>
  <c r="LQ256" i="1"/>
  <c r="LQ260" i="1"/>
  <c r="LQ252" i="1"/>
  <c r="LQ254" i="1"/>
  <c r="LQ248" i="1"/>
  <c r="LQ250" i="1"/>
  <c r="LQ246" i="1"/>
  <c r="LQ244" i="1"/>
  <c r="LQ240" i="1"/>
  <c r="LQ236" i="1"/>
  <c r="LQ242" i="1"/>
  <c r="LQ238" i="1"/>
  <c r="LQ205" i="1"/>
  <c r="LQ201" i="1"/>
  <c r="LQ199" i="1"/>
  <c r="LQ203" i="1"/>
  <c r="LQ195" i="1"/>
  <c r="LQ197" i="1"/>
  <c r="LQ193" i="1"/>
  <c r="LQ191" i="1"/>
  <c r="LQ189" i="1"/>
  <c r="LQ187" i="1"/>
  <c r="LQ185" i="1"/>
  <c r="LQ183" i="1"/>
  <c r="LQ181" i="1"/>
  <c r="LQ179" i="1"/>
  <c r="LQ177" i="1"/>
  <c r="LQ171" i="1"/>
  <c r="LQ175" i="1"/>
  <c r="LQ169" i="1"/>
  <c r="LQ163" i="1"/>
  <c r="LQ167" i="1"/>
  <c r="LQ173" i="1"/>
  <c r="LQ165" i="1"/>
  <c r="LQ161" i="1"/>
  <c r="LQ159" i="1"/>
  <c r="LQ157" i="1"/>
  <c r="LQ155" i="1"/>
  <c r="LQ153" i="1"/>
  <c r="LQ151" i="1"/>
  <c r="LQ120" i="1"/>
  <c r="LQ118" i="1"/>
  <c r="LQ112" i="1"/>
  <c r="LQ108" i="1"/>
  <c r="LQ114" i="1"/>
  <c r="LQ106" i="1"/>
  <c r="LQ110" i="1"/>
  <c r="LQ116" i="1"/>
  <c r="LQ102" i="1"/>
  <c r="LQ96" i="1"/>
  <c r="LQ104" i="1"/>
  <c r="LQ98" i="1"/>
  <c r="LQ100" i="1"/>
  <c r="LQ94" i="1"/>
  <c r="LQ90" i="1"/>
  <c r="LQ92" i="1"/>
  <c r="LQ88" i="1"/>
  <c r="LQ84" i="1"/>
  <c r="LQ82" i="1"/>
  <c r="LQ86" i="1"/>
  <c r="LQ80" i="1"/>
  <c r="LQ74" i="1"/>
  <c r="LQ78" i="1"/>
  <c r="LQ76" i="1"/>
  <c r="LQ70" i="1"/>
  <c r="LQ72" i="1"/>
  <c r="LQ68" i="1"/>
  <c r="LQ66" i="1"/>
  <c r="LP288" i="1"/>
  <c r="LP286" i="1"/>
  <c r="LP284" i="1"/>
  <c r="LP282" i="1"/>
  <c r="LP290" i="1"/>
  <c r="LP278" i="1"/>
  <c r="LP280" i="1"/>
  <c r="LP276" i="1"/>
  <c r="LP272" i="1"/>
  <c r="LP268" i="1"/>
  <c r="LP274" i="1"/>
  <c r="LP270" i="1"/>
  <c r="LP266" i="1"/>
  <c r="LP264" i="1"/>
  <c r="LP262" i="1"/>
  <c r="LP260" i="1"/>
  <c r="LP256" i="1"/>
  <c r="LP252" i="1"/>
  <c r="LP258" i="1"/>
  <c r="LP254" i="1"/>
  <c r="LP248" i="1"/>
  <c r="LP250" i="1"/>
  <c r="LP246" i="1"/>
  <c r="LP244" i="1"/>
  <c r="LP238" i="1"/>
  <c r="LP242" i="1"/>
  <c r="LP236" i="1"/>
  <c r="LP240" i="1"/>
  <c r="LP199" i="1"/>
  <c r="LP205" i="1"/>
  <c r="LP203" i="1"/>
  <c r="LP201" i="1"/>
  <c r="LP191" i="1"/>
  <c r="LP189" i="1"/>
  <c r="LP195" i="1"/>
  <c r="LP197" i="1"/>
  <c r="LP193" i="1"/>
  <c r="LP187" i="1"/>
  <c r="LP181" i="1"/>
  <c r="LP179" i="1"/>
  <c r="LP185" i="1"/>
  <c r="LP183" i="1"/>
  <c r="LP177" i="1"/>
  <c r="LP173" i="1"/>
  <c r="LP175" i="1"/>
  <c r="LP165" i="1"/>
  <c r="LP167" i="1"/>
  <c r="LP171" i="1"/>
  <c r="LP163" i="1"/>
  <c r="LP169" i="1"/>
  <c r="LP161" i="1"/>
  <c r="LP159" i="1"/>
  <c r="LP157" i="1"/>
  <c r="LP155" i="1"/>
  <c r="LP153" i="1"/>
  <c r="LP151" i="1"/>
  <c r="LP112" i="1"/>
  <c r="LP118" i="1"/>
  <c r="LP120" i="1"/>
  <c r="LP114" i="1"/>
  <c r="LP110" i="1"/>
  <c r="LP116" i="1"/>
  <c r="LP106" i="1"/>
  <c r="LP104" i="1"/>
  <c r="LP108" i="1"/>
  <c r="LP102" i="1"/>
  <c r="LP96" i="1"/>
  <c r="LP100" i="1"/>
  <c r="LP98" i="1"/>
  <c r="LP90" i="1"/>
  <c r="LP92" i="1"/>
  <c r="LP94" i="1"/>
  <c r="LP88" i="1"/>
  <c r="LP86" i="1"/>
  <c r="LP84" i="1"/>
  <c r="LP80" i="1"/>
  <c r="LP82" i="1"/>
  <c r="LP78" i="1"/>
  <c r="LP76" i="1"/>
  <c r="LP72" i="1"/>
  <c r="LP74" i="1"/>
  <c r="LP68" i="1"/>
  <c r="LP70" i="1"/>
  <c r="LP66" i="1"/>
  <c r="LO288" i="1"/>
  <c r="LO282" i="1"/>
  <c r="LO290" i="1"/>
  <c r="LO286" i="1"/>
  <c r="LO278" i="1"/>
  <c r="LO284" i="1"/>
  <c r="LO280" i="1"/>
  <c r="LO276" i="1"/>
  <c r="LO270" i="1"/>
  <c r="LO274" i="1"/>
  <c r="LO268" i="1"/>
  <c r="LO272" i="1"/>
  <c r="LO266" i="1"/>
  <c r="LO264" i="1"/>
  <c r="LO262" i="1"/>
  <c r="LO254" i="1"/>
  <c r="LO260" i="1"/>
  <c r="LO252" i="1"/>
  <c r="LO248" i="1"/>
  <c r="LO258" i="1"/>
  <c r="LO256" i="1"/>
  <c r="LO250" i="1"/>
  <c r="LO246" i="1"/>
  <c r="LO244" i="1"/>
  <c r="LO240" i="1"/>
  <c r="LO236" i="1"/>
  <c r="LO242" i="1"/>
  <c r="LO238" i="1"/>
  <c r="LO201" i="1"/>
  <c r="LO191" i="1"/>
  <c r="LO203" i="1"/>
  <c r="LO199" i="1"/>
  <c r="LO205" i="1"/>
  <c r="LO197" i="1"/>
  <c r="LO189" i="1"/>
  <c r="LO195" i="1"/>
  <c r="LO193" i="1"/>
  <c r="LO187" i="1"/>
  <c r="LO181" i="1"/>
  <c r="LO185" i="1"/>
  <c r="LO179" i="1"/>
  <c r="LO173" i="1"/>
  <c r="LO183" i="1"/>
  <c r="LO177" i="1"/>
  <c r="LO167" i="1"/>
  <c r="LO175" i="1"/>
  <c r="LO163" i="1"/>
  <c r="LO169" i="1"/>
  <c r="LO165" i="1"/>
  <c r="LO171" i="1"/>
  <c r="LO161" i="1"/>
  <c r="LO159" i="1"/>
  <c r="LO157" i="1"/>
  <c r="LO155" i="1"/>
  <c r="LO153" i="1"/>
  <c r="LO151" i="1"/>
  <c r="LO116" i="1"/>
  <c r="LO112" i="1"/>
  <c r="LO110" i="1"/>
  <c r="LO114" i="1"/>
  <c r="LO118" i="1"/>
  <c r="LO120" i="1"/>
  <c r="LO104" i="1"/>
  <c r="LO108" i="1"/>
  <c r="LO106" i="1"/>
  <c r="LO102" i="1"/>
  <c r="LO98" i="1"/>
  <c r="LO96" i="1"/>
  <c r="LO100" i="1"/>
  <c r="LO92" i="1"/>
  <c r="LO90" i="1"/>
  <c r="LO94" i="1"/>
  <c r="LO84" i="1"/>
  <c r="LO88" i="1"/>
  <c r="LO86" i="1"/>
  <c r="LO80" i="1"/>
  <c r="LO78" i="1"/>
  <c r="LO82" i="1"/>
  <c r="LO72" i="1"/>
  <c r="LO76" i="1"/>
  <c r="LO74" i="1"/>
  <c r="LO68" i="1"/>
  <c r="LO70" i="1"/>
  <c r="LO66" i="1"/>
  <c r="LN288" i="1"/>
  <c r="LN290" i="1"/>
  <c r="LN284" i="1"/>
  <c r="LN286" i="1"/>
  <c r="LN282" i="1"/>
  <c r="LN280" i="1"/>
  <c r="LN278" i="1"/>
  <c r="LN276" i="1"/>
  <c r="LN274" i="1"/>
  <c r="LN272" i="1"/>
  <c r="LN268" i="1"/>
  <c r="LN270" i="1"/>
  <c r="LN266" i="1"/>
  <c r="LN264" i="1"/>
  <c r="LN262" i="1"/>
  <c r="LN260" i="1"/>
  <c r="LN256" i="1"/>
  <c r="LN258" i="1"/>
  <c r="LN254" i="1"/>
  <c r="LN252" i="1"/>
  <c r="LN250" i="1"/>
  <c r="LN248" i="1"/>
  <c r="LN246" i="1"/>
  <c r="LN244" i="1"/>
  <c r="LN242" i="1"/>
  <c r="LN240" i="1"/>
  <c r="LN238" i="1"/>
  <c r="LN236" i="1"/>
  <c r="LN203" i="1"/>
  <c r="LN205" i="1"/>
  <c r="LN201" i="1"/>
  <c r="LN199" i="1"/>
  <c r="LN197" i="1"/>
  <c r="LN195" i="1"/>
  <c r="LN193" i="1"/>
  <c r="LN191" i="1"/>
  <c r="LN189" i="1"/>
  <c r="LN187" i="1"/>
  <c r="LN185" i="1"/>
  <c r="LN183" i="1"/>
  <c r="LN181" i="1"/>
  <c r="LN179" i="1"/>
  <c r="LN177" i="1"/>
  <c r="LN173" i="1"/>
  <c r="LN175" i="1"/>
  <c r="LN171" i="1"/>
  <c r="LN169" i="1"/>
  <c r="LN167" i="1"/>
  <c r="LN165" i="1"/>
  <c r="LN163" i="1"/>
  <c r="LN161" i="1"/>
  <c r="LN159" i="1"/>
  <c r="LN157" i="1"/>
  <c r="LN155" i="1"/>
  <c r="LN153" i="1"/>
  <c r="LN151" i="1"/>
  <c r="LN120" i="1"/>
  <c r="LN118" i="1"/>
  <c r="LN116" i="1"/>
  <c r="LN114" i="1"/>
  <c r="LN112" i="1"/>
  <c r="LN110" i="1"/>
  <c r="LN108" i="1"/>
  <c r="LN106" i="1"/>
  <c r="LN104" i="1"/>
  <c r="LN102" i="1"/>
  <c r="LN100" i="1"/>
  <c r="LN98" i="1"/>
  <c r="LN96" i="1"/>
  <c r="LN94" i="1"/>
  <c r="LN92" i="1"/>
  <c r="LN90" i="1"/>
  <c r="LN88" i="1"/>
  <c r="LN86" i="1"/>
  <c r="LN84" i="1"/>
  <c r="LN82" i="1"/>
  <c r="LN80" i="1"/>
  <c r="LN78" i="1"/>
  <c r="LN76" i="1"/>
  <c r="LN74" i="1"/>
  <c r="LN72" i="1"/>
  <c r="LN70" i="1"/>
  <c r="LN68" i="1"/>
  <c r="LN66" i="1"/>
  <c r="LM290" i="1"/>
  <c r="LM288" i="1"/>
  <c r="LM286" i="1"/>
  <c r="LM280" i="1"/>
  <c r="LM282" i="1"/>
  <c r="LM284" i="1"/>
  <c r="LM278" i="1"/>
  <c r="LM276" i="1"/>
  <c r="LM274" i="1"/>
  <c r="LM270" i="1"/>
  <c r="LM266" i="1"/>
  <c r="LM272" i="1"/>
  <c r="LM268" i="1"/>
  <c r="LM262" i="1"/>
  <c r="LM264" i="1"/>
  <c r="LM258" i="1"/>
  <c r="LM260" i="1"/>
  <c r="LM256" i="1"/>
  <c r="LM250" i="1"/>
  <c r="LM252" i="1"/>
  <c r="LM254" i="1"/>
  <c r="LM248" i="1"/>
  <c r="LM246" i="1"/>
  <c r="LM244" i="1"/>
  <c r="LM242" i="1"/>
  <c r="LM240" i="1"/>
  <c r="LM238" i="1"/>
  <c r="LM236" i="1"/>
  <c r="LM203" i="1"/>
  <c r="LM201" i="1"/>
  <c r="LM199" i="1"/>
  <c r="LM205" i="1"/>
  <c r="LM197" i="1"/>
  <c r="LM195" i="1"/>
  <c r="LM189" i="1"/>
  <c r="LM191" i="1"/>
  <c r="LM193" i="1"/>
  <c r="LM187" i="1"/>
  <c r="LM185" i="1"/>
  <c r="LM183" i="1"/>
  <c r="LM177" i="1"/>
  <c r="LM181" i="1"/>
  <c r="LM173" i="1"/>
  <c r="LM179" i="1"/>
  <c r="LM171" i="1"/>
  <c r="LM175" i="1"/>
  <c r="LM169" i="1"/>
  <c r="LM167" i="1"/>
  <c r="LM163" i="1"/>
  <c r="LM165" i="1"/>
  <c r="LM161" i="1"/>
  <c r="LM159" i="1"/>
  <c r="LM157" i="1"/>
  <c r="LM155" i="1"/>
  <c r="LM153" i="1"/>
  <c r="LM151" i="1"/>
  <c r="LM120" i="1"/>
  <c r="LM118" i="1"/>
  <c r="LM116" i="1"/>
  <c r="LM112" i="1"/>
  <c r="LM114" i="1"/>
  <c r="LM110" i="1"/>
  <c r="LM108" i="1"/>
  <c r="LM106" i="1"/>
  <c r="LM100" i="1"/>
  <c r="LM104" i="1"/>
  <c r="LM102" i="1"/>
  <c r="LM98" i="1"/>
  <c r="LM94" i="1"/>
  <c r="LM92" i="1"/>
  <c r="LM96" i="1"/>
  <c r="LM88" i="1"/>
  <c r="LM86" i="1"/>
  <c r="LM90" i="1"/>
  <c r="LM84" i="1"/>
  <c r="LM82" i="1"/>
  <c r="LM78" i="1"/>
  <c r="LM80" i="1"/>
  <c r="LM76" i="1"/>
  <c r="LM74" i="1"/>
  <c r="LM72" i="1"/>
  <c r="LM70" i="1"/>
  <c r="LM68" i="1"/>
  <c r="LM66" i="1"/>
  <c r="LL288" i="1"/>
  <c r="LL290" i="1"/>
  <c r="LL286" i="1"/>
  <c r="LL284" i="1"/>
  <c r="LL280" i="1"/>
  <c r="LL278" i="1"/>
  <c r="LL282" i="1"/>
  <c r="LL274" i="1"/>
  <c r="LL276" i="1"/>
  <c r="LL266" i="1"/>
  <c r="LL270" i="1"/>
  <c r="LL268" i="1"/>
  <c r="LL272" i="1"/>
  <c r="LL262" i="1"/>
  <c r="LL258" i="1"/>
  <c r="LL264" i="1"/>
  <c r="LL260" i="1"/>
  <c r="LL252" i="1"/>
  <c r="LL256" i="1"/>
  <c r="LL254" i="1"/>
  <c r="LL250" i="1"/>
  <c r="LL248" i="1"/>
  <c r="LL244" i="1"/>
  <c r="LL240" i="1"/>
  <c r="LL246" i="1"/>
  <c r="LL242" i="1"/>
  <c r="LL236" i="1"/>
  <c r="LL238" i="1"/>
  <c r="LL203" i="1"/>
  <c r="LL199" i="1"/>
  <c r="LL205" i="1"/>
  <c r="LL201" i="1"/>
  <c r="LL197" i="1"/>
  <c r="LL189" i="1"/>
  <c r="LL193" i="1"/>
  <c r="LL185" i="1"/>
  <c r="LL195" i="1"/>
  <c r="LL191" i="1"/>
  <c r="LL187" i="1"/>
  <c r="LL179" i="1"/>
  <c r="LL183" i="1"/>
  <c r="LL181" i="1"/>
  <c r="LL175" i="1"/>
  <c r="LL171" i="1"/>
  <c r="LL173" i="1"/>
  <c r="LL177" i="1"/>
  <c r="LL169" i="1"/>
  <c r="LL167" i="1"/>
  <c r="LL163" i="1"/>
  <c r="LL165" i="1"/>
  <c r="LL159" i="1"/>
  <c r="LL161" i="1"/>
  <c r="LL157" i="1"/>
  <c r="LL155" i="1"/>
  <c r="LL153" i="1"/>
  <c r="LL151" i="1"/>
  <c r="LL120" i="1"/>
  <c r="LL116" i="1"/>
  <c r="LL118" i="1"/>
  <c r="LL112" i="1"/>
  <c r="LL114" i="1"/>
  <c r="LL108" i="1"/>
  <c r="LL110" i="1"/>
  <c r="LL104" i="1"/>
  <c r="LL106" i="1"/>
  <c r="LL100" i="1"/>
  <c r="LL102" i="1"/>
  <c r="LL98" i="1"/>
  <c r="LL94" i="1"/>
  <c r="LL96" i="1"/>
  <c r="LL92" i="1"/>
  <c r="LL90" i="1"/>
  <c r="LL84" i="1"/>
  <c r="LL86" i="1"/>
  <c r="LL88" i="1"/>
  <c r="LL82" i="1"/>
  <c r="LL78" i="1"/>
  <c r="LL80" i="1"/>
  <c r="LL76" i="1"/>
  <c r="LL74" i="1"/>
  <c r="LL72" i="1"/>
  <c r="LL70" i="1"/>
  <c r="LL68" i="1"/>
  <c r="LL66" i="1"/>
  <c r="LK286" i="1"/>
  <c r="LK284" i="1"/>
  <c r="LK288" i="1"/>
  <c r="LK282" i="1"/>
  <c r="LK290" i="1"/>
  <c r="LK280" i="1"/>
  <c r="LK278" i="1"/>
  <c r="LK276" i="1"/>
  <c r="LK274" i="1"/>
  <c r="LK272" i="1"/>
  <c r="LK268" i="1"/>
  <c r="LK264" i="1"/>
  <c r="LK270" i="1"/>
  <c r="LK266" i="1"/>
  <c r="LK260" i="1"/>
  <c r="LK262" i="1"/>
  <c r="LK256" i="1"/>
  <c r="LK254" i="1"/>
  <c r="LK258" i="1"/>
  <c r="LK252" i="1"/>
  <c r="LK250" i="1"/>
  <c r="LK248" i="1"/>
  <c r="LK246" i="1"/>
  <c r="LK242" i="1"/>
  <c r="LK244" i="1"/>
  <c r="LK240" i="1"/>
  <c r="LK238" i="1"/>
  <c r="LK236" i="1"/>
  <c r="LK205" i="1"/>
  <c r="LK199" i="1"/>
  <c r="LK201" i="1"/>
  <c r="LK203" i="1"/>
  <c r="LK197" i="1"/>
  <c r="LK193" i="1"/>
  <c r="LK195" i="1"/>
  <c r="LK191" i="1"/>
  <c r="LK187" i="1"/>
  <c r="LK189" i="1"/>
  <c r="LK185" i="1"/>
  <c r="LK183" i="1"/>
  <c r="LK179" i="1"/>
  <c r="LK181" i="1"/>
  <c r="LK171" i="1"/>
  <c r="LK175" i="1"/>
  <c r="LK177" i="1"/>
  <c r="LK173" i="1"/>
  <c r="LK169" i="1"/>
  <c r="LK165" i="1"/>
  <c r="LK167" i="1"/>
  <c r="LK163" i="1"/>
  <c r="LK159" i="1"/>
  <c r="LK161" i="1"/>
  <c r="LK157" i="1"/>
  <c r="LK153" i="1"/>
  <c r="LK155" i="1"/>
  <c r="LK151" i="1"/>
  <c r="LK120" i="1"/>
  <c r="LK118" i="1"/>
  <c r="LK116" i="1"/>
  <c r="LK114" i="1"/>
  <c r="LK110" i="1"/>
  <c r="LK112" i="1"/>
  <c r="LK102" i="1"/>
  <c r="LK98" i="1"/>
  <c r="LK108" i="1"/>
  <c r="LK104" i="1"/>
  <c r="LK100" i="1"/>
  <c r="LK106" i="1"/>
  <c r="LK96" i="1"/>
  <c r="LK94" i="1"/>
  <c r="LK92" i="1"/>
  <c r="LK90" i="1"/>
  <c r="LK86" i="1"/>
  <c r="LK88" i="1"/>
  <c r="LK82" i="1"/>
  <c r="LK84" i="1"/>
  <c r="LK80" i="1"/>
  <c r="LK76" i="1"/>
  <c r="LK78" i="1"/>
  <c r="LK74" i="1"/>
  <c r="LK72" i="1"/>
  <c r="LK70" i="1"/>
  <c r="LK68" i="1"/>
  <c r="LK66" i="1"/>
  <c r="LJ288" i="1"/>
  <c r="LJ290" i="1"/>
  <c r="LJ284" i="1"/>
  <c r="LJ286" i="1"/>
  <c r="LJ282" i="1"/>
  <c r="LJ280" i="1"/>
  <c r="LJ278" i="1"/>
  <c r="LJ276" i="1"/>
  <c r="LJ268" i="1"/>
  <c r="LJ274" i="1"/>
  <c r="LJ272" i="1"/>
  <c r="LJ262" i="1"/>
  <c r="LJ270" i="1"/>
  <c r="LJ266" i="1"/>
  <c r="LJ260" i="1"/>
  <c r="LJ258" i="1"/>
  <c r="LJ256" i="1"/>
  <c r="LJ264" i="1"/>
  <c r="LJ254" i="1"/>
  <c r="LJ252" i="1"/>
  <c r="LJ250" i="1"/>
  <c r="LJ248" i="1"/>
  <c r="LJ246" i="1"/>
  <c r="LJ244" i="1"/>
  <c r="LJ242" i="1"/>
  <c r="LJ238" i="1"/>
  <c r="LJ240" i="1"/>
  <c r="LJ236" i="1"/>
  <c r="LJ199" i="1"/>
  <c r="LJ205" i="1"/>
  <c r="LJ201" i="1"/>
  <c r="LJ203" i="1"/>
  <c r="LJ193" i="1"/>
  <c r="LJ197" i="1"/>
  <c r="LJ191" i="1"/>
  <c r="LJ195" i="1"/>
  <c r="LJ183" i="1"/>
  <c r="LJ189" i="1"/>
  <c r="LJ185" i="1"/>
  <c r="LJ187" i="1"/>
  <c r="LJ175" i="1"/>
  <c r="LJ181" i="1"/>
  <c r="LJ169" i="1"/>
  <c r="LJ177" i="1"/>
  <c r="LJ173" i="1"/>
  <c r="LJ179" i="1"/>
  <c r="LJ171" i="1"/>
  <c r="LJ167" i="1"/>
  <c r="LJ161" i="1"/>
  <c r="LJ165" i="1"/>
  <c r="LJ159" i="1"/>
  <c r="LJ163" i="1"/>
  <c r="LJ157" i="1"/>
  <c r="LJ155" i="1"/>
  <c r="LJ151" i="1"/>
  <c r="LJ153" i="1"/>
  <c r="LJ120" i="1"/>
  <c r="LJ118" i="1"/>
  <c r="LJ116" i="1"/>
  <c r="LJ114" i="1"/>
  <c r="LJ112" i="1"/>
  <c r="LJ108" i="1"/>
  <c r="LJ106" i="1"/>
  <c r="LJ110" i="1"/>
  <c r="LJ98" i="1"/>
  <c r="LJ104" i="1"/>
  <c r="LJ102" i="1"/>
  <c r="LJ96" i="1"/>
  <c r="LJ100" i="1"/>
  <c r="LJ94" i="1"/>
  <c r="LJ90" i="1"/>
  <c r="LJ92" i="1"/>
  <c r="LJ86" i="1"/>
  <c r="LJ84" i="1"/>
  <c r="LJ88" i="1"/>
  <c r="LJ80" i="1"/>
  <c r="LJ78" i="1"/>
  <c r="LJ82" i="1"/>
  <c r="LJ76" i="1"/>
  <c r="LJ74" i="1"/>
  <c r="LJ72" i="1"/>
  <c r="LJ70" i="1"/>
  <c r="LJ68" i="1"/>
  <c r="LJ66" i="1"/>
  <c r="LI290" i="1" l="1"/>
  <c r="LI284" i="1"/>
  <c r="LI288" i="1"/>
  <c r="LI286" i="1"/>
  <c r="LI278" i="1"/>
  <c r="LI280" i="1"/>
  <c r="LI282" i="1"/>
  <c r="LI276" i="1"/>
  <c r="LI272" i="1"/>
  <c r="LI270" i="1"/>
  <c r="LI274" i="1"/>
  <c r="LI264" i="1"/>
  <c r="LI268" i="1"/>
  <c r="LI266" i="1"/>
  <c r="LI256" i="1"/>
  <c r="LI258" i="1"/>
  <c r="LI260" i="1"/>
  <c r="LI262" i="1"/>
  <c r="LI252" i="1"/>
  <c r="LI254" i="1"/>
  <c r="LI248" i="1"/>
  <c r="LI250" i="1"/>
  <c r="LI246" i="1"/>
  <c r="LI244" i="1"/>
  <c r="LI240" i="1"/>
  <c r="LI242" i="1"/>
  <c r="LI236" i="1"/>
  <c r="LI238" i="1"/>
  <c r="LI201" i="1"/>
  <c r="LI199" i="1"/>
  <c r="LI203" i="1"/>
  <c r="LI197" i="1"/>
  <c r="LI205" i="1"/>
  <c r="LI195" i="1"/>
  <c r="LI193" i="1"/>
  <c r="LI191" i="1"/>
  <c r="LI189" i="1"/>
  <c r="LI187" i="1"/>
  <c r="LI183" i="1"/>
  <c r="LI185" i="1"/>
  <c r="LI181" i="1"/>
  <c r="LI173" i="1"/>
  <c r="LI177" i="1"/>
  <c r="LI179" i="1"/>
  <c r="LI171" i="1"/>
  <c r="LI175" i="1"/>
  <c r="LI167" i="1"/>
  <c r="LI163" i="1"/>
  <c r="LI165" i="1"/>
  <c r="LI169" i="1"/>
  <c r="LI161" i="1"/>
  <c r="LI159" i="1"/>
  <c r="LI157" i="1"/>
  <c r="LI155" i="1"/>
  <c r="LI151" i="1"/>
  <c r="LI153" i="1"/>
  <c r="LI118" i="1"/>
  <c r="LI120" i="1"/>
  <c r="LI116" i="1"/>
  <c r="LI110" i="1"/>
  <c r="LI114" i="1"/>
  <c r="LI108" i="1"/>
  <c r="LI112" i="1"/>
  <c r="LI102" i="1"/>
  <c r="LI106" i="1"/>
  <c r="LI100" i="1"/>
  <c r="LI96" i="1"/>
  <c r="LI98" i="1"/>
  <c r="LI104" i="1"/>
  <c r="LI92" i="1"/>
  <c r="LI94" i="1"/>
  <c r="LI84" i="1"/>
  <c r="LI90" i="1"/>
  <c r="LI88" i="1"/>
  <c r="LI86" i="1"/>
  <c r="LI82" i="1"/>
  <c r="LI80" i="1"/>
  <c r="LI76" i="1"/>
  <c r="LI78" i="1"/>
  <c r="LI74" i="1"/>
  <c r="LI72" i="1"/>
  <c r="LI68" i="1"/>
  <c r="LI70" i="1"/>
  <c r="LI66" i="1"/>
  <c r="LH278" i="1"/>
  <c r="LH290" i="1"/>
  <c r="LH280" i="1"/>
  <c r="LH286" i="1"/>
  <c r="LH284" i="1"/>
  <c r="LH288" i="1"/>
  <c r="LH282" i="1"/>
  <c r="LH276" i="1"/>
  <c r="LH274" i="1"/>
  <c r="LH272" i="1"/>
  <c r="LH264" i="1"/>
  <c r="LH268" i="1"/>
  <c r="LH256" i="1"/>
  <c r="LH262" i="1"/>
  <c r="LH270" i="1"/>
  <c r="LH258" i="1"/>
  <c r="LH252" i="1"/>
  <c r="LH266" i="1"/>
  <c r="LH254" i="1"/>
  <c r="LH248" i="1"/>
  <c r="LH260" i="1"/>
  <c r="LH250" i="1"/>
  <c r="LH240" i="1"/>
  <c r="LH246" i="1"/>
  <c r="LH236" i="1"/>
  <c r="LH242" i="1"/>
  <c r="LH244" i="1"/>
  <c r="LH238" i="1"/>
  <c r="LH203" i="1"/>
  <c r="LH197" i="1"/>
  <c r="LH201" i="1"/>
  <c r="LH205" i="1"/>
  <c r="LH191" i="1"/>
  <c r="LH193" i="1"/>
  <c r="LH195" i="1"/>
  <c r="LH199" i="1"/>
  <c r="LH187" i="1"/>
  <c r="LH183" i="1"/>
  <c r="LH185" i="1"/>
  <c r="LH189" i="1"/>
  <c r="LH163" i="1"/>
  <c r="LH175" i="1"/>
  <c r="LH181" i="1"/>
  <c r="LH171" i="1"/>
  <c r="LH173" i="1"/>
  <c r="LH177" i="1"/>
  <c r="LH179" i="1"/>
  <c r="LH159" i="1"/>
  <c r="LH161" i="1"/>
  <c r="LH169" i="1"/>
  <c r="LH165" i="1"/>
  <c r="LH167" i="1"/>
  <c r="LH157" i="1"/>
  <c r="LH155" i="1"/>
  <c r="LH151" i="1"/>
  <c r="LH153" i="1"/>
  <c r="LH120" i="1"/>
  <c r="LH118" i="1"/>
  <c r="LH108" i="1"/>
  <c r="LH116" i="1"/>
  <c r="LH112" i="1"/>
  <c r="LH96" i="1"/>
  <c r="LH104" i="1"/>
  <c r="LH102" i="1"/>
  <c r="LH106" i="1"/>
  <c r="LH110" i="1"/>
  <c r="LH92" i="1"/>
  <c r="LH100" i="1"/>
  <c r="LH114" i="1"/>
  <c r="LH98" i="1"/>
  <c r="LH88" i="1"/>
  <c r="LH84" i="1"/>
  <c r="LH94" i="1"/>
  <c r="LH76" i="1"/>
  <c r="LH86" i="1"/>
  <c r="LH90" i="1"/>
  <c r="LH80" i="1"/>
  <c r="LH82" i="1"/>
  <c r="LH78" i="1"/>
  <c r="LH74" i="1"/>
  <c r="LH68" i="1"/>
  <c r="LH72" i="1"/>
  <c r="LH70" i="1"/>
  <c r="LH66" i="1"/>
  <c r="LG290" i="1"/>
  <c r="LG288" i="1"/>
  <c r="LG284" i="1"/>
  <c r="LG282" i="1"/>
  <c r="LG280" i="1"/>
  <c r="LG286" i="1"/>
  <c r="LG276" i="1"/>
  <c r="LG278" i="1"/>
  <c r="LG272" i="1"/>
  <c r="LG266" i="1"/>
  <c r="LG274" i="1"/>
  <c r="LG262" i="1"/>
  <c r="LG260" i="1"/>
  <c r="LG268" i="1"/>
  <c r="LG270" i="1"/>
  <c r="LG258" i="1"/>
  <c r="LG256" i="1"/>
  <c r="LG254" i="1"/>
  <c r="LG252" i="1"/>
  <c r="LG264" i="1"/>
  <c r="LG250" i="1"/>
  <c r="LG248" i="1"/>
  <c r="LG246" i="1"/>
  <c r="LG244" i="1"/>
  <c r="LG240" i="1"/>
  <c r="LG242" i="1"/>
  <c r="LG238" i="1"/>
  <c r="LG236" i="1"/>
  <c r="LG203" i="1"/>
  <c r="LG201" i="1"/>
  <c r="LG195" i="1"/>
  <c r="LG197" i="1"/>
  <c r="LG205" i="1"/>
  <c r="LG199" i="1"/>
  <c r="LG191" i="1"/>
  <c r="LG193" i="1"/>
  <c r="LG183" i="1"/>
  <c r="LG189" i="1"/>
  <c r="LG187" i="1"/>
  <c r="LG181" i="1"/>
  <c r="LG177" i="1"/>
  <c r="LG179" i="1"/>
  <c r="LG171" i="1"/>
  <c r="LG175" i="1"/>
  <c r="LG185" i="1"/>
  <c r="LG169" i="1"/>
  <c r="LG173" i="1"/>
  <c r="LG165" i="1"/>
  <c r="LG167" i="1"/>
  <c r="LG163" i="1"/>
  <c r="LG161" i="1"/>
  <c r="LG157" i="1"/>
  <c r="LG159" i="1"/>
  <c r="LG155" i="1"/>
  <c r="LG153" i="1"/>
  <c r="LG151" i="1"/>
  <c r="LG120" i="1"/>
  <c r="LG118" i="1"/>
  <c r="LG110" i="1"/>
  <c r="LG112" i="1"/>
  <c r="LG114" i="1"/>
  <c r="LG116" i="1"/>
  <c r="LG108" i="1"/>
  <c r="LG102" i="1"/>
  <c r="LG94" i="1"/>
  <c r="LG96" i="1"/>
  <c r="LG100" i="1"/>
  <c r="LG106" i="1"/>
  <c r="LG90" i="1"/>
  <c r="LG104" i="1"/>
  <c r="LG98" i="1"/>
  <c r="LG84" i="1"/>
  <c r="LG88" i="1"/>
  <c r="LG92" i="1"/>
  <c r="LG86" i="1"/>
  <c r="LG80" i="1"/>
  <c r="LG78" i="1"/>
  <c r="LG82" i="1"/>
  <c r="LG76" i="1"/>
  <c r="LG74" i="1"/>
  <c r="LG72" i="1"/>
  <c r="LG70" i="1"/>
  <c r="LG68" i="1"/>
  <c r="LG66" i="1"/>
  <c r="LF290" i="1" l="1"/>
  <c r="LF284" i="1"/>
  <c r="LF286" i="1"/>
  <c r="LF280" i="1"/>
  <c r="LF288" i="1"/>
  <c r="LF282" i="1"/>
  <c r="LF276" i="1"/>
  <c r="LF278" i="1"/>
  <c r="LF272" i="1"/>
  <c r="LF274" i="1"/>
  <c r="LF266" i="1"/>
  <c r="LF270" i="1"/>
  <c r="LF268" i="1"/>
  <c r="LF262" i="1"/>
  <c r="LF260" i="1"/>
  <c r="LF264" i="1"/>
  <c r="LF254" i="1"/>
  <c r="LF256" i="1"/>
  <c r="LF258" i="1"/>
  <c r="LF248" i="1"/>
  <c r="LF252" i="1"/>
  <c r="LF250" i="1"/>
  <c r="LF246" i="1"/>
  <c r="LF242" i="1"/>
  <c r="LF240" i="1"/>
  <c r="LF244" i="1"/>
  <c r="LF236" i="1"/>
  <c r="LF238" i="1"/>
  <c r="LF201" i="1"/>
  <c r="LF197" i="1"/>
  <c r="LF205" i="1"/>
  <c r="LF203" i="1"/>
  <c r="LF199" i="1"/>
  <c r="LF195" i="1"/>
  <c r="LF193" i="1"/>
  <c r="LF191" i="1"/>
  <c r="LF189" i="1"/>
  <c r="LF187" i="1"/>
  <c r="LF181" i="1"/>
  <c r="LF183" i="1"/>
  <c r="LF185" i="1"/>
  <c r="LF179" i="1"/>
  <c r="LF177" i="1"/>
  <c r="LF173" i="1"/>
  <c r="LF171" i="1"/>
  <c r="LF175" i="1"/>
  <c r="LF169" i="1"/>
  <c r="LF167" i="1"/>
  <c r="LF163" i="1"/>
  <c r="LF165" i="1"/>
  <c r="LF159" i="1"/>
  <c r="LF161" i="1"/>
  <c r="LF157" i="1"/>
  <c r="LF155" i="1"/>
  <c r="LF153" i="1"/>
  <c r="LF151" i="1"/>
  <c r="LF120" i="1"/>
  <c r="LF118" i="1"/>
  <c r="LF112" i="1"/>
  <c r="LF110" i="1"/>
  <c r="LF116" i="1"/>
  <c r="LF114" i="1"/>
  <c r="LF108" i="1"/>
  <c r="LF106" i="1"/>
  <c r="LF102" i="1"/>
  <c r="LF100" i="1"/>
  <c r="LF104" i="1"/>
  <c r="LF92" i="1"/>
  <c r="LF98" i="1"/>
  <c r="LF96" i="1"/>
  <c r="LF94" i="1"/>
  <c r="LF90" i="1"/>
  <c r="LF88" i="1"/>
  <c r="LF86" i="1"/>
  <c r="LF84" i="1"/>
  <c r="LF82" i="1"/>
  <c r="LF80" i="1"/>
  <c r="LF78" i="1"/>
  <c r="LF76" i="1"/>
  <c r="LF72" i="1"/>
  <c r="LF70" i="1"/>
  <c r="LF74" i="1"/>
  <c r="LF68" i="1"/>
  <c r="LF66" i="1"/>
  <c r="LE290" i="1"/>
  <c r="LE288" i="1"/>
  <c r="LE284" i="1"/>
  <c r="LE282" i="1"/>
  <c r="LE280" i="1"/>
  <c r="LE286" i="1"/>
  <c r="LE278" i="1"/>
  <c r="LE276" i="1"/>
  <c r="LE274" i="1"/>
  <c r="LE272" i="1"/>
  <c r="LE268" i="1"/>
  <c r="LE264" i="1"/>
  <c r="LE266" i="1"/>
  <c r="LE262" i="1"/>
  <c r="LE260" i="1"/>
  <c r="LE270" i="1"/>
  <c r="LE258" i="1"/>
  <c r="LE250" i="1"/>
  <c r="LE254" i="1"/>
  <c r="LE256" i="1"/>
  <c r="LE248" i="1"/>
  <c r="LE252" i="1"/>
  <c r="LE246" i="1"/>
  <c r="LE242" i="1"/>
  <c r="LE240" i="1"/>
  <c r="LE244" i="1"/>
  <c r="LE236" i="1"/>
  <c r="LE238" i="1"/>
  <c r="LE203" i="1"/>
  <c r="LE205" i="1"/>
  <c r="LE199" i="1"/>
  <c r="LE195" i="1"/>
  <c r="LE201" i="1"/>
  <c r="LE197" i="1"/>
  <c r="LE193" i="1"/>
  <c r="LE187" i="1"/>
  <c r="LE191" i="1"/>
  <c r="LE185" i="1"/>
  <c r="LE189" i="1"/>
  <c r="LE181" i="1"/>
  <c r="LE175" i="1"/>
  <c r="LE177" i="1"/>
  <c r="LE173" i="1"/>
  <c r="LE183" i="1"/>
  <c r="LE179" i="1"/>
  <c r="LE171" i="1"/>
  <c r="LE169" i="1"/>
  <c r="LE167" i="1"/>
  <c r="LE165" i="1"/>
  <c r="LE159" i="1"/>
  <c r="LE157" i="1"/>
  <c r="LE163" i="1"/>
  <c r="LE161" i="1"/>
  <c r="LE155" i="1"/>
  <c r="LE153" i="1"/>
  <c r="LE151" i="1"/>
  <c r="LE120" i="1"/>
  <c r="LE114" i="1"/>
  <c r="LE118" i="1"/>
  <c r="LE110" i="1"/>
  <c r="LE116" i="1"/>
  <c r="LE112" i="1"/>
  <c r="LE108" i="1"/>
  <c r="LE106" i="1"/>
  <c r="LE104" i="1"/>
  <c r="LE102" i="1"/>
  <c r="LE98" i="1"/>
  <c r="LE100" i="1"/>
  <c r="LE96" i="1"/>
  <c r="LE92" i="1"/>
  <c r="LE88" i="1"/>
  <c r="LE94" i="1"/>
  <c r="LE90" i="1"/>
  <c r="LE86" i="1"/>
  <c r="LE84" i="1"/>
  <c r="LE82" i="1"/>
  <c r="LE80" i="1"/>
  <c r="LE78" i="1"/>
  <c r="LE76" i="1"/>
  <c r="LE74" i="1"/>
  <c r="LE72" i="1"/>
  <c r="LE70" i="1"/>
  <c r="LE68" i="1"/>
  <c r="LE66" i="1"/>
  <c r="LD288" i="1"/>
  <c r="LD290" i="1"/>
  <c r="LD284" i="1"/>
  <c r="LD280" i="1"/>
  <c r="LD278" i="1"/>
  <c r="LD282" i="1"/>
  <c r="LD286" i="1"/>
  <c r="LD272" i="1"/>
  <c r="LD276" i="1"/>
  <c r="LD274" i="1"/>
  <c r="LD262" i="1"/>
  <c r="LD268" i="1"/>
  <c r="LD270" i="1"/>
  <c r="LD266" i="1"/>
  <c r="LD260" i="1"/>
  <c r="LD258" i="1"/>
  <c r="LD264" i="1"/>
  <c r="LD256" i="1"/>
  <c r="LD250" i="1"/>
  <c r="LD248" i="1"/>
  <c r="LD254" i="1"/>
  <c r="LD252" i="1"/>
  <c r="LD246" i="1"/>
  <c r="LD242" i="1"/>
  <c r="LD240" i="1"/>
  <c r="LD244" i="1"/>
  <c r="LD238" i="1"/>
  <c r="LD236" i="1"/>
  <c r="LD205" i="1"/>
  <c r="LD203" i="1"/>
  <c r="LD197" i="1"/>
  <c r="LD201" i="1"/>
  <c r="LD199" i="1"/>
  <c r="LD193" i="1"/>
  <c r="LD195" i="1"/>
  <c r="LD191" i="1"/>
  <c r="LD189" i="1"/>
  <c r="LD187" i="1"/>
  <c r="LD185" i="1"/>
  <c r="LD183" i="1"/>
  <c r="LD181" i="1"/>
  <c r="LD175" i="1"/>
  <c r="LD173" i="1"/>
  <c r="LD179" i="1"/>
  <c r="LD177" i="1"/>
  <c r="LD167" i="1"/>
  <c r="LD171" i="1"/>
  <c r="LD169" i="1"/>
  <c r="LD165" i="1"/>
  <c r="LD159" i="1"/>
  <c r="LD163" i="1"/>
  <c r="LD161" i="1"/>
  <c r="LD157" i="1"/>
  <c r="LD155" i="1"/>
  <c r="LD153" i="1"/>
  <c r="LD151" i="1"/>
  <c r="LD120" i="1"/>
  <c r="LD118" i="1"/>
  <c r="LD112" i="1"/>
  <c r="LD114" i="1"/>
  <c r="LD116" i="1"/>
  <c r="LD104" i="1"/>
  <c r="LD106" i="1"/>
  <c r="LD110" i="1"/>
  <c r="LD102" i="1"/>
  <c r="LD108" i="1"/>
  <c r="LD98" i="1"/>
  <c r="LD100" i="1"/>
  <c r="LD94" i="1"/>
  <c r="LD92" i="1"/>
  <c r="LD96" i="1"/>
  <c r="LD88" i="1"/>
  <c r="LD80" i="1"/>
  <c r="LD90" i="1"/>
  <c r="LD86" i="1"/>
  <c r="LD82" i="1"/>
  <c r="LD78" i="1"/>
  <c r="LD84" i="1"/>
  <c r="LD76" i="1"/>
  <c r="LD72" i="1"/>
  <c r="LD74" i="1"/>
  <c r="LD70" i="1"/>
  <c r="LD68" i="1"/>
  <c r="LD66" i="1"/>
  <c r="MH296" i="1"/>
  <c r="MG296" i="1"/>
  <c r="MF296" i="1"/>
  <c r="ME296" i="1"/>
  <c r="MD296" i="1"/>
  <c r="MC296" i="1"/>
  <c r="LZ296" i="1"/>
  <c r="LY296" i="1"/>
  <c r="LV296" i="1"/>
  <c r="LU296" i="1"/>
  <c r="LT296" i="1"/>
  <c r="LS296" i="1"/>
  <c r="LP296" i="1"/>
  <c r="LO296" i="1"/>
  <c r="LN296" i="1"/>
  <c r="LM296" i="1"/>
  <c r="LL296" i="1"/>
  <c r="LK296" i="1"/>
  <c r="LJ296" i="1"/>
  <c r="LI296" i="1"/>
  <c r="LH296" i="1"/>
  <c r="LG296" i="1"/>
  <c r="LF296" i="1"/>
  <c r="LE296" i="1"/>
  <c r="LD296" i="1"/>
  <c r="LC296" i="1"/>
  <c r="LB296" i="1"/>
  <c r="LA296" i="1"/>
  <c r="KZ296" i="1"/>
  <c r="KY296" i="1"/>
  <c r="KX296" i="1"/>
  <c r="KW296" i="1"/>
  <c r="KV296" i="1"/>
  <c r="KU296" i="1"/>
  <c r="KT296" i="1"/>
  <c r="KS296" i="1"/>
  <c r="KR296" i="1"/>
  <c r="KQ296" i="1"/>
  <c r="KP296" i="1"/>
  <c r="KO296" i="1"/>
  <c r="KN296" i="1"/>
  <c r="KM296" i="1"/>
  <c r="KL296" i="1"/>
  <c r="KK296" i="1"/>
  <c r="KJ296" i="1"/>
  <c r="KI296" i="1"/>
  <c r="KH296" i="1"/>
  <c r="KG296" i="1"/>
  <c r="KF296" i="1"/>
  <c r="KE296" i="1"/>
  <c r="KD296" i="1"/>
  <c r="KC296" i="1"/>
  <c r="KB296" i="1"/>
  <c r="KA296" i="1"/>
  <c r="JZ296" i="1"/>
  <c r="JY296" i="1"/>
  <c r="JX296" i="1"/>
  <c r="JW296" i="1"/>
  <c r="JV296" i="1"/>
  <c r="JU296" i="1"/>
  <c r="JP265" i="1"/>
  <c r="JO265" i="1"/>
  <c r="JN265" i="1"/>
  <c r="JM265" i="1"/>
  <c r="JL265" i="1"/>
  <c r="JK265" i="1"/>
  <c r="JJ265" i="1"/>
  <c r="GY244" i="1"/>
  <c r="GX244" i="1"/>
  <c r="GW244" i="1"/>
  <c r="GV244" i="1"/>
  <c r="JI265" i="1"/>
  <c r="JH265" i="1"/>
  <c r="JG265" i="1"/>
  <c r="JF265" i="1"/>
  <c r="JE265" i="1"/>
  <c r="JD265" i="1"/>
  <c r="JC265" i="1"/>
  <c r="JB265" i="1"/>
  <c r="JA265" i="1"/>
  <c r="IZ265" i="1"/>
  <c r="IY265" i="1"/>
  <c r="IX265" i="1"/>
  <c r="IW265" i="1"/>
  <c r="IV265" i="1"/>
  <c r="IU265" i="1"/>
  <c r="IT265" i="1"/>
  <c r="IS265" i="1"/>
  <c r="IR265" i="1"/>
  <c r="IQ265" i="1"/>
  <c r="IP265" i="1"/>
  <c r="IO265" i="1"/>
  <c r="IN265" i="1"/>
  <c r="IM265" i="1"/>
  <c r="IL265" i="1"/>
  <c r="IK265" i="1"/>
  <c r="IJ265" i="1"/>
  <c r="II265" i="1"/>
  <c r="IH265" i="1"/>
  <c r="IG265" i="1"/>
  <c r="IF265" i="1"/>
  <c r="IE265" i="1"/>
  <c r="ID265" i="1"/>
  <c r="IC265" i="1"/>
  <c r="IB265" i="1"/>
  <c r="IA265" i="1"/>
  <c r="HZ265" i="1"/>
  <c r="HY265" i="1"/>
  <c r="HX265" i="1"/>
  <c r="HW265" i="1"/>
  <c r="HV265" i="1"/>
  <c r="HU265" i="1"/>
  <c r="HT265" i="1"/>
  <c r="HS265" i="1"/>
  <c r="HR265" i="1"/>
  <c r="HQ265" i="1"/>
  <c r="HP265" i="1"/>
  <c r="HO265" i="1"/>
  <c r="HN265" i="1"/>
  <c r="HM265" i="1"/>
  <c r="HL265" i="1"/>
  <c r="HK265" i="1"/>
  <c r="HJ265" i="1"/>
  <c r="HI265" i="1"/>
  <c r="HH265" i="1"/>
  <c r="HG265" i="1"/>
  <c r="HF265" i="1"/>
  <c r="HE265" i="1"/>
  <c r="HD265" i="1"/>
  <c r="HC265" i="1"/>
  <c r="GU244" i="1"/>
  <c r="GT244" i="1"/>
  <c r="GS244" i="1"/>
  <c r="GR244" i="1"/>
  <c r="GQ244" i="1"/>
  <c r="GP244" i="1"/>
  <c r="GO244" i="1"/>
  <c r="GN244" i="1"/>
  <c r="GM244" i="1"/>
  <c r="GL244" i="1"/>
  <c r="GK244" i="1"/>
  <c r="GJ244" i="1"/>
  <c r="GI244" i="1"/>
  <c r="GH244" i="1"/>
  <c r="GG244" i="1"/>
  <c r="GF244" i="1"/>
  <c r="GE244" i="1"/>
  <c r="GD244" i="1"/>
  <c r="GC244" i="1"/>
  <c r="GB244" i="1"/>
  <c r="GA244" i="1"/>
  <c r="FZ244" i="1"/>
  <c r="FY244" i="1"/>
  <c r="FX244" i="1"/>
  <c r="FW244" i="1"/>
  <c r="FV244" i="1"/>
  <c r="FU244" i="1"/>
  <c r="FT244" i="1"/>
  <c r="FS244" i="1"/>
  <c r="FR244" i="1"/>
  <c r="FQ244" i="1"/>
  <c r="FP244" i="1"/>
  <c r="FO244" i="1"/>
  <c r="FN244" i="1"/>
  <c r="FM244" i="1"/>
  <c r="FL244" i="1"/>
  <c r="FK244" i="1"/>
  <c r="FJ244" i="1"/>
  <c r="FI244" i="1"/>
  <c r="FH244" i="1"/>
  <c r="FG244" i="1"/>
  <c r="FF244" i="1"/>
  <c r="FE244" i="1"/>
  <c r="FD244" i="1"/>
  <c r="FC244" i="1"/>
  <c r="FB244" i="1"/>
  <c r="FA244" i="1"/>
  <c r="EZ244" i="1"/>
  <c r="EY244" i="1"/>
  <c r="EX244" i="1"/>
  <c r="EW244" i="1"/>
  <c r="EV244" i="1"/>
  <c r="EU244" i="1"/>
  <c r="ET244" i="1"/>
  <c r="ES244" i="1"/>
  <c r="ER244" i="1"/>
  <c r="EQ244" i="1"/>
  <c r="EP244" i="1"/>
  <c r="EO244" i="1"/>
  <c r="DZ244" i="1"/>
  <c r="DY244" i="1"/>
  <c r="DX244" i="1"/>
  <c r="DW244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LC288" i="1"/>
  <c r="LC290" i="1"/>
  <c r="LC278" i="1"/>
  <c r="LC282" i="1"/>
  <c r="LC286" i="1"/>
  <c r="LC280" i="1"/>
  <c r="LC284" i="1"/>
  <c r="LC272" i="1"/>
  <c r="LC276" i="1"/>
  <c r="LC274" i="1"/>
  <c r="LC260" i="1"/>
  <c r="LC264" i="1"/>
  <c r="LC268" i="1"/>
  <c r="LC258" i="1"/>
  <c r="LC262" i="1"/>
  <c r="LC266" i="1"/>
  <c r="LC270" i="1"/>
  <c r="LC254" i="1"/>
  <c r="LC250" i="1"/>
  <c r="LC252" i="1"/>
  <c r="LC256" i="1"/>
  <c r="LC248" i="1"/>
  <c r="LC246" i="1"/>
  <c r="LC240" i="1"/>
  <c r="LC244" i="1"/>
  <c r="LC242" i="1"/>
  <c r="LC238" i="1"/>
  <c r="LC236" i="1"/>
  <c r="LC203" i="1"/>
  <c r="LC205" i="1"/>
  <c r="LC193" i="1"/>
  <c r="LC199" i="1"/>
  <c r="LC201" i="1"/>
  <c r="LC197" i="1"/>
  <c r="LC195" i="1"/>
  <c r="LC187" i="1"/>
  <c r="LC191" i="1"/>
  <c r="LC185" i="1"/>
  <c r="LC189" i="1"/>
  <c r="LC175" i="1"/>
  <c r="LC177" i="1"/>
  <c r="LC183" i="1"/>
  <c r="LC173" i="1"/>
  <c r="LC181" i="1"/>
  <c r="LC179" i="1"/>
  <c r="LC169" i="1"/>
  <c r="LC167" i="1"/>
  <c r="LC165" i="1"/>
  <c r="LC171" i="1"/>
  <c r="LC161" i="1"/>
  <c r="LC159" i="1"/>
  <c r="LC157" i="1"/>
  <c r="LC163" i="1"/>
  <c r="LC155" i="1"/>
  <c r="LC153" i="1"/>
  <c r="LC151" i="1"/>
  <c r="LC118" i="1"/>
  <c r="LC116" i="1"/>
  <c r="LC112" i="1"/>
  <c r="LC120" i="1"/>
  <c r="LC114" i="1"/>
  <c r="LC110" i="1"/>
  <c r="LC106" i="1"/>
  <c r="LC108" i="1"/>
  <c r="LC102" i="1"/>
  <c r="LC104" i="1"/>
  <c r="LC100" i="1"/>
  <c r="LC98" i="1"/>
  <c r="LC90" i="1"/>
  <c r="LC86" i="1"/>
  <c r="LC96" i="1"/>
  <c r="LC94" i="1"/>
  <c r="LC92" i="1"/>
  <c r="LC88" i="1"/>
  <c r="LC84" i="1"/>
  <c r="LC82" i="1"/>
  <c r="LC78" i="1"/>
  <c r="LC80" i="1"/>
  <c r="LC76" i="1"/>
  <c r="LC74" i="1"/>
  <c r="LC72" i="1"/>
  <c r="LC70" i="1"/>
  <c r="LC68" i="1"/>
  <c r="LC66" i="1"/>
  <c r="LB290" i="1"/>
  <c r="LB288" i="1"/>
  <c r="LB282" i="1"/>
  <c r="LB286" i="1"/>
  <c r="LB284" i="1"/>
  <c r="LB280" i="1"/>
  <c r="LB278" i="1"/>
  <c r="LB276" i="1"/>
  <c r="LB274" i="1"/>
  <c r="LB272" i="1"/>
  <c r="LB268" i="1"/>
  <c r="LB270" i="1"/>
  <c r="LB264" i="1"/>
  <c r="LB266" i="1"/>
  <c r="LB262" i="1"/>
  <c r="LB260" i="1"/>
  <c r="LB258" i="1"/>
  <c r="LB256" i="1"/>
  <c r="LB254" i="1"/>
  <c r="LB252" i="1"/>
  <c r="LB250" i="1"/>
  <c r="LB248" i="1"/>
  <c r="LB246" i="1"/>
  <c r="LB242" i="1"/>
  <c r="LB244" i="1"/>
  <c r="LB240" i="1"/>
  <c r="LB238" i="1"/>
  <c r="LB236" i="1"/>
  <c r="LB203" i="1"/>
  <c r="LB205" i="1"/>
  <c r="LB193" i="1"/>
  <c r="LB199" i="1"/>
  <c r="LB195" i="1"/>
  <c r="LB201" i="1"/>
  <c r="LB197" i="1"/>
  <c r="LB191" i="1"/>
  <c r="LB187" i="1"/>
  <c r="LB189" i="1"/>
  <c r="LB185" i="1"/>
  <c r="LB183" i="1"/>
  <c r="LB177" i="1"/>
  <c r="LB179" i="1"/>
  <c r="LB175" i="1"/>
  <c r="LB181" i="1"/>
  <c r="LB173" i="1"/>
  <c r="LB167" i="1"/>
  <c r="LB171" i="1"/>
  <c r="LB169" i="1"/>
  <c r="LB165" i="1"/>
  <c r="LB163" i="1"/>
  <c r="LB161" i="1"/>
  <c r="LB159" i="1"/>
  <c r="LB157" i="1"/>
  <c r="LB155" i="1"/>
  <c r="LB153" i="1"/>
  <c r="LB151" i="1"/>
  <c r="LB120" i="1"/>
  <c r="LB118" i="1"/>
  <c r="LB112" i="1"/>
  <c r="LB114" i="1"/>
  <c r="LB116" i="1"/>
  <c r="LB110" i="1"/>
  <c r="LB106" i="1"/>
  <c r="LB108" i="1"/>
  <c r="LB104" i="1"/>
  <c r="LB100" i="1"/>
  <c r="LB102" i="1"/>
  <c r="LB98" i="1"/>
  <c r="LB96" i="1"/>
  <c r="LB90" i="1"/>
  <c r="LB92" i="1"/>
  <c r="LB94" i="1"/>
  <c r="LB88" i="1"/>
  <c r="LB86" i="1"/>
  <c r="LB82" i="1"/>
  <c r="LB84" i="1"/>
  <c r="LB78" i="1"/>
  <c r="LB80" i="1"/>
  <c r="LB76" i="1"/>
  <c r="LB74" i="1"/>
  <c r="LB72" i="1"/>
  <c r="LB70" i="1"/>
  <c r="LB68" i="1"/>
  <c r="LB66" i="1"/>
  <c r="LA290" i="1"/>
  <c r="LA288" i="1"/>
  <c r="LA276" i="1"/>
  <c r="LA284" i="1"/>
  <c r="LA280" i="1"/>
  <c r="LA282" i="1"/>
  <c r="LA286" i="1"/>
  <c r="LA266" i="1"/>
  <c r="LA268" i="1"/>
  <c r="LA278" i="1"/>
  <c r="LA270" i="1"/>
  <c r="LA272" i="1"/>
  <c r="LA274" i="1"/>
  <c r="LA262" i="1"/>
  <c r="LA254" i="1"/>
  <c r="LA260" i="1"/>
  <c r="LA256" i="1"/>
  <c r="LA264" i="1"/>
  <c r="LA258" i="1"/>
  <c r="LA248" i="1"/>
  <c r="LA252" i="1"/>
  <c r="LA246" i="1"/>
  <c r="LA250" i="1"/>
  <c r="LA242" i="1"/>
  <c r="LA244" i="1"/>
  <c r="LA240" i="1"/>
  <c r="LA238" i="1"/>
  <c r="LA236" i="1"/>
  <c r="LA195" i="1"/>
  <c r="LA199" i="1"/>
  <c r="LA205" i="1"/>
  <c r="LA191" i="1"/>
  <c r="LA201" i="1"/>
  <c r="LA203" i="1"/>
  <c r="LA197" i="1"/>
  <c r="LA183" i="1"/>
  <c r="LA189" i="1"/>
  <c r="LA193" i="1"/>
  <c r="LA187" i="1"/>
  <c r="LA181" i="1"/>
  <c r="LA175" i="1"/>
  <c r="LA179" i="1"/>
  <c r="LA185" i="1"/>
  <c r="LA173" i="1"/>
  <c r="LA169" i="1"/>
  <c r="LA177" i="1"/>
  <c r="LA171" i="1"/>
  <c r="LA167" i="1"/>
  <c r="LA165" i="1"/>
  <c r="LA163" i="1"/>
  <c r="LA159" i="1"/>
  <c r="LA161" i="1"/>
  <c r="LA157" i="1"/>
  <c r="LA155" i="1"/>
  <c r="LA153" i="1"/>
  <c r="LA151" i="1"/>
  <c r="LA120" i="1"/>
  <c r="LA116" i="1"/>
  <c r="LA112" i="1"/>
  <c r="LA118" i="1"/>
  <c r="LA114" i="1"/>
  <c r="LA108" i="1"/>
  <c r="LA110" i="1"/>
  <c r="LA106" i="1"/>
  <c r="LA104" i="1"/>
  <c r="LA102" i="1"/>
  <c r="LA100" i="1"/>
  <c r="LA90" i="1"/>
  <c r="LA96" i="1"/>
  <c r="LA98" i="1"/>
  <c r="LA94" i="1"/>
  <c r="LA84" i="1"/>
  <c r="LA86" i="1"/>
  <c r="LA88" i="1"/>
  <c r="LA92" i="1"/>
  <c r="LA78" i="1"/>
  <c r="LA76" i="1"/>
  <c r="LA82" i="1"/>
  <c r="LA80" i="1"/>
  <c r="LA72" i="1"/>
  <c r="LA74" i="1"/>
  <c r="LA70" i="1"/>
  <c r="LA68" i="1"/>
  <c r="LA66" i="1"/>
  <c r="KZ290" i="1"/>
  <c r="KZ286" i="1"/>
  <c r="KZ288" i="1"/>
  <c r="KZ284" i="1"/>
  <c r="KZ280" i="1"/>
  <c r="KZ282" i="1"/>
  <c r="KZ274" i="1"/>
  <c r="KZ278" i="1"/>
  <c r="KZ276" i="1"/>
  <c r="KZ270" i="1"/>
  <c r="KZ266" i="1"/>
  <c r="KZ272" i="1"/>
  <c r="KZ268" i="1"/>
  <c r="KZ264" i="1"/>
  <c r="KZ256" i="1"/>
  <c r="KZ260" i="1"/>
  <c r="KZ258" i="1"/>
  <c r="KZ262" i="1"/>
  <c r="KZ254" i="1"/>
  <c r="KZ250" i="1"/>
  <c r="KZ248" i="1"/>
  <c r="KZ252" i="1"/>
  <c r="KZ246" i="1"/>
  <c r="KZ244" i="1"/>
  <c r="KZ242" i="1"/>
  <c r="KZ240" i="1"/>
  <c r="KZ238" i="1"/>
  <c r="KZ236" i="1"/>
  <c r="KZ201" i="1"/>
  <c r="KZ205" i="1"/>
  <c r="KZ197" i="1"/>
  <c r="KZ199" i="1"/>
  <c r="KZ193" i="1"/>
  <c r="KZ203" i="1"/>
  <c r="KZ189" i="1"/>
  <c r="KZ195" i="1"/>
  <c r="KZ183" i="1"/>
  <c r="KZ191" i="1"/>
  <c r="KZ187" i="1"/>
  <c r="KZ185" i="1"/>
  <c r="KZ177" i="1"/>
  <c r="KZ181" i="1"/>
  <c r="KZ171" i="1"/>
  <c r="KZ179" i="1"/>
  <c r="KZ175" i="1"/>
  <c r="KZ169" i="1"/>
  <c r="KZ167" i="1"/>
  <c r="KZ173" i="1"/>
  <c r="KZ165" i="1"/>
  <c r="KZ159" i="1"/>
  <c r="KZ163" i="1"/>
  <c r="KZ161" i="1"/>
  <c r="KZ157" i="1"/>
  <c r="KZ155" i="1"/>
  <c r="KZ151" i="1"/>
  <c r="KZ153" i="1"/>
  <c r="KZ120" i="1"/>
  <c r="KZ112" i="1"/>
  <c r="KZ116" i="1"/>
  <c r="KZ118" i="1"/>
  <c r="KZ114" i="1"/>
  <c r="KZ110" i="1"/>
  <c r="KZ108" i="1"/>
  <c r="KZ104" i="1"/>
  <c r="KZ106" i="1"/>
  <c r="KZ94" i="1"/>
  <c r="KZ100" i="1"/>
  <c r="KZ102" i="1"/>
  <c r="KZ92" i="1"/>
  <c r="KZ98" i="1"/>
  <c r="KZ96" i="1"/>
  <c r="KZ90" i="1"/>
  <c r="KZ88" i="1"/>
  <c r="KZ86" i="1"/>
  <c r="KZ84" i="1"/>
  <c r="KZ82" i="1"/>
  <c r="KZ78" i="1"/>
  <c r="KZ80" i="1"/>
  <c r="KZ76" i="1"/>
  <c r="KZ74" i="1"/>
  <c r="KZ72" i="1"/>
  <c r="KZ70" i="1"/>
  <c r="KZ68" i="1"/>
  <c r="KZ66" i="1"/>
  <c r="KX266" i="1"/>
  <c r="KX278" i="1"/>
  <c r="KY286" i="1"/>
  <c r="KY260" i="1"/>
  <c r="KY248" i="1"/>
  <c r="KY288" i="1"/>
  <c r="KY284" i="1"/>
  <c r="KY278" i="1"/>
  <c r="KY290" i="1"/>
  <c r="KY282" i="1"/>
  <c r="KY272" i="1"/>
  <c r="KY274" i="1"/>
  <c r="KY270" i="1"/>
  <c r="KY276" i="1"/>
  <c r="KY280" i="1"/>
  <c r="KY264" i="1"/>
  <c r="KY262" i="1"/>
  <c r="KY268" i="1"/>
  <c r="KY266" i="1"/>
  <c r="KY258" i="1"/>
  <c r="KY252" i="1"/>
  <c r="KY250" i="1"/>
  <c r="KY256" i="1"/>
  <c r="KY254" i="1"/>
  <c r="KY244" i="1"/>
  <c r="KY246" i="1"/>
  <c r="KY242" i="1"/>
  <c r="KY240" i="1"/>
  <c r="KY238" i="1"/>
  <c r="KY236" i="1"/>
  <c r="KX288" i="1"/>
  <c r="KY199" i="1"/>
  <c r="KY203" i="1"/>
  <c r="KY205" i="1"/>
  <c r="KY201" i="1"/>
  <c r="KY189" i="1"/>
  <c r="KY197" i="1"/>
  <c r="KY193" i="1"/>
  <c r="KY187" i="1"/>
  <c r="KY195" i="1"/>
  <c r="KY183" i="1"/>
  <c r="KY191" i="1"/>
  <c r="KY179" i="1"/>
  <c r="KY185" i="1"/>
  <c r="KY177" i="1"/>
  <c r="KY171" i="1"/>
  <c r="KY181" i="1"/>
  <c r="KY173" i="1"/>
  <c r="KY169" i="1"/>
  <c r="KY175" i="1"/>
  <c r="KY165" i="1"/>
  <c r="KY167" i="1"/>
  <c r="KY163" i="1"/>
  <c r="KY159" i="1"/>
  <c r="KY161" i="1"/>
  <c r="KY155" i="1"/>
  <c r="KY157" i="1"/>
  <c r="KY153" i="1"/>
  <c r="KY151" i="1"/>
  <c r="KX199" i="1"/>
  <c r="KY120" i="1"/>
  <c r="KY118" i="1"/>
  <c r="KY112" i="1"/>
  <c r="KY116" i="1"/>
  <c r="KY114" i="1"/>
  <c r="KY108" i="1"/>
  <c r="KY110" i="1"/>
  <c r="KY106" i="1"/>
  <c r="KY102" i="1"/>
  <c r="KY104" i="1"/>
  <c r="KY100" i="1"/>
  <c r="KY98" i="1"/>
  <c r="KY92" i="1"/>
  <c r="KY96" i="1"/>
  <c r="KY88" i="1"/>
  <c r="KY94" i="1"/>
  <c r="KY90" i="1"/>
  <c r="KY84" i="1"/>
  <c r="KY82" i="1"/>
  <c r="KY86" i="1"/>
  <c r="KY80" i="1"/>
  <c r="KY78" i="1"/>
  <c r="KY72" i="1"/>
  <c r="KY76" i="1"/>
  <c r="KY74" i="1"/>
  <c r="KY70" i="1"/>
  <c r="KY68" i="1"/>
  <c r="KY66" i="1"/>
  <c r="KX286" i="1"/>
  <c r="KX284" i="1"/>
  <c r="KX274" i="1"/>
  <c r="KX290" i="1"/>
  <c r="KX280" i="1"/>
  <c r="KX276" i="1"/>
  <c r="KX270" i="1"/>
  <c r="KX268" i="1"/>
  <c r="KX282" i="1"/>
  <c r="KX262" i="1"/>
  <c r="KX272" i="1"/>
  <c r="KX264" i="1"/>
  <c r="KX260" i="1"/>
  <c r="KX258" i="1"/>
  <c r="KX254" i="1"/>
  <c r="KX248" i="1"/>
  <c r="KX256" i="1"/>
  <c r="KX252" i="1"/>
  <c r="KX244" i="1"/>
  <c r="KX250" i="1"/>
  <c r="KX246" i="1"/>
  <c r="KX242" i="1"/>
  <c r="KX240" i="1"/>
  <c r="KX238" i="1"/>
  <c r="KX236" i="1"/>
  <c r="KX116" i="1"/>
  <c r="KX114" i="1"/>
  <c r="KX120" i="1"/>
  <c r="KX112" i="1"/>
  <c r="KX118" i="1"/>
  <c r="KX110" i="1"/>
  <c r="KX108" i="1"/>
  <c r="KX106" i="1"/>
  <c r="KX102" i="1"/>
  <c r="KX104" i="1"/>
  <c r="KX98" i="1"/>
  <c r="KX100" i="1"/>
  <c r="KX94" i="1"/>
  <c r="KX96" i="1"/>
  <c r="KX90" i="1"/>
  <c r="KX92" i="1"/>
  <c r="KX88" i="1"/>
  <c r="KX86" i="1"/>
  <c r="KX78" i="1"/>
  <c r="KX84" i="1"/>
  <c r="KX82" i="1"/>
  <c r="KX76" i="1"/>
  <c r="KX74" i="1"/>
  <c r="KX80" i="1"/>
  <c r="KX72" i="1"/>
  <c r="KX70" i="1"/>
  <c r="KX68" i="1"/>
  <c r="KX66" i="1"/>
  <c r="KX201" i="1"/>
  <c r="KX205" i="1"/>
  <c r="KX203" i="1"/>
  <c r="KX189" i="1"/>
  <c r="KX197" i="1"/>
  <c r="KX193" i="1"/>
  <c r="KX187" i="1"/>
  <c r="KX195" i="1"/>
  <c r="KX183" i="1"/>
  <c r="KX191" i="1"/>
  <c r="KX179" i="1"/>
  <c r="KX185" i="1"/>
  <c r="KX177" i="1"/>
  <c r="KX173" i="1"/>
  <c r="KX181" i="1"/>
  <c r="KX171" i="1"/>
  <c r="KX167" i="1"/>
  <c r="KX175" i="1"/>
  <c r="KX169" i="1"/>
  <c r="KX165" i="1"/>
  <c r="KX163" i="1"/>
  <c r="KX159" i="1"/>
  <c r="KX161" i="1"/>
  <c r="KX155" i="1"/>
  <c r="KX157" i="1"/>
  <c r="KX153" i="1"/>
  <c r="KX151" i="1"/>
  <c r="KW286" i="1"/>
  <c r="KW290" i="1"/>
  <c r="KW288" i="1"/>
  <c r="KW284" i="1"/>
  <c r="KW282" i="1"/>
  <c r="KW280" i="1"/>
  <c r="KW278" i="1"/>
  <c r="KW272" i="1"/>
  <c r="KW276" i="1"/>
  <c r="KW274" i="1"/>
  <c r="KW268" i="1"/>
  <c r="KW266" i="1"/>
  <c r="KW270" i="1"/>
  <c r="KW264" i="1"/>
  <c r="KW260" i="1"/>
  <c r="KW262" i="1"/>
  <c r="KW256" i="1"/>
  <c r="KW258" i="1"/>
  <c r="KW252" i="1"/>
  <c r="KW254" i="1"/>
  <c r="KW248" i="1"/>
  <c r="KW250" i="1"/>
  <c r="KW246" i="1"/>
  <c r="KW244" i="1"/>
  <c r="KW242" i="1"/>
  <c r="KW238" i="1"/>
  <c r="KW240" i="1"/>
  <c r="KW236" i="1"/>
  <c r="KW205" i="1"/>
  <c r="KW203" i="1"/>
  <c r="KW201" i="1"/>
  <c r="KW199" i="1"/>
  <c r="KW193" i="1"/>
  <c r="KW195" i="1"/>
  <c r="KW197" i="1"/>
  <c r="KW189" i="1"/>
  <c r="KW191" i="1"/>
  <c r="KW185" i="1"/>
  <c r="KW187" i="1"/>
  <c r="KW181" i="1"/>
  <c r="KW183" i="1"/>
  <c r="KW175" i="1"/>
  <c r="KW177" i="1"/>
  <c r="KW179" i="1"/>
  <c r="KW173" i="1"/>
  <c r="KW171" i="1"/>
  <c r="KW169" i="1"/>
  <c r="KW167" i="1"/>
  <c r="KW165" i="1"/>
  <c r="KW163" i="1"/>
  <c r="KW161" i="1"/>
  <c r="KW159" i="1"/>
  <c r="KW155" i="1"/>
  <c r="KW157" i="1"/>
  <c r="KW153" i="1"/>
  <c r="KW151" i="1"/>
  <c r="KW118" i="1"/>
  <c r="KW114" i="1"/>
  <c r="KW120" i="1"/>
  <c r="KW116" i="1"/>
  <c r="KW110" i="1"/>
  <c r="KW112" i="1"/>
  <c r="KW108" i="1"/>
  <c r="KW106" i="1"/>
  <c r="KW104" i="1"/>
  <c r="KW102" i="1"/>
  <c r="KW100" i="1"/>
  <c r="KW96" i="1"/>
  <c r="KW92" i="1"/>
  <c r="KW98" i="1"/>
  <c r="KW90" i="1"/>
  <c r="KW94" i="1"/>
  <c r="KW88" i="1"/>
  <c r="KW86" i="1"/>
  <c r="KW84" i="1"/>
  <c r="KW80" i="1"/>
  <c r="KW82" i="1"/>
  <c r="KW76" i="1"/>
  <c r="KW78" i="1"/>
  <c r="KW74" i="1"/>
  <c r="KW72" i="1"/>
  <c r="KW70" i="1"/>
  <c r="KW68" i="1"/>
  <c r="KW66" i="1"/>
  <c r="KV288" i="1"/>
  <c r="KV282" i="1"/>
  <c r="KV286" i="1"/>
  <c r="KV290" i="1"/>
  <c r="KV284" i="1"/>
  <c r="KV280" i="1"/>
  <c r="KV278" i="1"/>
  <c r="KV274" i="1"/>
  <c r="KV276" i="1"/>
  <c r="KV266" i="1"/>
  <c r="KV272" i="1"/>
  <c r="KV270" i="1"/>
  <c r="KV264" i="1"/>
  <c r="KV262" i="1"/>
  <c r="KV260" i="1"/>
  <c r="KV268" i="1"/>
  <c r="KV254" i="1"/>
  <c r="KV258" i="1"/>
  <c r="KV256" i="1"/>
  <c r="KV252" i="1"/>
  <c r="KV248" i="1"/>
  <c r="KV246" i="1"/>
  <c r="KV250" i="1"/>
  <c r="KV244" i="1"/>
  <c r="KV242" i="1"/>
  <c r="KV238" i="1"/>
  <c r="KV240" i="1"/>
  <c r="KV236" i="1"/>
  <c r="KV201" i="1"/>
  <c r="KV205" i="1"/>
  <c r="KV203" i="1"/>
  <c r="KV199" i="1"/>
  <c r="KV197" i="1"/>
  <c r="KV191" i="1"/>
  <c r="KV189" i="1"/>
  <c r="KV195" i="1"/>
  <c r="KV193" i="1"/>
  <c r="KV187" i="1"/>
  <c r="KV185" i="1"/>
  <c r="KV183" i="1"/>
  <c r="KV181" i="1"/>
  <c r="KV179" i="1"/>
  <c r="KV177" i="1"/>
  <c r="KV173" i="1"/>
  <c r="KV169" i="1"/>
  <c r="KV165" i="1"/>
  <c r="KV175" i="1"/>
  <c r="KV171" i="1"/>
  <c r="KV167" i="1"/>
  <c r="KV161" i="1"/>
  <c r="KV159" i="1"/>
  <c r="KV163" i="1"/>
  <c r="KV157" i="1"/>
  <c r="KV155" i="1"/>
  <c r="KV151" i="1"/>
  <c r="KV153" i="1"/>
  <c r="KV114" i="1"/>
  <c r="KV116" i="1"/>
  <c r="KV120" i="1"/>
  <c r="KV110" i="1"/>
  <c r="KV108" i="1"/>
  <c r="KV112" i="1"/>
  <c r="KV118" i="1"/>
  <c r="KV106" i="1"/>
  <c r="KV102" i="1"/>
  <c r="KV94" i="1"/>
  <c r="KV92" i="1"/>
  <c r="KV98" i="1"/>
  <c r="KV104" i="1"/>
  <c r="KV100" i="1"/>
  <c r="KV90" i="1"/>
  <c r="KV88" i="1"/>
  <c r="KV96" i="1"/>
  <c r="KV84" i="1"/>
  <c r="KV80" i="1"/>
  <c r="KV86" i="1"/>
  <c r="KV82" i="1"/>
  <c r="KV76" i="1"/>
  <c r="KV72" i="1"/>
  <c r="KV78" i="1"/>
  <c r="KV74" i="1"/>
  <c r="KV70" i="1"/>
  <c r="KV68" i="1"/>
  <c r="KV66" i="1"/>
  <c r="KU282" i="1"/>
  <c r="KU284" i="1"/>
  <c r="KU276" i="1"/>
  <c r="KU280" i="1"/>
  <c r="KU288" i="1"/>
  <c r="KU290" i="1"/>
  <c r="KU286" i="1"/>
  <c r="KU278" i="1"/>
  <c r="KU272" i="1"/>
  <c r="KU270" i="1"/>
  <c r="KU264" i="1"/>
  <c r="KU274" i="1"/>
  <c r="KU260" i="1"/>
  <c r="KU252" i="1"/>
  <c r="KU268" i="1"/>
  <c r="KU262" i="1"/>
  <c r="KU258" i="1"/>
  <c r="KU246" i="1"/>
  <c r="KU254" i="1"/>
  <c r="KU256" i="1"/>
  <c r="KU250" i="1"/>
  <c r="KU266" i="1"/>
  <c r="KU244" i="1"/>
  <c r="KU248" i="1"/>
  <c r="KU242" i="1"/>
  <c r="KU238" i="1"/>
  <c r="KU240" i="1"/>
  <c r="KU236" i="1"/>
  <c r="KU199" i="1"/>
  <c r="KU201" i="1"/>
  <c r="KU205" i="1"/>
  <c r="KU189" i="1"/>
  <c r="KU193" i="1"/>
  <c r="KU197" i="1"/>
  <c r="KU203" i="1"/>
  <c r="KU191" i="1"/>
  <c r="KU195" i="1"/>
  <c r="KU185" i="1"/>
  <c r="KU187" i="1"/>
  <c r="KU177" i="1"/>
  <c r="KU181" i="1"/>
  <c r="KU169" i="1"/>
  <c r="KU173" i="1"/>
  <c r="KU179" i="1"/>
  <c r="KU183" i="1"/>
  <c r="KU159" i="1"/>
  <c r="KU167" i="1"/>
  <c r="KU165" i="1"/>
  <c r="KU175" i="1"/>
  <c r="KU161" i="1"/>
  <c r="KU171" i="1"/>
  <c r="KU163" i="1"/>
  <c r="KU155" i="1"/>
  <c r="KU157" i="1"/>
  <c r="KU151" i="1"/>
  <c r="KU153" i="1"/>
  <c r="KU120" i="1"/>
  <c r="KU114" i="1"/>
  <c r="KU116" i="1"/>
  <c r="KU108" i="1"/>
  <c r="KU110" i="1"/>
  <c r="KU118" i="1"/>
  <c r="KU112" i="1"/>
  <c r="KU106" i="1"/>
  <c r="KU96" i="1"/>
  <c r="KU104" i="1"/>
  <c r="KU102" i="1"/>
  <c r="KU94" i="1"/>
  <c r="KU98" i="1"/>
  <c r="KU92" i="1"/>
  <c r="KU88" i="1"/>
  <c r="KU100" i="1"/>
  <c r="KU90" i="1"/>
  <c r="KU82" i="1"/>
  <c r="KU86" i="1"/>
  <c r="KU78" i="1"/>
  <c r="KU74" i="1"/>
  <c r="KU84" i="1"/>
  <c r="KU80" i="1"/>
  <c r="KU72" i="1"/>
  <c r="KU76" i="1"/>
  <c r="KU70" i="1"/>
  <c r="KU68" i="1"/>
  <c r="KU66" i="1"/>
  <c r="KT290" i="1"/>
  <c r="KT284" i="1"/>
  <c r="KT286" i="1"/>
  <c r="KT288" i="1"/>
  <c r="KT280" i="1"/>
  <c r="KT282" i="1"/>
  <c r="KT276" i="1"/>
  <c r="KT272" i="1"/>
  <c r="KT278" i="1"/>
  <c r="KT274" i="1"/>
  <c r="KT270" i="1"/>
  <c r="KT264" i="1"/>
  <c r="KT266" i="1"/>
  <c r="KT268" i="1"/>
  <c r="KT260" i="1"/>
  <c r="KT262" i="1"/>
  <c r="KT256" i="1"/>
  <c r="KT258" i="1"/>
  <c r="KT250" i="1"/>
  <c r="KT254" i="1"/>
  <c r="KT252" i="1"/>
  <c r="KT248" i="1"/>
  <c r="KT246" i="1"/>
  <c r="KT242" i="1"/>
  <c r="KT244" i="1"/>
  <c r="KT240" i="1"/>
  <c r="KT238" i="1"/>
  <c r="KT236" i="1"/>
  <c r="KT203" i="1"/>
  <c r="KT205" i="1"/>
  <c r="KT195" i="1"/>
  <c r="KT199" i="1"/>
  <c r="KT201" i="1"/>
  <c r="KT191" i="1"/>
  <c r="KT197" i="1"/>
  <c r="KT193" i="1"/>
  <c r="KT189" i="1"/>
  <c r="KT187" i="1"/>
  <c r="KT183" i="1"/>
  <c r="KT179" i="1"/>
  <c r="KT185" i="1"/>
  <c r="KT181" i="1"/>
  <c r="KT171" i="1"/>
  <c r="KT175" i="1"/>
  <c r="KT177" i="1"/>
  <c r="KT167" i="1"/>
  <c r="KT169" i="1"/>
  <c r="KT173" i="1"/>
  <c r="KT163" i="1"/>
  <c r="KT165" i="1"/>
  <c r="KT161" i="1"/>
  <c r="KT159" i="1"/>
  <c r="KT157" i="1"/>
  <c r="KT153" i="1"/>
  <c r="KT155" i="1"/>
  <c r="KT151" i="1"/>
  <c r="KT114" i="1"/>
  <c r="KT116" i="1"/>
  <c r="KT120" i="1"/>
  <c r="KT118" i="1"/>
  <c r="KT108" i="1"/>
  <c r="KT112" i="1"/>
  <c r="KT110" i="1"/>
  <c r="KT104" i="1"/>
  <c r="KT106" i="1"/>
  <c r="KT94" i="1"/>
  <c r="KT92" i="1"/>
  <c r="KT100" i="1"/>
  <c r="KT98" i="1"/>
  <c r="KT96" i="1"/>
  <c r="KT102" i="1"/>
  <c r="KT88" i="1"/>
  <c r="KT90" i="1"/>
  <c r="KT86" i="1"/>
  <c r="KT74" i="1"/>
  <c r="KT78" i="1"/>
  <c r="KT76" i="1"/>
  <c r="KT82" i="1"/>
  <c r="KT80" i="1"/>
  <c r="KT84" i="1"/>
  <c r="KT72" i="1"/>
  <c r="KT68" i="1"/>
  <c r="KT70" i="1"/>
  <c r="KT66" i="1"/>
  <c r="KS290" i="1"/>
  <c r="KS282" i="1"/>
  <c r="KS288" i="1"/>
  <c r="KS284" i="1"/>
  <c r="KS280" i="1"/>
  <c r="KS278" i="1"/>
  <c r="KS286" i="1"/>
  <c r="KS276" i="1"/>
  <c r="KS264" i="1"/>
  <c r="KS272" i="1"/>
  <c r="KS270" i="1"/>
  <c r="KS274" i="1"/>
  <c r="KS266" i="1"/>
  <c r="KS262" i="1"/>
  <c r="KS268" i="1"/>
  <c r="KS256" i="1"/>
  <c r="KS254" i="1"/>
  <c r="KS260" i="1"/>
  <c r="KS252" i="1"/>
  <c r="KS248" i="1"/>
  <c r="KS258" i="1"/>
  <c r="KS250" i="1"/>
  <c r="KS246" i="1"/>
  <c r="KS244" i="1"/>
  <c r="KS242" i="1"/>
  <c r="KS240" i="1"/>
  <c r="KS238" i="1"/>
  <c r="KS236" i="1"/>
  <c r="KS205" i="1"/>
  <c r="KS201" i="1"/>
  <c r="KS195" i="1"/>
  <c r="KS193" i="1"/>
  <c r="KS199" i="1"/>
  <c r="KS197" i="1"/>
  <c r="KS189" i="1"/>
  <c r="KS187" i="1"/>
  <c r="KS203" i="1"/>
  <c r="KS185" i="1"/>
  <c r="KS191" i="1"/>
  <c r="KS183" i="1"/>
  <c r="KS181" i="1"/>
  <c r="KS177" i="1"/>
  <c r="KS175" i="1"/>
  <c r="KS171" i="1"/>
  <c r="KS173" i="1"/>
  <c r="KS165" i="1"/>
  <c r="KS179" i="1"/>
  <c r="KS169" i="1"/>
  <c r="KS167" i="1"/>
  <c r="KS163" i="1"/>
  <c r="KS159" i="1"/>
  <c r="KS161" i="1"/>
  <c r="KS157" i="1"/>
  <c r="KS155" i="1"/>
  <c r="KS153" i="1"/>
  <c r="KS151" i="1"/>
  <c r="KS120" i="1"/>
  <c r="KS112" i="1"/>
  <c r="KS118" i="1"/>
  <c r="KS114" i="1"/>
  <c r="KS110" i="1"/>
  <c r="KS116" i="1"/>
  <c r="KS108" i="1"/>
  <c r="KS106" i="1"/>
  <c r="KS102" i="1"/>
  <c r="KS100" i="1"/>
  <c r="KS104" i="1"/>
  <c r="KS96" i="1"/>
  <c r="KS98" i="1"/>
  <c r="KS90" i="1"/>
  <c r="KS94" i="1"/>
  <c r="KS92" i="1"/>
  <c r="KS88" i="1"/>
  <c r="KS86" i="1"/>
  <c r="KS84" i="1"/>
  <c r="KS82" i="1"/>
  <c r="KS80" i="1"/>
  <c r="KS78" i="1"/>
  <c r="KS76" i="1"/>
  <c r="KS74" i="1"/>
  <c r="KS72" i="1"/>
  <c r="KS70" i="1"/>
  <c r="KS68" i="1"/>
  <c r="KS66" i="1"/>
  <c r="KR290" i="1" l="1"/>
  <c r="KR280" i="1"/>
  <c r="KR276" i="1"/>
  <c r="KR278" i="1"/>
  <c r="KR282" i="1"/>
  <c r="KR286" i="1"/>
  <c r="KR288" i="1"/>
  <c r="KR262" i="1"/>
  <c r="KR264" i="1"/>
  <c r="KR268" i="1"/>
  <c r="KR270" i="1"/>
  <c r="KR274" i="1"/>
  <c r="KR256" i="1"/>
  <c r="KR284" i="1"/>
  <c r="KR272" i="1"/>
  <c r="KR260" i="1"/>
  <c r="KR266" i="1"/>
  <c r="KR258" i="1"/>
  <c r="KR244" i="1"/>
  <c r="KR248" i="1"/>
  <c r="KR252" i="1"/>
  <c r="KR250" i="1"/>
  <c r="KR254" i="1"/>
  <c r="KR242" i="1"/>
  <c r="KR238" i="1"/>
  <c r="KR246" i="1"/>
  <c r="KR240" i="1"/>
  <c r="KR236" i="1"/>
  <c r="KR203" i="1"/>
  <c r="KR205" i="1"/>
  <c r="KR195" i="1"/>
  <c r="KR199" i="1"/>
  <c r="KR197" i="1"/>
  <c r="KR201" i="1"/>
  <c r="KR193" i="1"/>
  <c r="KR185" i="1"/>
  <c r="KR189" i="1"/>
  <c r="KR187" i="1"/>
  <c r="KR191" i="1"/>
  <c r="KR175" i="1"/>
  <c r="KR177" i="1"/>
  <c r="KR181" i="1"/>
  <c r="KR179" i="1"/>
  <c r="KR183" i="1"/>
  <c r="KR171" i="1"/>
  <c r="KR173" i="1"/>
  <c r="KR169" i="1"/>
  <c r="KR161" i="1"/>
  <c r="KR163" i="1"/>
  <c r="KR165" i="1"/>
  <c r="KR167" i="1"/>
  <c r="KR159" i="1"/>
  <c r="KR157" i="1"/>
  <c r="KR153" i="1"/>
  <c r="KR155" i="1"/>
  <c r="KR151" i="1"/>
  <c r="KR118" i="1"/>
  <c r="KR112" i="1"/>
  <c r="KR120" i="1"/>
  <c r="KR108" i="1"/>
  <c r="KR116" i="1"/>
  <c r="KR110" i="1"/>
  <c r="KR114" i="1"/>
  <c r="KR104" i="1"/>
  <c r="KR102" i="1"/>
  <c r="KR94" i="1"/>
  <c r="KR96" i="1"/>
  <c r="KR98" i="1"/>
  <c r="KR92" i="1"/>
  <c r="KR106" i="1"/>
  <c r="KR88" i="1"/>
  <c r="KR90" i="1"/>
  <c r="KR100" i="1"/>
  <c r="KR84" i="1"/>
  <c r="KR86" i="1"/>
  <c r="KR82" i="1"/>
  <c r="KR80" i="1"/>
  <c r="KR78" i="1"/>
  <c r="KR76" i="1"/>
  <c r="KR72" i="1"/>
  <c r="KR74" i="1"/>
  <c r="KR70" i="1"/>
  <c r="KR68" i="1"/>
  <c r="KR66" i="1"/>
  <c r="KQ290" i="1"/>
  <c r="KQ288" i="1"/>
  <c r="KQ282" i="1"/>
  <c r="KQ286" i="1"/>
  <c r="KQ284" i="1"/>
  <c r="KQ278" i="1"/>
  <c r="KQ274" i="1"/>
  <c r="KQ280" i="1"/>
  <c r="KQ276" i="1"/>
  <c r="KQ268" i="1"/>
  <c r="KQ270" i="1"/>
  <c r="KQ262" i="1"/>
  <c r="KQ272" i="1"/>
  <c r="KQ260" i="1"/>
  <c r="KQ266" i="1"/>
  <c r="KQ256" i="1"/>
  <c r="KQ264" i="1"/>
  <c r="KQ254" i="1"/>
  <c r="KQ258" i="1"/>
  <c r="KQ250" i="1"/>
  <c r="KQ246" i="1"/>
  <c r="KQ252" i="1"/>
  <c r="KQ248" i="1"/>
  <c r="KQ244" i="1"/>
  <c r="KQ242" i="1"/>
  <c r="KQ240" i="1"/>
  <c r="KQ238" i="1"/>
  <c r="KQ236" i="1"/>
  <c r="KQ205" i="1"/>
  <c r="KQ203" i="1"/>
  <c r="KQ201" i="1"/>
  <c r="KQ199" i="1"/>
  <c r="KQ197" i="1"/>
  <c r="KQ195" i="1"/>
  <c r="KQ193" i="1"/>
  <c r="KQ185" i="1"/>
  <c r="KQ187" i="1"/>
  <c r="KQ189" i="1"/>
  <c r="KQ191" i="1"/>
  <c r="KQ183" i="1"/>
  <c r="KQ179" i="1"/>
  <c r="KQ181" i="1"/>
  <c r="KQ175" i="1"/>
  <c r="KQ177" i="1"/>
  <c r="KQ171" i="1"/>
  <c r="KQ173" i="1"/>
  <c r="KQ169" i="1"/>
  <c r="KQ165" i="1"/>
  <c r="KQ167" i="1"/>
  <c r="KQ163" i="1"/>
  <c r="KQ161" i="1"/>
  <c r="KQ159" i="1"/>
  <c r="KQ157" i="1"/>
  <c r="KQ155" i="1"/>
  <c r="KQ153" i="1"/>
  <c r="KQ151" i="1"/>
  <c r="KQ120" i="1"/>
  <c r="KQ114" i="1"/>
  <c r="KQ110" i="1"/>
  <c r="KQ118" i="1"/>
  <c r="KQ112" i="1"/>
  <c r="KQ116" i="1"/>
  <c r="KQ108" i="1"/>
  <c r="KQ106" i="1"/>
  <c r="KQ100" i="1"/>
  <c r="KQ104" i="1"/>
  <c r="KQ102" i="1"/>
  <c r="KQ96" i="1"/>
  <c r="KQ98" i="1"/>
  <c r="KQ94" i="1"/>
  <c r="KQ92" i="1"/>
  <c r="KQ90" i="1"/>
  <c r="KQ88" i="1"/>
  <c r="KQ86" i="1"/>
  <c r="KQ84" i="1"/>
  <c r="KQ82" i="1"/>
  <c r="KQ80" i="1"/>
  <c r="KQ78" i="1"/>
  <c r="KQ76" i="1"/>
  <c r="KQ74" i="1"/>
  <c r="KQ72" i="1"/>
  <c r="KQ70" i="1"/>
  <c r="KQ68" i="1"/>
  <c r="KQ66" i="1"/>
  <c r="KP290" i="1"/>
  <c r="KP286" i="1"/>
  <c r="KP288" i="1"/>
  <c r="KP282" i="1"/>
  <c r="KP284" i="1"/>
  <c r="KP278" i="1"/>
  <c r="KP274" i="1"/>
  <c r="KP280" i="1"/>
  <c r="KP276" i="1"/>
  <c r="KP266" i="1"/>
  <c r="KP272" i="1"/>
  <c r="KP268" i="1"/>
  <c r="KP270" i="1"/>
  <c r="KP262" i="1"/>
  <c r="KP264" i="1"/>
  <c r="KP258" i="1"/>
  <c r="KP260" i="1"/>
  <c r="KP256" i="1"/>
  <c r="KP254" i="1"/>
  <c r="KP252" i="1"/>
  <c r="KP250" i="1"/>
  <c r="KP248" i="1"/>
  <c r="KP246" i="1"/>
  <c r="KP244" i="1"/>
  <c r="KP242" i="1"/>
  <c r="KP240" i="1"/>
  <c r="KP238" i="1"/>
  <c r="KP236" i="1"/>
  <c r="KP205" i="1"/>
  <c r="KP201" i="1"/>
  <c r="KP203" i="1"/>
  <c r="KP197" i="1"/>
  <c r="KP199" i="1"/>
  <c r="KP195" i="1"/>
  <c r="KP193" i="1"/>
  <c r="KP187" i="1"/>
  <c r="KP185" i="1"/>
  <c r="KP191" i="1"/>
  <c r="KP189" i="1"/>
  <c r="KP183" i="1"/>
  <c r="KP181" i="1"/>
  <c r="KP179" i="1"/>
  <c r="KP177" i="1"/>
  <c r="KP175" i="1"/>
  <c r="KP173" i="1"/>
  <c r="KP171" i="1"/>
  <c r="KP169" i="1"/>
  <c r="KP167" i="1"/>
  <c r="KP165" i="1"/>
  <c r="KP163" i="1"/>
  <c r="KP161" i="1"/>
  <c r="KP159" i="1"/>
  <c r="KP157" i="1"/>
  <c r="KP155" i="1"/>
  <c r="KP153" i="1"/>
  <c r="KP151" i="1"/>
  <c r="KP120" i="1"/>
  <c r="KP118" i="1"/>
  <c r="KP116" i="1"/>
  <c r="KP112" i="1"/>
  <c r="KP114" i="1"/>
  <c r="KP110" i="1"/>
  <c r="KP108" i="1"/>
  <c r="KP106" i="1"/>
  <c r="KP104" i="1"/>
  <c r="KP102" i="1"/>
  <c r="KP100" i="1"/>
  <c r="KP96" i="1"/>
  <c r="KP98" i="1"/>
  <c r="KP92" i="1"/>
  <c r="KP90" i="1"/>
  <c r="KP94" i="1"/>
  <c r="KP88" i="1"/>
  <c r="KP86" i="1"/>
  <c r="KP84" i="1"/>
  <c r="KP82" i="1"/>
  <c r="KP80" i="1"/>
  <c r="KP78" i="1"/>
  <c r="KP76" i="1"/>
  <c r="KP74" i="1"/>
  <c r="KP72" i="1"/>
  <c r="KP70" i="1"/>
  <c r="KP68" i="1"/>
  <c r="KP66" i="1"/>
  <c r="KO288" i="1"/>
  <c r="KO280" i="1"/>
  <c r="KO284" i="1"/>
  <c r="KO282" i="1"/>
  <c r="KO290" i="1"/>
  <c r="KO278" i="1"/>
  <c r="KO286" i="1"/>
  <c r="KO276" i="1"/>
  <c r="KO268" i="1"/>
  <c r="KO274" i="1"/>
  <c r="KO272" i="1"/>
  <c r="KO258" i="1"/>
  <c r="KO270" i="1"/>
  <c r="KO262" i="1"/>
  <c r="KO266" i="1"/>
  <c r="KO264" i="1"/>
  <c r="KO256" i="1"/>
  <c r="KO260" i="1"/>
  <c r="KO250" i="1"/>
  <c r="KO254" i="1"/>
  <c r="KO252" i="1"/>
  <c r="KO246" i="1"/>
  <c r="KO244" i="1"/>
  <c r="KO248" i="1"/>
  <c r="KO242" i="1"/>
  <c r="KO240" i="1"/>
  <c r="KO238" i="1"/>
  <c r="KO236" i="1"/>
  <c r="KO203" i="1"/>
  <c r="KO199" i="1"/>
  <c r="KO205" i="1"/>
  <c r="KO201" i="1"/>
  <c r="KO197" i="1"/>
  <c r="KO193" i="1"/>
  <c r="KO195" i="1"/>
  <c r="KO183" i="1"/>
  <c r="KO187" i="1"/>
  <c r="KO191" i="1"/>
  <c r="KO185" i="1"/>
  <c r="KO189" i="1"/>
  <c r="KO181" i="1"/>
  <c r="KO173" i="1"/>
  <c r="KO179" i="1"/>
  <c r="KO177" i="1"/>
  <c r="KO171" i="1"/>
  <c r="KO175" i="1"/>
  <c r="KO167" i="1"/>
  <c r="KO165" i="1"/>
  <c r="KO169" i="1"/>
  <c r="KO163" i="1"/>
  <c r="KO159" i="1"/>
  <c r="KO161" i="1"/>
  <c r="KO157" i="1"/>
  <c r="KO155" i="1"/>
  <c r="KO151" i="1"/>
  <c r="KO153" i="1"/>
  <c r="KO120" i="1"/>
  <c r="KO118" i="1"/>
  <c r="KO114" i="1"/>
  <c r="KO116" i="1"/>
  <c r="KO108" i="1"/>
  <c r="KO110" i="1"/>
  <c r="KO112" i="1"/>
  <c r="KO106" i="1"/>
  <c r="KO104" i="1"/>
  <c r="KO98" i="1"/>
  <c r="KO100" i="1"/>
  <c r="KO102" i="1"/>
  <c r="KO92" i="1"/>
  <c r="KO94" i="1"/>
  <c r="KO96" i="1"/>
  <c r="KO90" i="1"/>
  <c r="KO88" i="1"/>
  <c r="KO82" i="1"/>
  <c r="KO84" i="1"/>
  <c r="KO86" i="1"/>
  <c r="KO80" i="1"/>
  <c r="KO78" i="1"/>
  <c r="KO72" i="1"/>
  <c r="KO74" i="1"/>
  <c r="KO76" i="1"/>
  <c r="KO70" i="1"/>
  <c r="KO68" i="1"/>
  <c r="KO66" i="1"/>
  <c r="KN290" i="1"/>
  <c r="KN286" i="1"/>
  <c r="KN288" i="1"/>
  <c r="KN284" i="1"/>
  <c r="KN282" i="1"/>
  <c r="KN280" i="1"/>
  <c r="KN278" i="1"/>
  <c r="KN270" i="1"/>
  <c r="KN268" i="1"/>
  <c r="KN272" i="1"/>
  <c r="KN274" i="1"/>
  <c r="KN276" i="1"/>
  <c r="KN260" i="1"/>
  <c r="KN258" i="1"/>
  <c r="KN262" i="1"/>
  <c r="KN264" i="1"/>
  <c r="KN266" i="1"/>
  <c r="KN248" i="1"/>
  <c r="KN252" i="1"/>
  <c r="KN254" i="1"/>
  <c r="KN256" i="1"/>
  <c r="KN242" i="1"/>
  <c r="KN244" i="1"/>
  <c r="KN246" i="1"/>
  <c r="KN250" i="1"/>
  <c r="KN240" i="1"/>
  <c r="KN238" i="1"/>
  <c r="KN236" i="1"/>
  <c r="KN199" i="1"/>
  <c r="KN205" i="1"/>
  <c r="KN201" i="1"/>
  <c r="KN203" i="1"/>
  <c r="KN193" i="1"/>
  <c r="KN197" i="1"/>
  <c r="KN195" i="1"/>
  <c r="KN191" i="1"/>
  <c r="KN189" i="1"/>
  <c r="KN185" i="1"/>
  <c r="KN187" i="1"/>
  <c r="KN183" i="1"/>
  <c r="KN175" i="1"/>
  <c r="KN171" i="1"/>
  <c r="KN181" i="1"/>
  <c r="KN177" i="1"/>
  <c r="KN179" i="1"/>
  <c r="KN173" i="1"/>
  <c r="KN169" i="1"/>
  <c r="KN167" i="1"/>
  <c r="KN165" i="1"/>
  <c r="KN159" i="1"/>
  <c r="KN163" i="1"/>
  <c r="KN161" i="1"/>
  <c r="KN157" i="1"/>
  <c r="KN151" i="1"/>
  <c r="KN155" i="1"/>
  <c r="KN153" i="1"/>
  <c r="KN116" i="1"/>
  <c r="KN118" i="1"/>
  <c r="KN114" i="1"/>
  <c r="KN120" i="1"/>
  <c r="KN110" i="1"/>
  <c r="KN108" i="1"/>
  <c r="KN112" i="1"/>
  <c r="KN106" i="1"/>
  <c r="KN104" i="1"/>
  <c r="KN100" i="1"/>
  <c r="KN94" i="1"/>
  <c r="KN98" i="1"/>
  <c r="KN102" i="1"/>
  <c r="KN92" i="1"/>
  <c r="KN96" i="1"/>
  <c r="KN90" i="1"/>
  <c r="KN88" i="1"/>
  <c r="KN82" i="1"/>
  <c r="KN86" i="1"/>
  <c r="KN84" i="1"/>
  <c r="KN80" i="1"/>
  <c r="KN78" i="1"/>
  <c r="KN74" i="1"/>
  <c r="KN72" i="1"/>
  <c r="KN76" i="1"/>
  <c r="KN70" i="1"/>
  <c r="KN68" i="1"/>
  <c r="KN66" i="1"/>
  <c r="KM282" i="1"/>
  <c r="KM286" i="1"/>
  <c r="KM288" i="1"/>
  <c r="KM284" i="1"/>
  <c r="KM280" i="1"/>
  <c r="KM290" i="1"/>
  <c r="KM278" i="1"/>
  <c r="KM274" i="1"/>
  <c r="KM270" i="1"/>
  <c r="KM268" i="1"/>
  <c r="KM272" i="1"/>
  <c r="KM264" i="1"/>
  <c r="KM260" i="1"/>
  <c r="KM258" i="1"/>
  <c r="KM262" i="1"/>
  <c r="KM276" i="1"/>
  <c r="KM266" i="1"/>
  <c r="KM252" i="1"/>
  <c r="KM256" i="1"/>
  <c r="KM254" i="1"/>
  <c r="KM250" i="1"/>
  <c r="KM248" i="1"/>
  <c r="KM244" i="1"/>
  <c r="KM242" i="1"/>
  <c r="KM246" i="1"/>
  <c r="KM240" i="1"/>
  <c r="KM238" i="1"/>
  <c r="KM236" i="1"/>
  <c r="KM205" i="1"/>
  <c r="KM203" i="1"/>
  <c r="KM197" i="1"/>
  <c r="KM201" i="1"/>
  <c r="KM199" i="1"/>
  <c r="KM195" i="1"/>
  <c r="KM193" i="1"/>
  <c r="KM191" i="1"/>
  <c r="KM187" i="1"/>
  <c r="KM189" i="1"/>
  <c r="KM179" i="1"/>
  <c r="KM181" i="1"/>
  <c r="KM175" i="1"/>
  <c r="KM177" i="1"/>
  <c r="KM171" i="1"/>
  <c r="KM183" i="1"/>
  <c r="KM173" i="1"/>
  <c r="KM185" i="1"/>
  <c r="KM167" i="1"/>
  <c r="KM169" i="1"/>
  <c r="KM165" i="1"/>
  <c r="KM163" i="1"/>
  <c r="KM161" i="1"/>
  <c r="KM159" i="1"/>
  <c r="KM157" i="1"/>
  <c r="KM155" i="1"/>
  <c r="KM153" i="1"/>
  <c r="KM151" i="1"/>
  <c r="KM116" i="1"/>
  <c r="KM114" i="1"/>
  <c r="KM120" i="1"/>
  <c r="KM118" i="1"/>
  <c r="KM110" i="1"/>
  <c r="KM112" i="1"/>
  <c r="KM108" i="1"/>
  <c r="KM106" i="1"/>
  <c r="KM104" i="1"/>
  <c r="KM98" i="1"/>
  <c r="KM102" i="1"/>
  <c r="KM96" i="1"/>
  <c r="KM94" i="1"/>
  <c r="KM100" i="1"/>
  <c r="KM90" i="1"/>
  <c r="KM92" i="1"/>
  <c r="KM88" i="1"/>
  <c r="KM86" i="1"/>
  <c r="KM82" i="1"/>
  <c r="KM84" i="1"/>
  <c r="KM80" i="1"/>
  <c r="KM78" i="1"/>
  <c r="KM74" i="1"/>
  <c r="KM76" i="1"/>
  <c r="KM72" i="1"/>
  <c r="KM70" i="1"/>
  <c r="KM68" i="1"/>
  <c r="KM66" i="1"/>
  <c r="KL278" i="1"/>
  <c r="KL282" i="1"/>
  <c r="KL290" i="1"/>
  <c r="KL288" i="1"/>
  <c r="KL280" i="1"/>
  <c r="KL286" i="1"/>
  <c r="KL284" i="1"/>
  <c r="KL264" i="1"/>
  <c r="KL262" i="1"/>
  <c r="KL272" i="1"/>
  <c r="KL270" i="1"/>
  <c r="KL266" i="1"/>
  <c r="KL274" i="1"/>
  <c r="KL268" i="1"/>
  <c r="KL276" i="1"/>
  <c r="KL258" i="1"/>
  <c r="KL250" i="1"/>
  <c r="KL260" i="1"/>
  <c r="KL252" i="1"/>
  <c r="KL256" i="1"/>
  <c r="KL254" i="1"/>
  <c r="KL244" i="1"/>
  <c r="KL242" i="1"/>
  <c r="KL246" i="1"/>
  <c r="KL238" i="1"/>
  <c r="KL248" i="1"/>
  <c r="KL240" i="1"/>
  <c r="KL236" i="1"/>
  <c r="KL203" i="1"/>
  <c r="KL199" i="1"/>
  <c r="KL205" i="1"/>
  <c r="KL201" i="1"/>
  <c r="KL197" i="1"/>
  <c r="KL195" i="1"/>
  <c r="KL193" i="1"/>
  <c r="KL189" i="1"/>
  <c r="KL191" i="1"/>
  <c r="KL187" i="1"/>
  <c r="KL185" i="1"/>
  <c r="KL175" i="1"/>
  <c r="KL181" i="1"/>
  <c r="KL183" i="1"/>
  <c r="KL177" i="1"/>
  <c r="KL171" i="1"/>
  <c r="KL179" i="1"/>
  <c r="KL173" i="1"/>
  <c r="KL169" i="1"/>
  <c r="KL165" i="1"/>
  <c r="KL167" i="1"/>
  <c r="KL163" i="1"/>
  <c r="KL161" i="1"/>
  <c r="KL159" i="1"/>
  <c r="KL157" i="1"/>
  <c r="KL155" i="1"/>
  <c r="KL153" i="1"/>
  <c r="KL151" i="1"/>
  <c r="KL120" i="1"/>
  <c r="KL118" i="1"/>
  <c r="KL112" i="1"/>
  <c r="KL116" i="1"/>
  <c r="KL114" i="1"/>
  <c r="KL110" i="1"/>
  <c r="KL108" i="1"/>
  <c r="KL106" i="1"/>
  <c r="KL102" i="1"/>
  <c r="KL104" i="1"/>
  <c r="KL100" i="1"/>
  <c r="KL92" i="1"/>
  <c r="KL98" i="1"/>
  <c r="KL96" i="1"/>
  <c r="KL94" i="1"/>
  <c r="KL88" i="1"/>
  <c r="KL90" i="1"/>
  <c r="KL86" i="1"/>
  <c r="KL84" i="1"/>
  <c r="KL82" i="1"/>
  <c r="KL80" i="1"/>
  <c r="KL78" i="1"/>
  <c r="KL76" i="1"/>
  <c r="KL74" i="1"/>
  <c r="KL72" i="1"/>
  <c r="KL70" i="1"/>
  <c r="KL68" i="1"/>
  <c r="KL66" i="1"/>
  <c r="KK282" i="1"/>
  <c r="KK284" i="1"/>
  <c r="KK278" i="1"/>
  <c r="KK290" i="1"/>
  <c r="KK280" i="1"/>
  <c r="KK286" i="1"/>
  <c r="KK288" i="1"/>
  <c r="KK274" i="1"/>
  <c r="KK264" i="1"/>
  <c r="KK268" i="1"/>
  <c r="KK270" i="1"/>
  <c r="KK262" i="1"/>
  <c r="KK266" i="1"/>
  <c r="KK276" i="1"/>
  <c r="KK250" i="1"/>
  <c r="KK272" i="1"/>
  <c r="KK260" i="1"/>
  <c r="KK254" i="1"/>
  <c r="KK258" i="1"/>
  <c r="KK256" i="1"/>
  <c r="KK252" i="1"/>
  <c r="KK246" i="1"/>
  <c r="KK242" i="1"/>
  <c r="KK240" i="1"/>
  <c r="KK244" i="1"/>
  <c r="KK238" i="1"/>
  <c r="KK248" i="1"/>
  <c r="KK236" i="1"/>
  <c r="KK205" i="1"/>
  <c r="KK199" i="1"/>
  <c r="KK197" i="1"/>
  <c r="KK201" i="1"/>
  <c r="KK193" i="1"/>
  <c r="KK203" i="1"/>
  <c r="KK191" i="1"/>
  <c r="KK195" i="1"/>
  <c r="KK189" i="1"/>
  <c r="KK185" i="1"/>
  <c r="KK187" i="1"/>
  <c r="KK177" i="1"/>
  <c r="KK179" i="1"/>
  <c r="KK181" i="1"/>
  <c r="KK183" i="1"/>
  <c r="KK171" i="1"/>
  <c r="KK173" i="1"/>
  <c r="KK175" i="1"/>
  <c r="KK169" i="1"/>
  <c r="KK167" i="1"/>
  <c r="KK165" i="1"/>
  <c r="KK163" i="1"/>
  <c r="KK159" i="1"/>
  <c r="KK161" i="1"/>
  <c r="KK157" i="1"/>
  <c r="KK155" i="1"/>
  <c r="KK151" i="1"/>
  <c r="KK153" i="1"/>
  <c r="KK120" i="1"/>
  <c r="KK116" i="1"/>
  <c r="KK110" i="1"/>
  <c r="KK112" i="1"/>
  <c r="KK118" i="1"/>
  <c r="KK114" i="1"/>
  <c r="KK108" i="1"/>
  <c r="KK106" i="1"/>
  <c r="KK104" i="1"/>
  <c r="KK100" i="1"/>
  <c r="KK102" i="1"/>
  <c r="KK98" i="1"/>
  <c r="KK94" i="1"/>
  <c r="KK92" i="1"/>
  <c r="KK96" i="1"/>
  <c r="KK90" i="1"/>
  <c r="KK88" i="1"/>
  <c r="KK86" i="1"/>
  <c r="KK84" i="1"/>
  <c r="KK82" i="1"/>
  <c r="KK80" i="1"/>
  <c r="KK78" i="1"/>
  <c r="KK76" i="1"/>
  <c r="KK74" i="1"/>
  <c r="KK72" i="1"/>
  <c r="KK70" i="1"/>
  <c r="KK68" i="1"/>
  <c r="KK66" i="1"/>
  <c r="KJ286" i="1"/>
  <c r="KJ290" i="1"/>
  <c r="KJ288" i="1"/>
  <c r="KJ284" i="1"/>
  <c r="KJ274" i="1"/>
  <c r="KJ282" i="1"/>
  <c r="KJ278" i="1"/>
  <c r="KJ276" i="1"/>
  <c r="KJ272" i="1"/>
  <c r="KJ266" i="1"/>
  <c r="KJ262" i="1"/>
  <c r="KJ280" i="1"/>
  <c r="KJ270" i="1"/>
  <c r="KJ268" i="1"/>
  <c r="KJ258" i="1"/>
  <c r="KJ252" i="1"/>
  <c r="KJ264" i="1"/>
  <c r="KJ254" i="1"/>
  <c r="KJ250" i="1"/>
  <c r="KJ260" i="1"/>
  <c r="KJ256" i="1"/>
  <c r="KJ242" i="1"/>
  <c r="KJ248" i="1"/>
  <c r="KJ244" i="1"/>
  <c r="KJ246" i="1"/>
  <c r="KJ240" i="1"/>
  <c r="KJ238" i="1"/>
  <c r="KJ236" i="1"/>
  <c r="KJ205" i="1"/>
  <c r="KJ201" i="1"/>
  <c r="KJ199" i="1"/>
  <c r="KJ197" i="1"/>
  <c r="KJ203" i="1"/>
  <c r="KJ189" i="1"/>
  <c r="KJ195" i="1"/>
  <c r="KJ191" i="1"/>
  <c r="KJ193" i="1"/>
  <c r="KJ187" i="1"/>
  <c r="KJ185" i="1"/>
  <c r="KJ183" i="1"/>
  <c r="KJ181" i="1"/>
  <c r="KJ177" i="1"/>
  <c r="KJ175" i="1"/>
  <c r="KJ179" i="1"/>
  <c r="KJ171" i="1"/>
  <c r="KJ173" i="1"/>
  <c r="KJ169" i="1"/>
  <c r="KJ165" i="1"/>
  <c r="KJ167" i="1"/>
  <c r="KJ163" i="1"/>
  <c r="KJ161" i="1"/>
  <c r="KJ157" i="1"/>
  <c r="KJ155" i="1"/>
  <c r="KJ159" i="1"/>
  <c r="KJ153" i="1"/>
  <c r="KJ151" i="1"/>
  <c r="KJ120" i="1"/>
  <c r="KJ112" i="1"/>
  <c r="KJ118" i="1"/>
  <c r="KJ110" i="1"/>
  <c r="KJ116" i="1"/>
  <c r="KJ114" i="1"/>
  <c r="KJ108" i="1"/>
  <c r="KJ106" i="1"/>
  <c r="KJ104" i="1"/>
  <c r="KJ102" i="1"/>
  <c r="KJ100" i="1"/>
  <c r="KJ98" i="1"/>
  <c r="KJ92" i="1"/>
  <c r="KJ96" i="1"/>
  <c r="KJ94" i="1"/>
  <c r="KJ90" i="1"/>
  <c r="KJ88" i="1"/>
  <c r="KJ86" i="1"/>
  <c r="KJ84" i="1"/>
  <c r="KJ82" i="1"/>
  <c r="KJ78" i="1"/>
  <c r="KJ80" i="1"/>
  <c r="KJ76" i="1"/>
  <c r="KJ74" i="1"/>
  <c r="KJ72" i="1"/>
  <c r="KJ70" i="1"/>
  <c r="KJ68" i="1"/>
  <c r="KJ66" i="1"/>
  <c r="KI290" i="1"/>
  <c r="KI286" i="1"/>
  <c r="KI288" i="1"/>
  <c r="KI270" i="1"/>
  <c r="KI282" i="1"/>
  <c r="KI276" i="1"/>
  <c r="KI280" i="1"/>
  <c r="KI284" i="1"/>
  <c r="KI272" i="1"/>
  <c r="KI264" i="1"/>
  <c r="KI266" i="1"/>
  <c r="KI274" i="1"/>
  <c r="KI278" i="1"/>
  <c r="KI268" i="1"/>
  <c r="KI254" i="1"/>
  <c r="KI256" i="1"/>
  <c r="KI250" i="1"/>
  <c r="KI262" i="1"/>
  <c r="KI258" i="1"/>
  <c r="KI242" i="1"/>
  <c r="KI260" i="1"/>
  <c r="KI252" i="1"/>
  <c r="KI240" i="1"/>
  <c r="KI248" i="1"/>
  <c r="KI244" i="1"/>
  <c r="KI246" i="1"/>
  <c r="KI238" i="1"/>
  <c r="KI236" i="1"/>
  <c r="KI205" i="1"/>
  <c r="KI187" i="1"/>
  <c r="KI201" i="1"/>
  <c r="KI199" i="1"/>
  <c r="KI197" i="1"/>
  <c r="KI195" i="1"/>
  <c r="KI189" i="1"/>
  <c r="KI203" i="1"/>
  <c r="KI181" i="1"/>
  <c r="KI191" i="1"/>
  <c r="KI185" i="1"/>
  <c r="KI183" i="1"/>
  <c r="KI193" i="1"/>
  <c r="KI177" i="1"/>
  <c r="KI175" i="1"/>
  <c r="KI179" i="1"/>
  <c r="KI171" i="1"/>
  <c r="KI173" i="1"/>
  <c r="KI169" i="1"/>
  <c r="KI163" i="1"/>
  <c r="KI167" i="1"/>
  <c r="KI165" i="1"/>
  <c r="KI157" i="1"/>
  <c r="KI161" i="1"/>
  <c r="KI159" i="1"/>
  <c r="KI155" i="1"/>
  <c r="KI153" i="1"/>
  <c r="KI151" i="1"/>
  <c r="KI120" i="1"/>
  <c r="KI116" i="1"/>
  <c r="KI118" i="1"/>
  <c r="KI112" i="1"/>
  <c r="KI114" i="1"/>
  <c r="KI108" i="1"/>
  <c r="KI110" i="1"/>
  <c r="KI106" i="1"/>
  <c r="KI104" i="1"/>
  <c r="KI102" i="1"/>
  <c r="KI98" i="1"/>
  <c r="KI96" i="1"/>
  <c r="KI100" i="1"/>
  <c r="KI94" i="1"/>
  <c r="KI92" i="1"/>
  <c r="KI90" i="1"/>
  <c r="KI86" i="1"/>
  <c r="KI88" i="1"/>
  <c r="KI84" i="1"/>
  <c r="KI82" i="1"/>
  <c r="KI80" i="1"/>
  <c r="KI78" i="1"/>
  <c r="KI76" i="1"/>
  <c r="KI74" i="1"/>
  <c r="KI72" i="1"/>
  <c r="KI70" i="1"/>
  <c r="KI68" i="1"/>
  <c r="KI66" i="1"/>
  <c r="KH286" i="1"/>
  <c r="KH290" i="1"/>
  <c r="KH284" i="1"/>
  <c r="KH278" i="1"/>
  <c r="KH276" i="1"/>
  <c r="KH288" i="1"/>
  <c r="KH282" i="1"/>
  <c r="KH270" i="1"/>
  <c r="KH260" i="1"/>
  <c r="KH274" i="1"/>
  <c r="KH280" i="1"/>
  <c r="KH258" i="1"/>
  <c r="KH272" i="1"/>
  <c r="KH262" i="1"/>
  <c r="KH266" i="1"/>
  <c r="KH252" i="1"/>
  <c r="KH256" i="1"/>
  <c r="KH246" i="1"/>
  <c r="KH264" i="1"/>
  <c r="KH250" i="1"/>
  <c r="KH268" i="1"/>
  <c r="KH240" i="1"/>
  <c r="KH254" i="1"/>
  <c r="KH244" i="1"/>
  <c r="KH248" i="1"/>
  <c r="KH242" i="1"/>
  <c r="KH236" i="1"/>
  <c r="KH238" i="1"/>
  <c r="KH203" i="1"/>
  <c r="KH201" i="1"/>
  <c r="KH205" i="1"/>
  <c r="KH189" i="1"/>
  <c r="KH199" i="1"/>
  <c r="KH193" i="1"/>
  <c r="KH195" i="1"/>
  <c r="KH197" i="1"/>
  <c r="KH185" i="1"/>
  <c r="KH191" i="1"/>
  <c r="KH183" i="1"/>
  <c r="KH187" i="1"/>
  <c r="KH179" i="1"/>
  <c r="KH175" i="1"/>
  <c r="KH181" i="1"/>
  <c r="KH177" i="1"/>
  <c r="KH171" i="1"/>
  <c r="KH167" i="1"/>
  <c r="KH173" i="1"/>
  <c r="KH169" i="1"/>
  <c r="KH163" i="1"/>
  <c r="KH165" i="1"/>
  <c r="KH161" i="1"/>
  <c r="KH159" i="1"/>
  <c r="KH157" i="1"/>
  <c r="KH153" i="1"/>
  <c r="KH155" i="1"/>
  <c r="KH151" i="1"/>
  <c r="KH118" i="1"/>
  <c r="KH120" i="1"/>
  <c r="KH116" i="1"/>
  <c r="KH114" i="1"/>
  <c r="KH112" i="1"/>
  <c r="KH106" i="1"/>
  <c r="KH110" i="1"/>
  <c r="KH108" i="1"/>
  <c r="KH104" i="1"/>
  <c r="KH100" i="1"/>
  <c r="KH102" i="1"/>
  <c r="KH98" i="1"/>
  <c r="KH96" i="1"/>
  <c r="KH94" i="1"/>
  <c r="KH90" i="1"/>
  <c r="KH92" i="1"/>
  <c r="KH88" i="1"/>
  <c r="KH86" i="1"/>
  <c r="KH84" i="1"/>
  <c r="KH80" i="1"/>
  <c r="KH82" i="1"/>
  <c r="KH76" i="1"/>
  <c r="KH78" i="1"/>
  <c r="KH74" i="1"/>
  <c r="KH72" i="1"/>
  <c r="KH70" i="1"/>
  <c r="KH68" i="1"/>
  <c r="KH66" i="1"/>
  <c r="KG290" i="1"/>
  <c r="KG286" i="1"/>
  <c r="KG272" i="1"/>
  <c r="KG276" i="1"/>
  <c r="KG284" i="1"/>
  <c r="KG278" i="1"/>
  <c r="KG274" i="1"/>
  <c r="KG252" i="1"/>
  <c r="KG280" i="1"/>
  <c r="KG262" i="1"/>
  <c r="KG264" i="1"/>
  <c r="KG268" i="1"/>
  <c r="KG266" i="1"/>
  <c r="KG250" i="1"/>
  <c r="KG282" i="1"/>
  <c r="KG254" i="1"/>
  <c r="KG258" i="1"/>
  <c r="KG288" i="1"/>
  <c r="KG256" i="1"/>
  <c r="KG270" i="1"/>
  <c r="KG242" i="1"/>
  <c r="KG244" i="1"/>
  <c r="KG248" i="1"/>
  <c r="KG260" i="1"/>
  <c r="KG240" i="1"/>
  <c r="KG246" i="1"/>
  <c r="KG238" i="1"/>
  <c r="KG236" i="1"/>
  <c r="KG203" i="1"/>
  <c r="KG197" i="1"/>
  <c r="KG201" i="1"/>
  <c r="KG199" i="1"/>
  <c r="KG193" i="1"/>
  <c r="KG191" i="1"/>
  <c r="KG205" i="1"/>
  <c r="KG187" i="1"/>
  <c r="KG189" i="1"/>
  <c r="KG183" i="1"/>
  <c r="KG195" i="1"/>
  <c r="KG173" i="1"/>
  <c r="KG181" i="1"/>
  <c r="KG177" i="1"/>
  <c r="KG179" i="1"/>
  <c r="KG185" i="1"/>
  <c r="KG163" i="1"/>
  <c r="KG169" i="1"/>
  <c r="KG171" i="1"/>
  <c r="KG167" i="1"/>
  <c r="KG175" i="1"/>
  <c r="KG165" i="1"/>
  <c r="KG161" i="1"/>
  <c r="KG159" i="1"/>
  <c r="KG157" i="1"/>
  <c r="KG155" i="1"/>
  <c r="KG153" i="1"/>
  <c r="KG151" i="1"/>
  <c r="KG116" i="1"/>
  <c r="KG118" i="1"/>
  <c r="KG112" i="1"/>
  <c r="KG120" i="1"/>
  <c r="KG114" i="1"/>
  <c r="KG108" i="1"/>
  <c r="KG110" i="1"/>
  <c r="KG106" i="1"/>
  <c r="KG104" i="1"/>
  <c r="KG102" i="1"/>
  <c r="KG100" i="1"/>
  <c r="KG98" i="1"/>
  <c r="KG96" i="1"/>
  <c r="KG94" i="1"/>
  <c r="KG92" i="1"/>
  <c r="KG90" i="1"/>
  <c r="KG86" i="1"/>
  <c r="KG88" i="1"/>
  <c r="KG84" i="1"/>
  <c r="KG82" i="1"/>
  <c r="KG80" i="1"/>
  <c r="KG78" i="1"/>
  <c r="KG76" i="1"/>
  <c r="KG74" i="1"/>
  <c r="KG72" i="1"/>
  <c r="KG70" i="1"/>
  <c r="KG68" i="1"/>
  <c r="KG66" i="1"/>
  <c r="KF290" i="1"/>
  <c r="KF286" i="1"/>
  <c r="KF288" i="1"/>
  <c r="KF284" i="1"/>
  <c r="KF276" i="1"/>
  <c r="KF280" i="1"/>
  <c r="KF258" i="1"/>
  <c r="KF282" i="1"/>
  <c r="KF270" i="1"/>
  <c r="KF272" i="1"/>
  <c r="KF278" i="1"/>
  <c r="KF268" i="1"/>
  <c r="KF274" i="1"/>
  <c r="KF264" i="1"/>
  <c r="KF260" i="1"/>
  <c r="KF266" i="1"/>
  <c r="KF262" i="1"/>
  <c r="KF256" i="1"/>
  <c r="KF252" i="1"/>
  <c r="KF248" i="1"/>
  <c r="KF246" i="1"/>
  <c r="KF242" i="1"/>
  <c r="KF254" i="1"/>
  <c r="KF250" i="1"/>
  <c r="KF244" i="1"/>
  <c r="KF240" i="1"/>
  <c r="KF238" i="1"/>
  <c r="KF236" i="1"/>
  <c r="KF205" i="1"/>
  <c r="KF203" i="1"/>
  <c r="KF197" i="1"/>
  <c r="KF201" i="1"/>
  <c r="KF195" i="1"/>
  <c r="KF199" i="1"/>
  <c r="KF193" i="1"/>
  <c r="KF191" i="1"/>
  <c r="KF187" i="1"/>
  <c r="KF189" i="1"/>
  <c r="KF185" i="1"/>
  <c r="KF183" i="1"/>
  <c r="KF177" i="1"/>
  <c r="KF179" i="1"/>
  <c r="KF181" i="1"/>
  <c r="KF175" i="1"/>
  <c r="KF173" i="1"/>
  <c r="KF167" i="1"/>
  <c r="KF169" i="1"/>
  <c r="KF171" i="1"/>
  <c r="KF165" i="1"/>
  <c r="KF161" i="1"/>
  <c r="KF163" i="1"/>
  <c r="KF159" i="1"/>
  <c r="KF157" i="1"/>
  <c r="KF155" i="1"/>
  <c r="KF153" i="1"/>
  <c r="KF151" i="1"/>
  <c r="KF118" i="1"/>
  <c r="KF120" i="1"/>
  <c r="KF116" i="1"/>
  <c r="KF114" i="1"/>
  <c r="KF112" i="1"/>
  <c r="KF110" i="1"/>
  <c r="KF108" i="1"/>
  <c r="KF106" i="1"/>
  <c r="KF104" i="1"/>
  <c r="KF100" i="1"/>
  <c r="KF98" i="1"/>
  <c r="KF102" i="1"/>
  <c r="KF96" i="1"/>
  <c r="KF94" i="1"/>
  <c r="KF90" i="1"/>
  <c r="KF88" i="1"/>
  <c r="KF92" i="1"/>
  <c r="KF86" i="1"/>
  <c r="KF84" i="1"/>
  <c r="KF82" i="1"/>
  <c r="KF80" i="1"/>
  <c r="KF78" i="1"/>
  <c r="KF76" i="1"/>
  <c r="KF74" i="1"/>
  <c r="KF72" i="1"/>
  <c r="KF70" i="1"/>
  <c r="KF68" i="1"/>
  <c r="KF66" i="1"/>
  <c r="KE282" i="1"/>
  <c r="KE278" i="1"/>
  <c r="KE280" i="1"/>
  <c r="KE290" i="1"/>
  <c r="KE286" i="1"/>
  <c r="KE276" i="1"/>
  <c r="KE288" i="1"/>
  <c r="KE284" i="1"/>
  <c r="KE272" i="1"/>
  <c r="KE270" i="1"/>
  <c r="KE274" i="1"/>
  <c r="KE252" i="1"/>
  <c r="KE258" i="1"/>
  <c r="KE266" i="1"/>
  <c r="KE268" i="1"/>
  <c r="KE250" i="1"/>
  <c r="KE256" i="1"/>
  <c r="KE264" i="1"/>
  <c r="KE262" i="1"/>
  <c r="KE260" i="1"/>
  <c r="KE248" i="1"/>
  <c r="KE254" i="1"/>
  <c r="KE246" i="1"/>
  <c r="KE238" i="1"/>
  <c r="KE242" i="1"/>
  <c r="KE244" i="1"/>
  <c r="KE236" i="1"/>
  <c r="KE240" i="1"/>
  <c r="KD177" i="1"/>
  <c r="KE205" i="1"/>
  <c r="KE193" i="1"/>
  <c r="KE195" i="1"/>
  <c r="KE201" i="1"/>
  <c r="KE203" i="1"/>
  <c r="KE199" i="1"/>
  <c r="KE185" i="1"/>
  <c r="KE187" i="1"/>
  <c r="KE191" i="1"/>
  <c r="KE175" i="1"/>
  <c r="KE177" i="1"/>
  <c r="KE197" i="1"/>
  <c r="KE189" i="1"/>
  <c r="KE181" i="1"/>
  <c r="KE183" i="1"/>
  <c r="KE169" i="1"/>
  <c r="KE171" i="1"/>
  <c r="KE173" i="1"/>
  <c r="KE163" i="1"/>
  <c r="KE179" i="1"/>
  <c r="KE165" i="1"/>
  <c r="KE167" i="1"/>
  <c r="KE161" i="1"/>
  <c r="KE157" i="1"/>
  <c r="KE159" i="1"/>
  <c r="KE155" i="1"/>
  <c r="KE153" i="1"/>
  <c r="KE151" i="1"/>
  <c r="KE74" i="1"/>
  <c r="KE120" i="1"/>
  <c r="KD120" i="1"/>
  <c r="KE116" i="1"/>
  <c r="KE118" i="1"/>
  <c r="KE112" i="1"/>
  <c r="KE114" i="1"/>
  <c r="KE110" i="1"/>
  <c r="KE108" i="1"/>
  <c r="KE104" i="1"/>
  <c r="KE98" i="1"/>
  <c r="KE102" i="1"/>
  <c r="KE100" i="1"/>
  <c r="KE106" i="1"/>
  <c r="KE96" i="1"/>
  <c r="KE94" i="1"/>
  <c r="KE88" i="1"/>
  <c r="KE92" i="1"/>
  <c r="KE86" i="1"/>
  <c r="KE84" i="1"/>
  <c r="KE80" i="1"/>
  <c r="KE90" i="1"/>
  <c r="KE82" i="1"/>
  <c r="KE78" i="1"/>
  <c r="KE72" i="1"/>
  <c r="KE76" i="1"/>
  <c r="KE70" i="1"/>
  <c r="KE68" i="1"/>
  <c r="KE66" i="1"/>
  <c r="KD280" i="1"/>
  <c r="KD290" i="1"/>
  <c r="KD284" i="1"/>
  <c r="KD286" i="1"/>
  <c r="KD272" i="1"/>
  <c r="KD264" i="1"/>
  <c r="KD266" i="1"/>
  <c r="KD270" i="1"/>
  <c r="KD288" i="1"/>
  <c r="KD258" i="1"/>
  <c r="KD278" i="1"/>
  <c r="KD262" i="1"/>
  <c r="KD276" i="1"/>
  <c r="KD268" i="1"/>
  <c r="KD246" i="1"/>
  <c r="KD260" i="1"/>
  <c r="KD252" i="1"/>
  <c r="KD242" i="1"/>
  <c r="KD248" i="1"/>
  <c r="KD244" i="1"/>
  <c r="KD250" i="1"/>
  <c r="KD274" i="1"/>
  <c r="KD282" i="1"/>
  <c r="KD256" i="1"/>
  <c r="KD254" i="1"/>
  <c r="KD240" i="1"/>
  <c r="KD236" i="1"/>
  <c r="KD238" i="1"/>
  <c r="KD205" i="1"/>
  <c r="KD193" i="1"/>
  <c r="KD189" i="1"/>
  <c r="KD199" i="1"/>
  <c r="KD201" i="1"/>
  <c r="KD203" i="1"/>
  <c r="KD183" i="1"/>
  <c r="KD181" i="1"/>
  <c r="KD197" i="1"/>
  <c r="KD175" i="1"/>
  <c r="KD171" i="1"/>
  <c r="KD195" i="1"/>
  <c r="KD185" i="1"/>
  <c r="KD191" i="1"/>
  <c r="KD187" i="1"/>
  <c r="KD169" i="1"/>
  <c r="KD179" i="1"/>
  <c r="KD173" i="1"/>
  <c r="KD163" i="1"/>
  <c r="KD165" i="1"/>
  <c r="KD161" i="1"/>
  <c r="KD167" i="1"/>
  <c r="KD157" i="1"/>
  <c r="KD159" i="1"/>
  <c r="KD155" i="1"/>
  <c r="KD153" i="1"/>
  <c r="KD151" i="1"/>
  <c r="KD116" i="1"/>
  <c r="KD112" i="1"/>
  <c r="KD108" i="1"/>
  <c r="KD118" i="1"/>
  <c r="KD114" i="1"/>
  <c r="KD104" i="1"/>
  <c r="KD110" i="1"/>
  <c r="KD98" i="1"/>
  <c r="KD106" i="1"/>
  <c r="KD102" i="1"/>
  <c r="KD100" i="1"/>
  <c r="KD96" i="1"/>
  <c r="KD92" i="1"/>
  <c r="KD88" i="1"/>
  <c r="KD94" i="1"/>
  <c r="KD84" i="1"/>
  <c r="KD76" i="1"/>
  <c r="KD80" i="1"/>
  <c r="KD90" i="1"/>
  <c r="KD86" i="1"/>
  <c r="KD78" i="1"/>
  <c r="KD82" i="1"/>
  <c r="KD74" i="1"/>
  <c r="KD72" i="1"/>
  <c r="KD70" i="1"/>
  <c r="KD68" i="1"/>
  <c r="KD66" i="1"/>
  <c r="KC248" i="1"/>
  <c r="KC290" i="1"/>
  <c r="KC246" i="1"/>
  <c r="KC276" i="1"/>
  <c r="KC270" i="1"/>
  <c r="KC244" i="1"/>
  <c r="KC284" i="1"/>
  <c r="KC282" i="1"/>
  <c r="KC286" i="1"/>
  <c r="KC278" i="1"/>
  <c r="KC274" i="1"/>
  <c r="KC264" i="1"/>
  <c r="KC242" i="1"/>
  <c r="KC240" i="1"/>
  <c r="KC266" i="1"/>
  <c r="KC258" i="1"/>
  <c r="KC268" i="1"/>
  <c r="KC262" i="1"/>
  <c r="KC288" i="1"/>
  <c r="KC280" i="1"/>
  <c r="KC238" i="1"/>
  <c r="KC254" i="1"/>
  <c r="KC256" i="1"/>
  <c r="KC272" i="1"/>
  <c r="KC236" i="1"/>
  <c r="KC250" i="1"/>
  <c r="KC252" i="1"/>
  <c r="KC260" i="1"/>
  <c r="KC205" i="1"/>
  <c r="KC197" i="1"/>
  <c r="KC201" i="1"/>
  <c r="KC199" i="1"/>
  <c r="KC203" i="1"/>
  <c r="KC181" i="1"/>
  <c r="KC183" i="1"/>
  <c r="KC189" i="1"/>
  <c r="KC185" i="1"/>
  <c r="KC195" i="1"/>
  <c r="KC187" i="1"/>
  <c r="KC191" i="1"/>
  <c r="KC193" i="1"/>
  <c r="KC167" i="1"/>
  <c r="KC163" i="1"/>
  <c r="KC165" i="1"/>
  <c r="KC177" i="1"/>
  <c r="KC179" i="1"/>
  <c r="KC171" i="1"/>
  <c r="KC175" i="1"/>
  <c r="KC173" i="1"/>
  <c r="KC169" i="1"/>
  <c r="KC157" i="1"/>
  <c r="KC161" i="1"/>
  <c r="KC155" i="1"/>
  <c r="KC159" i="1"/>
  <c r="KC153" i="1"/>
  <c r="KC151" i="1"/>
  <c r="KC118" i="1"/>
  <c r="KC120" i="1"/>
  <c r="KC112" i="1"/>
  <c r="KC114" i="1"/>
  <c r="KC116" i="1"/>
  <c r="KC110" i="1"/>
  <c r="KC106" i="1"/>
  <c r="KC104" i="1"/>
  <c r="KC108" i="1"/>
  <c r="KC102" i="1"/>
  <c r="KC100" i="1"/>
  <c r="KC98" i="1"/>
  <c r="KC96" i="1"/>
  <c r="KC88" i="1"/>
  <c r="KC86" i="1"/>
  <c r="KC84" i="1"/>
  <c r="KC92" i="1"/>
  <c r="KC94" i="1"/>
  <c r="KC90" i="1"/>
  <c r="KC82" i="1"/>
  <c r="KC80" i="1"/>
  <c r="KC72" i="1"/>
  <c r="KC70" i="1"/>
  <c r="KC78" i="1"/>
  <c r="KC76" i="1"/>
  <c r="KC74" i="1"/>
  <c r="KC68" i="1"/>
  <c r="KC66" i="1"/>
  <c r="KB278" i="1"/>
  <c r="KB284" i="1"/>
  <c r="KB288" i="1"/>
  <c r="KB286" i="1"/>
  <c r="KB290" i="1"/>
  <c r="KB276" i="1"/>
  <c r="KB282" i="1"/>
  <c r="KB280" i="1"/>
  <c r="KB274" i="1"/>
  <c r="KB262" i="1"/>
  <c r="KB258" i="1"/>
  <c r="KB272" i="1"/>
  <c r="KB270" i="1"/>
  <c r="KB260" i="1"/>
  <c r="KB256" i="1"/>
  <c r="KB254" i="1"/>
  <c r="KB266" i="1"/>
  <c r="KB268" i="1"/>
  <c r="KB252" i="1"/>
  <c r="KB264" i="1"/>
  <c r="KB248" i="1"/>
  <c r="KB246" i="1"/>
  <c r="KB240" i="1"/>
  <c r="KB238" i="1"/>
  <c r="KB244" i="1"/>
  <c r="KB250" i="1"/>
  <c r="KB236" i="1"/>
  <c r="KB242" i="1"/>
  <c r="KB201" i="1"/>
  <c r="KB203" i="1"/>
  <c r="KB205" i="1"/>
  <c r="KB199" i="1"/>
  <c r="KB197" i="1"/>
  <c r="KB195" i="1"/>
  <c r="KB193" i="1"/>
  <c r="KB191" i="1"/>
  <c r="KB187" i="1"/>
  <c r="KB189" i="1"/>
  <c r="KB183" i="1"/>
  <c r="KB185" i="1"/>
  <c r="KB181" i="1"/>
  <c r="KB179" i="1"/>
  <c r="KB177" i="1"/>
  <c r="KB173" i="1"/>
  <c r="KB175" i="1"/>
  <c r="KB171" i="1"/>
  <c r="KB169" i="1"/>
  <c r="KB167" i="1"/>
  <c r="KB165" i="1"/>
  <c r="KB163" i="1"/>
  <c r="KB161" i="1"/>
  <c r="KB159" i="1"/>
  <c r="KB157" i="1"/>
  <c r="KB155" i="1"/>
  <c r="KB153" i="1"/>
  <c r="KB151" i="1"/>
  <c r="KB118" i="1"/>
  <c r="KB120" i="1"/>
  <c r="KB116" i="1"/>
  <c r="KB114" i="1"/>
  <c r="KB112" i="1"/>
  <c r="KB110" i="1"/>
  <c r="KB108" i="1"/>
  <c r="KB106" i="1"/>
  <c r="KB104" i="1"/>
  <c r="KB102" i="1"/>
  <c r="KB100" i="1"/>
  <c r="KB98" i="1"/>
  <c r="KB96" i="1"/>
  <c r="KB88" i="1"/>
  <c r="KB94" i="1"/>
  <c r="KB92" i="1"/>
  <c r="KB86" i="1"/>
  <c r="KB90" i="1"/>
  <c r="KB84" i="1"/>
  <c r="KB82" i="1"/>
  <c r="KB80" i="1"/>
  <c r="KB78" i="1"/>
  <c r="KB74" i="1"/>
  <c r="KB72" i="1"/>
  <c r="KB70" i="1"/>
  <c r="KB76" i="1"/>
  <c r="KB68" i="1"/>
  <c r="KB66" i="1"/>
  <c r="KA280" i="1"/>
  <c r="KA290" i="1"/>
  <c r="KA276" i="1"/>
  <c r="KA288" i="1"/>
  <c r="KA282" i="1"/>
  <c r="KA274" i="1"/>
  <c r="KA278" i="1"/>
  <c r="KA286" i="1"/>
  <c r="KA284" i="1"/>
  <c r="KA270" i="1"/>
  <c r="KA268" i="1"/>
  <c r="KA266" i="1"/>
  <c r="KA260" i="1"/>
  <c r="KA272" i="1"/>
  <c r="KA258" i="1"/>
  <c r="KA262" i="1"/>
  <c r="KA256" i="1"/>
  <c r="KA254" i="1"/>
  <c r="KA264" i="1"/>
  <c r="KA248" i="1"/>
  <c r="KA252" i="1"/>
  <c r="KA242" i="1"/>
  <c r="KA250" i="1"/>
  <c r="KA240" i="1"/>
  <c r="KA244" i="1"/>
  <c r="KA238" i="1"/>
  <c r="KA246" i="1"/>
  <c r="KA236" i="1"/>
  <c r="KA201" i="1"/>
  <c r="KA205" i="1"/>
  <c r="KA197" i="1"/>
  <c r="KA203" i="1"/>
  <c r="KA199" i="1"/>
  <c r="KA193" i="1"/>
  <c r="KA195" i="1"/>
  <c r="KA189" i="1"/>
  <c r="KA191" i="1"/>
  <c r="KA181" i="1"/>
  <c r="KA185" i="1"/>
  <c r="KA183" i="1"/>
  <c r="KA187" i="1"/>
  <c r="KA179" i="1"/>
  <c r="KA171" i="1"/>
  <c r="KA173" i="1"/>
  <c r="KA175" i="1"/>
  <c r="KA177" i="1"/>
  <c r="KA167" i="1"/>
  <c r="KA165" i="1"/>
  <c r="KA169" i="1"/>
  <c r="KA163" i="1"/>
  <c r="KA159" i="1"/>
  <c r="KA161" i="1"/>
  <c r="KA155" i="1"/>
  <c r="KA157" i="1"/>
  <c r="KA153" i="1"/>
  <c r="KA151" i="1"/>
  <c r="KA118" i="1"/>
  <c r="KA120" i="1"/>
  <c r="KA116" i="1"/>
  <c r="KA114" i="1"/>
  <c r="KA112" i="1"/>
  <c r="KA110" i="1"/>
  <c r="KA108" i="1"/>
  <c r="KA106" i="1"/>
  <c r="KA104" i="1"/>
  <c r="KA102" i="1"/>
  <c r="KA100" i="1"/>
  <c r="KA98" i="1"/>
  <c r="KA96" i="1"/>
  <c r="KA94" i="1"/>
  <c r="KA92" i="1"/>
  <c r="KA88" i="1"/>
  <c r="KA90" i="1"/>
  <c r="KA84" i="1"/>
  <c r="KA86" i="1"/>
  <c r="KA82" i="1"/>
  <c r="KA80" i="1"/>
  <c r="KA78" i="1"/>
  <c r="KA76" i="1"/>
  <c r="KA74" i="1"/>
  <c r="KA72" i="1"/>
  <c r="KA70" i="1"/>
  <c r="KA68" i="1"/>
  <c r="KA66" i="1"/>
  <c r="JZ272" i="1"/>
  <c r="JZ290" i="1"/>
  <c r="JZ280" i="1"/>
  <c r="JZ266" i="1"/>
  <c r="JZ284" i="1"/>
  <c r="JZ264" i="1"/>
  <c r="JZ282" i="1"/>
  <c r="JZ288" i="1"/>
  <c r="JZ286" i="1"/>
  <c r="JZ260" i="1"/>
  <c r="JZ276" i="1"/>
  <c r="JZ262" i="1"/>
  <c r="JZ252" i="1"/>
  <c r="JZ278" i="1"/>
  <c r="JZ270" i="1"/>
  <c r="JZ256" i="1"/>
  <c r="JZ254" i="1"/>
  <c r="JZ248" i="1"/>
  <c r="JZ246" i="1"/>
  <c r="JZ274" i="1"/>
  <c r="JZ268" i="1"/>
  <c r="JZ250" i="1"/>
  <c r="JZ244" i="1"/>
  <c r="JZ242" i="1"/>
  <c r="JZ258" i="1"/>
  <c r="JZ240" i="1"/>
  <c r="JZ238" i="1"/>
  <c r="JZ236" i="1"/>
  <c r="JZ199" i="1"/>
  <c r="JZ201" i="1"/>
  <c r="JZ197" i="1"/>
  <c r="JZ205" i="1"/>
  <c r="JZ195" i="1"/>
  <c r="JZ203" i="1"/>
  <c r="JZ193" i="1"/>
  <c r="JZ187" i="1"/>
  <c r="JZ185" i="1"/>
  <c r="JZ191" i="1"/>
  <c r="JZ183" i="1"/>
  <c r="JZ181" i="1"/>
  <c r="JZ175" i="1"/>
  <c r="JZ189" i="1"/>
  <c r="JZ171" i="1"/>
  <c r="JZ179" i="1"/>
  <c r="JZ169" i="1"/>
  <c r="JZ163" i="1"/>
  <c r="JZ177" i="1"/>
  <c r="JZ167" i="1"/>
  <c r="JZ173" i="1"/>
  <c r="JZ165" i="1"/>
  <c r="JZ161" i="1"/>
  <c r="JZ157" i="1"/>
  <c r="JZ159" i="1"/>
  <c r="JZ155" i="1"/>
  <c r="JZ153" i="1"/>
  <c r="JZ151" i="1"/>
  <c r="JZ118" i="1"/>
  <c r="JZ120" i="1"/>
  <c r="JZ112" i="1"/>
  <c r="JZ116" i="1"/>
  <c r="JZ114" i="1"/>
  <c r="JZ110" i="1"/>
  <c r="JZ108" i="1"/>
  <c r="JZ106" i="1"/>
  <c r="JZ104" i="1"/>
  <c r="JZ102" i="1"/>
  <c r="JZ100" i="1"/>
  <c r="JZ98" i="1"/>
  <c r="JZ96" i="1"/>
  <c r="JZ92" i="1"/>
  <c r="JZ88" i="1"/>
  <c r="JZ94" i="1"/>
  <c r="JZ90" i="1"/>
  <c r="JZ84" i="1"/>
  <c r="JZ86" i="1"/>
  <c r="JZ82" i="1"/>
  <c r="JZ78" i="1"/>
  <c r="JZ80" i="1"/>
  <c r="JZ76" i="1"/>
  <c r="JZ70" i="1"/>
  <c r="JZ74" i="1"/>
  <c r="JZ72" i="1"/>
  <c r="JZ68" i="1"/>
  <c r="JZ66" i="1"/>
  <c r="JY290" i="1"/>
  <c r="JY276" i="1"/>
  <c r="JY286" i="1"/>
  <c r="JY284" i="1"/>
  <c r="JY288" i="1"/>
  <c r="JY282" i="1"/>
  <c r="JY272" i="1"/>
  <c r="JY270" i="1"/>
  <c r="JY274" i="1"/>
  <c r="JY266" i="1"/>
  <c r="JY262" i="1"/>
  <c r="JY280" i="1"/>
  <c r="JY278" i="1"/>
  <c r="JY260" i="1"/>
  <c r="JY268" i="1"/>
  <c r="JY264" i="1"/>
  <c r="JY252" i="1"/>
  <c r="JY256" i="1"/>
  <c r="JY258" i="1"/>
  <c r="JY250" i="1"/>
  <c r="JY248" i="1"/>
  <c r="JY254" i="1"/>
  <c r="JY246" i="1"/>
  <c r="JY244" i="1"/>
  <c r="JY242" i="1"/>
  <c r="JY240" i="1"/>
  <c r="JY238" i="1"/>
  <c r="JY236" i="1"/>
  <c r="JY203" i="1"/>
  <c r="JY201" i="1"/>
  <c r="JY197" i="1"/>
  <c r="JY205" i="1"/>
  <c r="JY199" i="1"/>
  <c r="JY195" i="1"/>
  <c r="JY193" i="1"/>
  <c r="JY191" i="1"/>
  <c r="JY189" i="1"/>
  <c r="JY187" i="1"/>
  <c r="JY185" i="1"/>
  <c r="JY183" i="1"/>
  <c r="JY179" i="1"/>
  <c r="JY181" i="1"/>
  <c r="JY173" i="1"/>
  <c r="JY177" i="1"/>
  <c r="JY169" i="1"/>
  <c r="JY175" i="1"/>
  <c r="JY165" i="1"/>
  <c r="JY171" i="1"/>
  <c r="JY167" i="1"/>
  <c r="JY163" i="1"/>
  <c r="JY161" i="1"/>
  <c r="JY159" i="1"/>
  <c r="JY157" i="1"/>
  <c r="JY155" i="1"/>
  <c r="JY153" i="1"/>
  <c r="JY151" i="1"/>
  <c r="JY120" i="1"/>
  <c r="JY118" i="1"/>
  <c r="JY114" i="1"/>
  <c r="JY116" i="1"/>
  <c r="JY112" i="1"/>
  <c r="JY110" i="1"/>
  <c r="JY106" i="1"/>
  <c r="JY108" i="1"/>
  <c r="JY104" i="1"/>
  <c r="JY102" i="1"/>
  <c r="JY100" i="1"/>
  <c r="JY98" i="1"/>
  <c r="JY96" i="1"/>
  <c r="JY94" i="1"/>
  <c r="JY90" i="1"/>
  <c r="JY92" i="1"/>
  <c r="JY88" i="1"/>
  <c r="JY86" i="1"/>
  <c r="JY84" i="1"/>
  <c r="JY78" i="1"/>
  <c r="JY82" i="1"/>
  <c r="JY80" i="1"/>
  <c r="JY76" i="1"/>
  <c r="JY72" i="1"/>
  <c r="JY74" i="1"/>
  <c r="JY70" i="1"/>
  <c r="JY68" i="1"/>
  <c r="JY66" i="1"/>
  <c r="JX280" i="1"/>
  <c r="JX290" i="1"/>
  <c r="JX288" i="1"/>
  <c r="JX286" i="1"/>
  <c r="JX266" i="1"/>
  <c r="JX260" i="1"/>
  <c r="JX282" i="1"/>
  <c r="JX284" i="1"/>
  <c r="JX274" i="1"/>
  <c r="JX276" i="1"/>
  <c r="JX270" i="1"/>
  <c r="JX268" i="1"/>
  <c r="JX262" i="1"/>
  <c r="JX264" i="1"/>
  <c r="JX258" i="1"/>
  <c r="JX278" i="1"/>
  <c r="JX256" i="1"/>
  <c r="JX252" i="1"/>
  <c r="JX272" i="1"/>
  <c r="JX254" i="1"/>
  <c r="JX250" i="1"/>
  <c r="JX248" i="1"/>
  <c r="JX246" i="1"/>
  <c r="JX242" i="1"/>
  <c r="JX240" i="1"/>
  <c r="JX244" i="1"/>
  <c r="JX238" i="1"/>
  <c r="JX236" i="1"/>
  <c r="JX203" i="1"/>
  <c r="JX201" i="1"/>
  <c r="JX205" i="1"/>
  <c r="JX195" i="1"/>
  <c r="JX197" i="1"/>
  <c r="JX199" i="1"/>
  <c r="JX193" i="1"/>
  <c r="JX191" i="1"/>
  <c r="JX187" i="1"/>
  <c r="JX189" i="1"/>
  <c r="JX185" i="1"/>
  <c r="JX181" i="1"/>
  <c r="JX183" i="1"/>
  <c r="JX179" i="1"/>
  <c r="JX171" i="1"/>
  <c r="JX175" i="1"/>
  <c r="JX173" i="1"/>
  <c r="JX177" i="1"/>
  <c r="JX169" i="1"/>
  <c r="JX165" i="1"/>
  <c r="JX167" i="1"/>
  <c r="JX163" i="1"/>
  <c r="JX161" i="1"/>
  <c r="JX157" i="1"/>
  <c r="JX159" i="1"/>
  <c r="JX153" i="1"/>
  <c r="JX155" i="1"/>
  <c r="JX151" i="1"/>
  <c r="JX120" i="1"/>
  <c r="JX118" i="1"/>
  <c r="JX116" i="1"/>
  <c r="JX114" i="1"/>
  <c r="JX112" i="1"/>
  <c r="JX110" i="1"/>
  <c r="JX106" i="1"/>
  <c r="JX108" i="1"/>
  <c r="JX104" i="1"/>
  <c r="JX102" i="1"/>
  <c r="JX100" i="1"/>
  <c r="JX98" i="1"/>
  <c r="JX96" i="1"/>
  <c r="JX92" i="1"/>
  <c r="JX94" i="1"/>
  <c r="JX88" i="1"/>
  <c r="JX90" i="1"/>
  <c r="JX84" i="1"/>
  <c r="JX86" i="1"/>
  <c r="JX80" i="1"/>
  <c r="JX82" i="1"/>
  <c r="JX78" i="1"/>
  <c r="JX76" i="1"/>
  <c r="JX74" i="1"/>
  <c r="JX70" i="1"/>
  <c r="JX72" i="1"/>
  <c r="JX68" i="1"/>
  <c r="JX66" i="1"/>
  <c r="JW290" i="1"/>
  <c r="JW258" i="1"/>
  <c r="JW286" i="1"/>
  <c r="JW272" i="1"/>
  <c r="JW278" i="1"/>
  <c r="JW254" i="1"/>
  <c r="JW264" i="1"/>
  <c r="JW288" i="1"/>
  <c r="JW266" i="1"/>
  <c r="JW268" i="1"/>
  <c r="JW260" i="1"/>
  <c r="JW270" i="1"/>
  <c r="JW282" i="1"/>
  <c r="JW284" i="1"/>
  <c r="JW256" i="1"/>
  <c r="JW246" i="1"/>
  <c r="JW248" i="1"/>
  <c r="JW274" i="1"/>
  <c r="JW276" i="1"/>
  <c r="JW280" i="1"/>
  <c r="JW242" i="1"/>
  <c r="JW262" i="1"/>
  <c r="JW250" i="1"/>
  <c r="JW252" i="1"/>
  <c r="JW240" i="1"/>
  <c r="JW244" i="1"/>
  <c r="JW236" i="1"/>
  <c r="JW238" i="1"/>
  <c r="JW203" i="1"/>
  <c r="JW195" i="1"/>
  <c r="JW197" i="1"/>
  <c r="JW201" i="1"/>
  <c r="JW191" i="1"/>
  <c r="JW205" i="1"/>
  <c r="JW199" i="1"/>
  <c r="JW187" i="1"/>
  <c r="JW193" i="1"/>
  <c r="JW189" i="1"/>
  <c r="JW185" i="1"/>
  <c r="JW179" i="1"/>
  <c r="JW181" i="1"/>
  <c r="JW175" i="1"/>
  <c r="JW183" i="1"/>
  <c r="JW171" i="1"/>
  <c r="JW165" i="1"/>
  <c r="JW177" i="1"/>
  <c r="JW173" i="1"/>
  <c r="JW167" i="1"/>
  <c r="JW169" i="1"/>
  <c r="JW163" i="1"/>
  <c r="JW161" i="1"/>
  <c r="JW157" i="1"/>
  <c r="JW159" i="1"/>
  <c r="JW153" i="1"/>
  <c r="JW155" i="1"/>
  <c r="JW151" i="1"/>
  <c r="JW114" i="1"/>
  <c r="JW120" i="1"/>
  <c r="JW118" i="1"/>
  <c r="JW112" i="1"/>
  <c r="JW110" i="1"/>
  <c r="JW104" i="1"/>
  <c r="JW116" i="1"/>
  <c r="JW106" i="1"/>
  <c r="JW108" i="1"/>
  <c r="JW102" i="1"/>
  <c r="JW100" i="1"/>
  <c r="JW98" i="1"/>
  <c r="JW92" i="1"/>
  <c r="JW96" i="1"/>
  <c r="JW90" i="1"/>
  <c r="JW88" i="1"/>
  <c r="JW94" i="1"/>
  <c r="JW86" i="1"/>
  <c r="JW84" i="1"/>
  <c r="JW78" i="1"/>
  <c r="JW80" i="1"/>
  <c r="JW82" i="1"/>
  <c r="JW76" i="1"/>
  <c r="JW70" i="1"/>
  <c r="JW74" i="1"/>
  <c r="JW72" i="1"/>
  <c r="JW68" i="1"/>
  <c r="JW66" i="1"/>
  <c r="JV256" i="1"/>
  <c r="JV276" i="1"/>
  <c r="JV284" i="1"/>
  <c r="JV252" i="1"/>
  <c r="JV258" i="1"/>
  <c r="JV278" i="1"/>
  <c r="JV244" i="1"/>
  <c r="JV282" i="1"/>
  <c r="JV290" i="1"/>
  <c r="JV286" i="1"/>
  <c r="JV272" i="1"/>
  <c r="JV270" i="1"/>
  <c r="JV288" i="1"/>
  <c r="JV268" i="1"/>
  <c r="JV246" i="1"/>
  <c r="JV280" i="1"/>
  <c r="JV260" i="1"/>
  <c r="JV264" i="1"/>
  <c r="JV254" i="1"/>
  <c r="JV274" i="1"/>
  <c r="JV266" i="1"/>
  <c r="JV242" i="1"/>
  <c r="JV236" i="1"/>
  <c r="JV250" i="1"/>
  <c r="JV248" i="1"/>
  <c r="JV240" i="1"/>
  <c r="JV262" i="1"/>
  <c r="JV238" i="1"/>
  <c r="JV203" i="1"/>
  <c r="JV205" i="1"/>
  <c r="JV199" i="1"/>
  <c r="JV197" i="1"/>
  <c r="JV189" i="1"/>
  <c r="JV193" i="1"/>
  <c r="JV201" i="1"/>
  <c r="JV191" i="1"/>
  <c r="JV195" i="1"/>
  <c r="JV183" i="1"/>
  <c r="JV185" i="1"/>
  <c r="JV179" i="1"/>
  <c r="JV181" i="1"/>
  <c r="JV187" i="1"/>
  <c r="JV173" i="1"/>
  <c r="JV171" i="1"/>
  <c r="JV177" i="1"/>
  <c r="JV175" i="1"/>
  <c r="JV167" i="1"/>
  <c r="JV163" i="1"/>
  <c r="JV169" i="1"/>
  <c r="JV165" i="1"/>
  <c r="JV159" i="1"/>
  <c r="JV161" i="1"/>
  <c r="JV151" i="1"/>
  <c r="JV155" i="1"/>
  <c r="JV153" i="1"/>
  <c r="JV157" i="1"/>
  <c r="JV118" i="1"/>
  <c r="JV120" i="1"/>
  <c r="JV114" i="1"/>
  <c r="JV116" i="1"/>
  <c r="JV108" i="1"/>
  <c r="JV110" i="1"/>
  <c r="JV112" i="1"/>
  <c r="JV106" i="1"/>
  <c r="JV104" i="1"/>
  <c r="JV102" i="1"/>
  <c r="JV100" i="1"/>
  <c r="JV98" i="1"/>
  <c r="JV96" i="1"/>
  <c r="JV90" i="1"/>
  <c r="JV94" i="1"/>
  <c r="JV92" i="1"/>
  <c r="JV84" i="1"/>
  <c r="JV88" i="1"/>
  <c r="JV82" i="1"/>
  <c r="JV86" i="1"/>
  <c r="JV80" i="1"/>
  <c r="JV78" i="1"/>
  <c r="JV74" i="1"/>
  <c r="JV76" i="1"/>
  <c r="JV72" i="1"/>
  <c r="JV70" i="1"/>
  <c r="JV68" i="1"/>
  <c r="JV66" i="1"/>
  <c r="JU276" i="1"/>
  <c r="JU286" i="1"/>
  <c r="JU252" i="1"/>
  <c r="JU268" i="1"/>
  <c r="JU282" i="1"/>
  <c r="JU284" i="1"/>
  <c r="JU256" i="1"/>
  <c r="JU280" i="1"/>
  <c r="JU246" i="1"/>
  <c r="JU274" i="1"/>
  <c r="JU290" i="1"/>
  <c r="JU260" i="1"/>
  <c r="JU278" i="1"/>
  <c r="JU288" i="1"/>
  <c r="JU248" i="1"/>
  <c r="JU250" i="1"/>
  <c r="JU254" i="1"/>
  <c r="JU238" i="1"/>
  <c r="JU242" i="1"/>
  <c r="JU270" i="1"/>
  <c r="JU244" i="1"/>
  <c r="JU262" i="1"/>
  <c r="JU266" i="1"/>
  <c r="JU236" i="1"/>
  <c r="JU240" i="1"/>
  <c r="JU272" i="1"/>
  <c r="JU258" i="1"/>
  <c r="JU264" i="1"/>
  <c r="JU205" i="1"/>
  <c r="JU203" i="1"/>
  <c r="JU193" i="1"/>
  <c r="JU197" i="1"/>
  <c r="JU195" i="1"/>
  <c r="JU199" i="1"/>
  <c r="JU189" i="1"/>
  <c r="JU191" i="1"/>
  <c r="JU201" i="1"/>
  <c r="JU187" i="1"/>
  <c r="JU185" i="1"/>
  <c r="JU179" i="1"/>
  <c r="JU183" i="1"/>
  <c r="JU181" i="1"/>
  <c r="JU177" i="1"/>
  <c r="JU175" i="1"/>
  <c r="JU173" i="1"/>
  <c r="JU169" i="1"/>
  <c r="JU167" i="1"/>
  <c r="JU171" i="1"/>
  <c r="JU161" i="1"/>
  <c r="JU165" i="1"/>
  <c r="JU163" i="1"/>
  <c r="JU157" i="1"/>
  <c r="JU155" i="1"/>
  <c r="JU159" i="1"/>
  <c r="JU153" i="1"/>
  <c r="JU151" i="1"/>
  <c r="JU116" i="1"/>
  <c r="JU120" i="1"/>
  <c r="JU118" i="1"/>
  <c r="JU110" i="1"/>
  <c r="JU114" i="1"/>
  <c r="JU112" i="1"/>
  <c r="JU108" i="1"/>
  <c r="JU102" i="1"/>
  <c r="JU106" i="1"/>
  <c r="JU104" i="1"/>
  <c r="JU100" i="1"/>
  <c r="JU96" i="1"/>
  <c r="JU98" i="1"/>
  <c r="JU94" i="1"/>
  <c r="JU92" i="1"/>
  <c r="JU90" i="1"/>
  <c r="JU88" i="1"/>
  <c r="JU84" i="1"/>
  <c r="JU82" i="1"/>
  <c r="JU76" i="1"/>
  <c r="JU86" i="1"/>
  <c r="JU80" i="1"/>
  <c r="JU78" i="1"/>
  <c r="JU74" i="1"/>
  <c r="JU72" i="1"/>
  <c r="JU70" i="1"/>
  <c r="JU68" i="1"/>
  <c r="JU66" i="1"/>
  <c r="JP201" i="1"/>
  <c r="JP199" i="1"/>
  <c r="JP205" i="1"/>
  <c r="JP193" i="1"/>
  <c r="JP195" i="1"/>
  <c r="JP197" i="1"/>
  <c r="JP187" i="1"/>
  <c r="JP203" i="1"/>
  <c r="JP189" i="1"/>
  <c r="JP183" i="1"/>
  <c r="JP185" i="1"/>
  <c r="JP175" i="1"/>
  <c r="JP191" i="1"/>
  <c r="JP171" i="1"/>
  <c r="JP181" i="1"/>
  <c r="JP173" i="1"/>
  <c r="JP177" i="1"/>
  <c r="JP179" i="1"/>
  <c r="JP169" i="1"/>
  <c r="JP163" i="1"/>
  <c r="JP167" i="1"/>
  <c r="JP165" i="1"/>
  <c r="JP159" i="1"/>
  <c r="JP161" i="1"/>
  <c r="JP157" i="1"/>
  <c r="JP155" i="1"/>
  <c r="JP153" i="1"/>
  <c r="JP151" i="1"/>
  <c r="JP120" i="1"/>
  <c r="JP116" i="1"/>
  <c r="JP112" i="1"/>
  <c r="JP114" i="1"/>
  <c r="JP108" i="1"/>
  <c r="JP118" i="1"/>
  <c r="JP106" i="1"/>
  <c r="JP110" i="1"/>
  <c r="JP102" i="1"/>
  <c r="JP104" i="1"/>
  <c r="JP100" i="1"/>
  <c r="JP98" i="1"/>
  <c r="JP96" i="1"/>
  <c r="JP92" i="1"/>
  <c r="JP94" i="1"/>
  <c r="JP90" i="1"/>
  <c r="JP88" i="1"/>
  <c r="JP84" i="1"/>
  <c r="JP86" i="1"/>
  <c r="JP82" i="1"/>
  <c r="JP80" i="1"/>
  <c r="JP76" i="1"/>
  <c r="JP78" i="1"/>
  <c r="JP74" i="1"/>
  <c r="JP72" i="1"/>
  <c r="JP70" i="1"/>
  <c r="JP68" i="1"/>
  <c r="JP66" i="1"/>
  <c r="RT205" i="1"/>
  <c r="RQ205" i="1"/>
  <c r="RN205" i="1"/>
  <c r="RK205" i="1"/>
  <c r="RH205" i="1"/>
  <c r="RE205" i="1"/>
  <c r="RB205" i="1"/>
  <c r="QY205" i="1"/>
  <c r="QV205" i="1"/>
  <c r="QS205" i="1"/>
  <c r="QP205" i="1"/>
  <c r="QM205" i="1"/>
  <c r="QJ205" i="1"/>
  <c r="QG205" i="1"/>
  <c r="QD205" i="1"/>
  <c r="QA205" i="1"/>
  <c r="PX205" i="1"/>
  <c r="PU205" i="1"/>
  <c r="PR205" i="1"/>
  <c r="PO205" i="1"/>
  <c r="PL205" i="1"/>
  <c r="PI205" i="1"/>
  <c r="PF205" i="1"/>
  <c r="RU203" i="1"/>
  <c r="RS203" i="1"/>
  <c r="RR203" i="1"/>
  <c r="RP203" i="1"/>
  <c r="RO203" i="1"/>
  <c r="RM203" i="1"/>
  <c r="RL203" i="1"/>
  <c r="RJ203" i="1"/>
  <c r="RI203" i="1"/>
  <c r="RG203" i="1"/>
  <c r="RF203" i="1"/>
  <c r="RD203" i="1"/>
  <c r="RC203" i="1"/>
  <c r="RA203" i="1"/>
  <c r="QZ203" i="1"/>
  <c r="QX203" i="1"/>
  <c r="QW203" i="1"/>
  <c r="QU203" i="1"/>
  <c r="QT203" i="1"/>
  <c r="QR203" i="1"/>
  <c r="QQ203" i="1"/>
  <c r="QO203" i="1"/>
  <c r="QN203" i="1"/>
  <c r="QL203" i="1"/>
  <c r="QK203" i="1"/>
  <c r="QI203" i="1"/>
  <c r="QH203" i="1"/>
  <c r="QF203" i="1"/>
  <c r="QE203" i="1"/>
  <c r="QC203" i="1"/>
  <c r="QB203" i="1"/>
  <c r="PZ203" i="1"/>
  <c r="PY203" i="1"/>
  <c r="PW203" i="1"/>
  <c r="PV203" i="1"/>
  <c r="PT203" i="1"/>
  <c r="PS203" i="1"/>
  <c r="PQ203" i="1"/>
  <c r="PP203" i="1"/>
  <c r="PN203" i="1"/>
  <c r="PM203" i="1"/>
  <c r="PK203" i="1"/>
  <c r="PJ203" i="1"/>
  <c r="PH203" i="1"/>
  <c r="PG203" i="1"/>
  <c r="PE203" i="1"/>
  <c r="RT199" i="1"/>
  <c r="RQ199" i="1"/>
  <c r="RN199" i="1"/>
  <c r="RK199" i="1"/>
  <c r="RH199" i="1"/>
  <c r="RE199" i="1"/>
  <c r="RB199" i="1"/>
  <c r="QY199" i="1"/>
  <c r="QV199" i="1"/>
  <c r="QS199" i="1"/>
  <c r="QP199" i="1"/>
  <c r="QM199" i="1"/>
  <c r="QJ199" i="1"/>
  <c r="QG199" i="1"/>
  <c r="QD199" i="1"/>
  <c r="QA199" i="1"/>
  <c r="PX199" i="1"/>
  <c r="PU199" i="1"/>
  <c r="PR199" i="1"/>
  <c r="PO199" i="1"/>
  <c r="PL199" i="1"/>
  <c r="PI199" i="1"/>
  <c r="PF199" i="1"/>
  <c r="RT197" i="1"/>
  <c r="RQ197" i="1"/>
  <c r="RN197" i="1"/>
  <c r="RN201" i="1" s="1"/>
  <c r="RK197" i="1"/>
  <c r="RH197" i="1"/>
  <c r="RE197" i="1"/>
  <c r="RB197" i="1"/>
  <c r="RB201" i="1" s="1"/>
  <c r="QY197" i="1"/>
  <c r="QV197" i="1"/>
  <c r="QS197" i="1"/>
  <c r="QP197" i="1"/>
  <c r="QP201" i="1" s="1"/>
  <c r="QM197" i="1"/>
  <c r="QJ197" i="1"/>
  <c r="QG197" i="1"/>
  <c r="QD197" i="1"/>
  <c r="QD201" i="1" s="1"/>
  <c r="QA197" i="1"/>
  <c r="PX197" i="1"/>
  <c r="PU197" i="1"/>
  <c r="PR197" i="1"/>
  <c r="PR201" i="1" s="1"/>
  <c r="PO197" i="1"/>
  <c r="PL197" i="1"/>
  <c r="PI197" i="1"/>
  <c r="PI201" i="1" s="1"/>
  <c r="PF197" i="1"/>
  <c r="PF201" i="1" s="1"/>
  <c r="RU195" i="1"/>
  <c r="RS195" i="1"/>
  <c r="RR195" i="1"/>
  <c r="RP195" i="1"/>
  <c r="RO195" i="1"/>
  <c r="RM195" i="1"/>
  <c r="RL195" i="1"/>
  <c r="RJ195" i="1"/>
  <c r="RI195" i="1"/>
  <c r="RG195" i="1"/>
  <c r="RF195" i="1"/>
  <c r="RD195" i="1"/>
  <c r="RC195" i="1"/>
  <c r="RA195" i="1"/>
  <c r="QZ195" i="1"/>
  <c r="QX195" i="1"/>
  <c r="QW195" i="1"/>
  <c r="QU195" i="1"/>
  <c r="QT195" i="1"/>
  <c r="QR195" i="1"/>
  <c r="QQ195" i="1"/>
  <c r="QO195" i="1"/>
  <c r="QN195" i="1"/>
  <c r="QL195" i="1"/>
  <c r="QK195" i="1"/>
  <c r="QI195" i="1"/>
  <c r="QH195" i="1"/>
  <c r="QF195" i="1"/>
  <c r="QE195" i="1"/>
  <c r="QC195" i="1"/>
  <c r="QB195" i="1"/>
  <c r="PZ195" i="1"/>
  <c r="PY195" i="1"/>
  <c r="PW195" i="1"/>
  <c r="PV195" i="1"/>
  <c r="PT195" i="1"/>
  <c r="PS195" i="1"/>
  <c r="PQ195" i="1"/>
  <c r="PP195" i="1"/>
  <c r="PN195" i="1"/>
  <c r="PM195" i="1"/>
  <c r="PK195" i="1"/>
  <c r="PJ195" i="1"/>
  <c r="PH195" i="1"/>
  <c r="PG195" i="1"/>
  <c r="PE195" i="1"/>
  <c r="RT191" i="1"/>
  <c r="RQ191" i="1"/>
  <c r="RN191" i="1"/>
  <c r="RK191" i="1"/>
  <c r="RH191" i="1"/>
  <c r="RE191" i="1"/>
  <c r="RB191" i="1"/>
  <c r="QY191" i="1"/>
  <c r="QV191" i="1"/>
  <c r="QS191" i="1"/>
  <c r="QP191" i="1"/>
  <c r="QM191" i="1"/>
  <c r="QJ191" i="1"/>
  <c r="QG191" i="1"/>
  <c r="QD191" i="1"/>
  <c r="QA191" i="1"/>
  <c r="PX191" i="1"/>
  <c r="PU191" i="1"/>
  <c r="PR191" i="1"/>
  <c r="PO191" i="1"/>
  <c r="PL191" i="1"/>
  <c r="PI191" i="1"/>
  <c r="PF191" i="1"/>
  <c r="RU189" i="1"/>
  <c r="RU193" i="1" s="1"/>
  <c r="RS189" i="1"/>
  <c r="RR189" i="1"/>
  <c r="RP189" i="1"/>
  <c r="RP193" i="1" s="1"/>
  <c r="RO189" i="1"/>
  <c r="RM189" i="1"/>
  <c r="RM193" i="1" s="1"/>
  <c r="RL189" i="1"/>
  <c r="RL193" i="1" s="1"/>
  <c r="RJ189" i="1"/>
  <c r="RJ193" i="1" s="1"/>
  <c r="RI189" i="1"/>
  <c r="RI193" i="1" s="1"/>
  <c r="RG189" i="1"/>
  <c r="RF189" i="1"/>
  <c r="RD189" i="1"/>
  <c r="RD193" i="1" s="1"/>
  <c r="RC189" i="1"/>
  <c r="RA189" i="1"/>
  <c r="QZ189" i="1"/>
  <c r="QZ193" i="1" s="1"/>
  <c r="QX189" i="1"/>
  <c r="QX193" i="1" s="1"/>
  <c r="QW189" i="1"/>
  <c r="QU189" i="1"/>
  <c r="QU193" i="1" s="1"/>
  <c r="QT189" i="1"/>
  <c r="QR189" i="1"/>
  <c r="QR193" i="1" s="1"/>
  <c r="QQ189" i="1"/>
  <c r="QO189" i="1"/>
  <c r="QO193" i="1" s="1"/>
  <c r="QN189" i="1"/>
  <c r="QN193" i="1" s="1"/>
  <c r="QL189" i="1"/>
  <c r="QK189" i="1"/>
  <c r="QK193" i="1" s="1"/>
  <c r="QI189" i="1"/>
  <c r="QH189" i="1"/>
  <c r="QF189" i="1"/>
  <c r="QF193" i="1" s="1"/>
  <c r="QE189" i="1"/>
  <c r="QE193" i="1" s="1"/>
  <c r="QC189" i="1"/>
  <c r="QB189" i="1"/>
  <c r="QB193" i="1" s="1"/>
  <c r="PZ189" i="1"/>
  <c r="PY189" i="1"/>
  <c r="PY193" i="1" s="1"/>
  <c r="PW189" i="1"/>
  <c r="PV189" i="1"/>
  <c r="PT189" i="1"/>
  <c r="PT193" i="1" s="1"/>
  <c r="PS189" i="1"/>
  <c r="PQ189" i="1"/>
  <c r="PP189" i="1"/>
  <c r="PP193" i="1" s="1"/>
  <c r="PN189" i="1"/>
  <c r="PM189" i="1"/>
  <c r="PM193" i="1" s="1"/>
  <c r="PK189" i="1"/>
  <c r="PJ189" i="1"/>
  <c r="PH189" i="1"/>
  <c r="PH193" i="1" s="1"/>
  <c r="PG189" i="1"/>
  <c r="PE189" i="1"/>
  <c r="RT185" i="1"/>
  <c r="RQ185" i="1"/>
  <c r="RN185" i="1"/>
  <c r="RK185" i="1"/>
  <c r="RH185" i="1"/>
  <c r="RE185" i="1"/>
  <c r="RB185" i="1"/>
  <c r="QY185" i="1"/>
  <c r="QV185" i="1"/>
  <c r="QS185" i="1"/>
  <c r="QP185" i="1"/>
  <c r="QM185" i="1"/>
  <c r="QJ185" i="1"/>
  <c r="QG185" i="1"/>
  <c r="QD185" i="1"/>
  <c r="QA185" i="1"/>
  <c r="PX185" i="1"/>
  <c r="PU185" i="1"/>
  <c r="PR185" i="1"/>
  <c r="PO185" i="1"/>
  <c r="PL185" i="1"/>
  <c r="PI185" i="1"/>
  <c r="PF185" i="1"/>
  <c r="RU183" i="1"/>
  <c r="RS183" i="1"/>
  <c r="RR183" i="1"/>
  <c r="RP183" i="1"/>
  <c r="RP187" i="1" s="1"/>
  <c r="RO183" i="1"/>
  <c r="RO187" i="1" s="1"/>
  <c r="RM183" i="1"/>
  <c r="RL183" i="1"/>
  <c r="RJ183" i="1"/>
  <c r="RJ187" i="1" s="1"/>
  <c r="RI183" i="1"/>
  <c r="RG183" i="1"/>
  <c r="RG187" i="1" s="1"/>
  <c r="RF183" i="1"/>
  <c r="RF187" i="1" s="1"/>
  <c r="RD183" i="1"/>
  <c r="RC183" i="1"/>
  <c r="RC187" i="1" s="1"/>
  <c r="RA183" i="1"/>
  <c r="QZ183" i="1"/>
  <c r="QX183" i="1"/>
  <c r="QW183" i="1"/>
  <c r="QU183" i="1"/>
  <c r="QU187" i="1" s="1"/>
  <c r="QT183" i="1"/>
  <c r="QR183" i="1"/>
  <c r="QQ183" i="1"/>
  <c r="QQ187" i="1" s="1"/>
  <c r="QO183" i="1"/>
  <c r="QN183" i="1"/>
  <c r="QL183" i="1"/>
  <c r="QL187" i="1" s="1"/>
  <c r="QK183" i="1"/>
  <c r="QI183" i="1"/>
  <c r="QI187" i="1" s="1"/>
  <c r="QH183" i="1"/>
  <c r="QH187" i="1" s="1"/>
  <c r="QF183" i="1"/>
  <c r="QE183" i="1"/>
  <c r="QC183" i="1"/>
  <c r="QC187" i="1" s="1"/>
  <c r="QB183" i="1"/>
  <c r="PZ183" i="1"/>
  <c r="PZ187" i="1" s="1"/>
  <c r="PY183" i="1"/>
  <c r="PY187" i="1" s="1"/>
  <c r="PW183" i="1"/>
  <c r="PW187" i="1" s="1"/>
  <c r="PV183" i="1"/>
  <c r="PV187" i="1" s="1"/>
  <c r="PT183" i="1"/>
  <c r="PS183" i="1"/>
  <c r="PS187" i="1" s="1"/>
  <c r="PQ183" i="1"/>
  <c r="PQ187" i="1" s="1"/>
  <c r="PP183" i="1"/>
  <c r="PN183" i="1"/>
  <c r="PN187" i="1" s="1"/>
  <c r="PM183" i="1"/>
  <c r="PM187" i="1" s="1"/>
  <c r="PK183" i="1"/>
  <c r="PK187" i="1" s="1"/>
  <c r="PJ183" i="1"/>
  <c r="PJ187" i="1" s="1"/>
  <c r="PH183" i="1"/>
  <c r="PG183" i="1"/>
  <c r="PG187" i="1" s="1"/>
  <c r="PE183" i="1"/>
  <c r="RT179" i="1"/>
  <c r="RQ179" i="1"/>
  <c r="RN179" i="1"/>
  <c r="RK179" i="1"/>
  <c r="RH179" i="1"/>
  <c r="RE179" i="1"/>
  <c r="RB179" i="1"/>
  <c r="QY179" i="1"/>
  <c r="QV179" i="1"/>
  <c r="QS179" i="1"/>
  <c r="QP179" i="1"/>
  <c r="QM179" i="1"/>
  <c r="QJ179" i="1"/>
  <c r="QG179" i="1"/>
  <c r="QD179" i="1"/>
  <c r="QA179" i="1"/>
  <c r="PX179" i="1"/>
  <c r="PU179" i="1"/>
  <c r="PR179" i="1"/>
  <c r="PO179" i="1"/>
  <c r="PL179" i="1"/>
  <c r="PI179" i="1"/>
  <c r="PF179" i="1"/>
  <c r="RU177" i="1"/>
  <c r="RU181" i="1" s="1"/>
  <c r="RS177" i="1"/>
  <c r="RR177" i="1"/>
  <c r="RP177" i="1"/>
  <c r="RO177" i="1"/>
  <c r="RM177" i="1"/>
  <c r="RM181" i="1" s="1"/>
  <c r="RL177" i="1"/>
  <c r="RJ177" i="1"/>
  <c r="RI177" i="1"/>
  <c r="RI181" i="1" s="1"/>
  <c r="RG177" i="1"/>
  <c r="RF177" i="1"/>
  <c r="RD177" i="1"/>
  <c r="RD181" i="1" s="1"/>
  <c r="RC177" i="1"/>
  <c r="RA177" i="1"/>
  <c r="RA181" i="1" s="1"/>
  <c r="QZ177" i="1"/>
  <c r="QX177" i="1"/>
  <c r="QW177" i="1"/>
  <c r="QW181" i="1" s="1"/>
  <c r="QU177" i="1"/>
  <c r="QU181" i="1" s="1"/>
  <c r="QT177" i="1"/>
  <c r="QR177" i="1"/>
  <c r="QQ177" i="1"/>
  <c r="QQ181" i="1" s="1"/>
  <c r="QO177" i="1"/>
  <c r="QO181" i="1" s="1"/>
  <c r="QN177" i="1"/>
  <c r="QL177" i="1"/>
  <c r="QK177" i="1"/>
  <c r="QK181" i="1" s="1"/>
  <c r="QI177" i="1"/>
  <c r="QI181" i="1" s="1"/>
  <c r="QH177" i="1"/>
  <c r="QF177" i="1"/>
  <c r="QE177" i="1"/>
  <c r="QE181" i="1" s="1"/>
  <c r="QC177" i="1"/>
  <c r="QC181" i="1" s="1"/>
  <c r="QB177" i="1"/>
  <c r="PZ177" i="1"/>
  <c r="PY177" i="1"/>
  <c r="PY181" i="1" s="1"/>
  <c r="PW177" i="1"/>
  <c r="PW181" i="1" s="1"/>
  <c r="PV177" i="1"/>
  <c r="PT177" i="1"/>
  <c r="PS177" i="1"/>
  <c r="PS181" i="1" s="1"/>
  <c r="PQ177" i="1"/>
  <c r="PQ181" i="1" s="1"/>
  <c r="PP177" i="1"/>
  <c r="PN177" i="1"/>
  <c r="PM177" i="1"/>
  <c r="PM181" i="1" s="1"/>
  <c r="PK177" i="1"/>
  <c r="PK181" i="1" s="1"/>
  <c r="PJ177" i="1"/>
  <c r="PH177" i="1"/>
  <c r="PG177" i="1"/>
  <c r="PG181" i="1" s="1"/>
  <c r="PE177" i="1"/>
  <c r="PE181" i="1" s="1"/>
  <c r="RT173" i="1"/>
  <c r="RQ173" i="1"/>
  <c r="RN173" i="1"/>
  <c r="RK173" i="1"/>
  <c r="RH173" i="1"/>
  <c r="RE173" i="1"/>
  <c r="RB173" i="1"/>
  <c r="QY173" i="1"/>
  <c r="QV173" i="1"/>
  <c r="QS173" i="1"/>
  <c r="QP173" i="1"/>
  <c r="QM173" i="1"/>
  <c r="QJ173" i="1"/>
  <c r="QG173" i="1"/>
  <c r="QD173" i="1"/>
  <c r="QA173" i="1"/>
  <c r="PX173" i="1"/>
  <c r="PU173" i="1"/>
  <c r="PR173" i="1"/>
  <c r="PO173" i="1"/>
  <c r="PL173" i="1"/>
  <c r="PI173" i="1"/>
  <c r="PF173" i="1"/>
  <c r="RU171" i="1"/>
  <c r="RU175" i="1" s="1"/>
  <c r="RS171" i="1"/>
  <c r="RR171" i="1"/>
  <c r="RP171" i="1"/>
  <c r="RO171" i="1"/>
  <c r="RO175" i="1" s="1"/>
  <c r="RM171" i="1"/>
  <c r="RM175" i="1" s="1"/>
  <c r="RL171" i="1"/>
  <c r="RJ171" i="1"/>
  <c r="RJ175" i="1" s="1"/>
  <c r="RI171" i="1"/>
  <c r="RG171" i="1"/>
  <c r="RF171" i="1"/>
  <c r="RD171" i="1"/>
  <c r="RC171" i="1"/>
  <c r="RA171" i="1"/>
  <c r="QZ171" i="1"/>
  <c r="QX171" i="1"/>
  <c r="QX175" i="1" s="1"/>
  <c r="QW171" i="1"/>
  <c r="QW175" i="1" s="1"/>
  <c r="QU171" i="1"/>
  <c r="QT171" i="1"/>
  <c r="QR171" i="1"/>
  <c r="QQ171" i="1"/>
  <c r="QQ175" i="1" s="1"/>
  <c r="QO171" i="1"/>
  <c r="QO175" i="1" s="1"/>
  <c r="QN171" i="1"/>
  <c r="QL171" i="1"/>
  <c r="QL175" i="1" s="1"/>
  <c r="QK171" i="1"/>
  <c r="QI171" i="1"/>
  <c r="QI175" i="1" s="1"/>
  <c r="QH171" i="1"/>
  <c r="QF171" i="1"/>
  <c r="QE171" i="1"/>
  <c r="QC171" i="1"/>
  <c r="QB171" i="1"/>
  <c r="PZ171" i="1"/>
  <c r="PZ175" i="1" s="1"/>
  <c r="PY171" i="1"/>
  <c r="PY175" i="1" s="1"/>
  <c r="PW171" i="1"/>
  <c r="PV171" i="1"/>
  <c r="PT171" i="1"/>
  <c r="PS171" i="1"/>
  <c r="PS175" i="1" s="1"/>
  <c r="PQ171" i="1"/>
  <c r="PQ175" i="1" s="1"/>
  <c r="PP171" i="1"/>
  <c r="PN171" i="1"/>
  <c r="PN175" i="1" s="1"/>
  <c r="PM171" i="1"/>
  <c r="PK171" i="1"/>
  <c r="PJ171" i="1"/>
  <c r="PH171" i="1"/>
  <c r="PG171" i="1"/>
  <c r="PE171" i="1"/>
  <c r="RT167" i="1"/>
  <c r="RQ167" i="1"/>
  <c r="RN167" i="1"/>
  <c r="RK167" i="1"/>
  <c r="RH167" i="1"/>
  <c r="RE167" i="1"/>
  <c r="RB167" i="1"/>
  <c r="QY167" i="1"/>
  <c r="QV167" i="1"/>
  <c r="QS167" i="1"/>
  <c r="QP167" i="1"/>
  <c r="QM167" i="1"/>
  <c r="QJ167" i="1"/>
  <c r="QG167" i="1"/>
  <c r="QD167" i="1"/>
  <c r="QA167" i="1"/>
  <c r="PX167" i="1"/>
  <c r="PU167" i="1"/>
  <c r="PR167" i="1"/>
  <c r="PO167" i="1"/>
  <c r="PL167" i="1"/>
  <c r="PI167" i="1"/>
  <c r="PF167" i="1"/>
  <c r="RU165" i="1"/>
  <c r="RS165" i="1"/>
  <c r="RR165" i="1"/>
  <c r="RR169" i="1" s="1"/>
  <c r="RP165" i="1"/>
  <c r="RP169" i="1" s="1"/>
  <c r="RO165" i="1"/>
  <c r="RM165" i="1"/>
  <c r="RL165" i="1"/>
  <c r="RL169" i="1" s="1"/>
  <c r="RJ165" i="1"/>
  <c r="RI165" i="1"/>
  <c r="RG165" i="1"/>
  <c r="RF165" i="1"/>
  <c r="RF169" i="1" s="1"/>
  <c r="RD165" i="1"/>
  <c r="RC165" i="1"/>
  <c r="RA165" i="1"/>
  <c r="QZ165" i="1"/>
  <c r="QX165" i="1"/>
  <c r="QW165" i="1"/>
  <c r="QU165" i="1"/>
  <c r="QT165" i="1"/>
  <c r="QT169" i="1" s="1"/>
  <c r="QR165" i="1"/>
  <c r="QR169" i="1" s="1"/>
  <c r="QQ165" i="1"/>
  <c r="QO165" i="1"/>
  <c r="QN165" i="1"/>
  <c r="QN169" i="1" s="1"/>
  <c r="QL165" i="1"/>
  <c r="QK165" i="1"/>
  <c r="QI165" i="1"/>
  <c r="QH165" i="1"/>
  <c r="QF165" i="1"/>
  <c r="QE165" i="1"/>
  <c r="QC165" i="1"/>
  <c r="QB165" i="1"/>
  <c r="PZ165" i="1"/>
  <c r="PY165" i="1"/>
  <c r="PW165" i="1"/>
  <c r="PV165" i="1"/>
  <c r="PT165" i="1"/>
  <c r="PS165" i="1"/>
  <c r="PQ165" i="1"/>
  <c r="PP165" i="1"/>
  <c r="PN165" i="1"/>
  <c r="PN169" i="1" s="1"/>
  <c r="PM165" i="1"/>
  <c r="PK165" i="1"/>
  <c r="PJ165" i="1"/>
  <c r="PH165" i="1"/>
  <c r="PG165" i="1"/>
  <c r="PE165" i="1"/>
  <c r="RT161" i="1"/>
  <c r="RQ161" i="1"/>
  <c r="RN161" i="1"/>
  <c r="RK161" i="1"/>
  <c r="RH161" i="1"/>
  <c r="RE161" i="1"/>
  <c r="RB161" i="1"/>
  <c r="QY161" i="1"/>
  <c r="QV161" i="1"/>
  <c r="QS161" i="1"/>
  <c r="QP161" i="1"/>
  <c r="QM161" i="1"/>
  <c r="QJ161" i="1"/>
  <c r="QG161" i="1"/>
  <c r="QD161" i="1"/>
  <c r="QA161" i="1"/>
  <c r="PX161" i="1"/>
  <c r="PU161" i="1"/>
  <c r="PR161" i="1"/>
  <c r="PO161" i="1"/>
  <c r="PL161" i="1"/>
  <c r="PI161" i="1"/>
  <c r="PF161" i="1"/>
  <c r="RU159" i="1"/>
  <c r="RU163" i="1" s="1"/>
  <c r="RS159" i="1"/>
  <c r="RR159" i="1"/>
  <c r="RR163" i="1" s="1"/>
  <c r="RP159" i="1"/>
  <c r="RO159" i="1"/>
  <c r="RM159" i="1"/>
  <c r="RL159" i="1"/>
  <c r="RJ159" i="1"/>
  <c r="RJ163" i="1" s="1"/>
  <c r="RI159" i="1"/>
  <c r="RG159" i="1"/>
  <c r="RG163" i="1" s="1"/>
  <c r="RF159" i="1"/>
  <c r="RF163" i="1" s="1"/>
  <c r="RD159" i="1"/>
  <c r="RD163" i="1" s="1"/>
  <c r="RC159" i="1"/>
  <c r="RC163" i="1" s="1"/>
  <c r="RA159" i="1"/>
  <c r="QZ159" i="1"/>
  <c r="QZ163" i="1" s="1"/>
  <c r="QX159" i="1"/>
  <c r="QX163" i="1" s="1"/>
  <c r="QW159" i="1"/>
  <c r="QU159" i="1"/>
  <c r="QU163" i="1" s="1"/>
  <c r="QT159" i="1"/>
  <c r="QT163" i="1" s="1"/>
  <c r="QR159" i="1"/>
  <c r="QR163" i="1" s="1"/>
  <c r="QQ159" i="1"/>
  <c r="QQ163" i="1" s="1"/>
  <c r="QO159" i="1"/>
  <c r="QN159" i="1"/>
  <c r="QN163" i="1" s="1"/>
  <c r="QL159" i="1"/>
  <c r="QL163" i="1" s="1"/>
  <c r="QK159" i="1"/>
  <c r="QI159" i="1"/>
  <c r="QI163" i="1" s="1"/>
  <c r="QH159" i="1"/>
  <c r="QH163" i="1" s="1"/>
  <c r="QF159" i="1"/>
  <c r="QF163" i="1" s="1"/>
  <c r="QE159" i="1"/>
  <c r="QE163" i="1" s="1"/>
  <c r="QC159" i="1"/>
  <c r="QC163" i="1" s="1"/>
  <c r="QB159" i="1"/>
  <c r="QB163" i="1" s="1"/>
  <c r="PZ159" i="1"/>
  <c r="PZ163" i="1" s="1"/>
  <c r="PY159" i="1"/>
  <c r="PW159" i="1"/>
  <c r="PW163" i="1" s="1"/>
  <c r="PV159" i="1"/>
  <c r="PV163" i="1" s="1"/>
  <c r="PT159" i="1"/>
  <c r="PT163" i="1" s="1"/>
  <c r="PS159" i="1"/>
  <c r="PS163" i="1" s="1"/>
  <c r="PQ159" i="1"/>
  <c r="PP159" i="1"/>
  <c r="PP163" i="1" s="1"/>
  <c r="PN159" i="1"/>
  <c r="PN163" i="1" s="1"/>
  <c r="PM159" i="1"/>
  <c r="PM163" i="1" s="1"/>
  <c r="PK159" i="1"/>
  <c r="PK163" i="1" s="1"/>
  <c r="PJ159" i="1"/>
  <c r="PJ163" i="1" s="1"/>
  <c r="PH159" i="1"/>
  <c r="PH163" i="1" s="1"/>
  <c r="PG159" i="1"/>
  <c r="PG163" i="1" s="1"/>
  <c r="PE159" i="1"/>
  <c r="PE163" i="1" s="1"/>
  <c r="RU155" i="1"/>
  <c r="RT155" i="1"/>
  <c r="RS155" i="1"/>
  <c r="RR155" i="1"/>
  <c r="RQ155" i="1"/>
  <c r="RP155" i="1"/>
  <c r="RO155" i="1"/>
  <c r="RN155" i="1"/>
  <c r="RM155" i="1"/>
  <c r="RL155" i="1"/>
  <c r="RK155" i="1"/>
  <c r="RJ155" i="1"/>
  <c r="RI155" i="1"/>
  <c r="RH155" i="1"/>
  <c r="RG155" i="1"/>
  <c r="RF155" i="1"/>
  <c r="RE155" i="1"/>
  <c r="RD155" i="1"/>
  <c r="RC155" i="1"/>
  <c r="RB155" i="1"/>
  <c r="RA155" i="1"/>
  <c r="QZ155" i="1"/>
  <c r="QY155" i="1"/>
  <c r="QX155" i="1"/>
  <c r="QW155" i="1"/>
  <c r="QV155" i="1"/>
  <c r="QU155" i="1"/>
  <c r="QT155" i="1"/>
  <c r="QS155" i="1"/>
  <c r="QR155" i="1"/>
  <c r="QQ155" i="1"/>
  <c r="QP155" i="1"/>
  <c r="QO155" i="1"/>
  <c r="QN155" i="1"/>
  <c r="QM155" i="1"/>
  <c r="QL155" i="1"/>
  <c r="QK155" i="1"/>
  <c r="QJ155" i="1"/>
  <c r="QI155" i="1"/>
  <c r="QH155" i="1"/>
  <c r="QG155" i="1"/>
  <c r="QF155" i="1"/>
  <c r="QE155" i="1"/>
  <c r="QD155" i="1"/>
  <c r="QC155" i="1"/>
  <c r="QB155" i="1"/>
  <c r="QA155" i="1"/>
  <c r="PZ155" i="1"/>
  <c r="PY155" i="1"/>
  <c r="PX155" i="1"/>
  <c r="PW155" i="1"/>
  <c r="PV155" i="1"/>
  <c r="PU155" i="1"/>
  <c r="PT155" i="1"/>
  <c r="PS155" i="1"/>
  <c r="PR155" i="1"/>
  <c r="PQ155" i="1"/>
  <c r="PP155" i="1"/>
  <c r="PO155" i="1"/>
  <c r="PN155" i="1"/>
  <c r="PM155" i="1"/>
  <c r="PL155" i="1"/>
  <c r="PK155" i="1"/>
  <c r="PJ155" i="1"/>
  <c r="PI155" i="1"/>
  <c r="PH155" i="1"/>
  <c r="PG155" i="1"/>
  <c r="PF155" i="1"/>
  <c r="PE155" i="1"/>
  <c r="RU153" i="1"/>
  <c r="RU161" i="1" s="1"/>
  <c r="RT153" i="1"/>
  <c r="RT157" i="1" s="1"/>
  <c r="RS153" i="1"/>
  <c r="RS157" i="1" s="1"/>
  <c r="RR153" i="1"/>
  <c r="RR157" i="1" s="1"/>
  <c r="RQ153" i="1"/>
  <c r="RP153" i="1"/>
  <c r="RP161" i="1" s="1"/>
  <c r="RO153" i="1"/>
  <c r="RO157" i="1" s="1"/>
  <c r="RN153" i="1"/>
  <c r="RM153" i="1"/>
  <c r="RM161" i="1" s="1"/>
  <c r="RL153" i="1"/>
  <c r="RL161" i="1" s="1"/>
  <c r="RK153" i="1"/>
  <c r="RJ153" i="1"/>
  <c r="RJ157" i="1" s="1"/>
  <c r="RI153" i="1"/>
  <c r="RI161" i="1" s="1"/>
  <c r="RH153" i="1"/>
  <c r="RH159" i="1" s="1"/>
  <c r="RH163" i="1" s="1"/>
  <c r="RG153" i="1"/>
  <c r="RG157" i="1" s="1"/>
  <c r="RF153" i="1"/>
  <c r="RF157" i="1" s="1"/>
  <c r="RE153" i="1"/>
  <c r="RE159" i="1" s="1"/>
  <c r="RE165" i="1" s="1"/>
  <c r="RD153" i="1"/>
  <c r="RD161" i="1" s="1"/>
  <c r="RC153" i="1"/>
  <c r="RC157" i="1" s="1"/>
  <c r="RB153" i="1"/>
  <c r="RA153" i="1"/>
  <c r="QZ153" i="1"/>
  <c r="QZ161" i="1" s="1"/>
  <c r="QY153" i="1"/>
  <c r="QY157" i="1" s="1"/>
  <c r="QX153" i="1"/>
  <c r="QX157" i="1" s="1"/>
  <c r="QW153" i="1"/>
  <c r="QW161" i="1" s="1"/>
  <c r="QV153" i="1"/>
  <c r="QV159" i="1" s="1"/>
  <c r="QV163" i="1" s="1"/>
  <c r="QU153" i="1"/>
  <c r="QU157" i="1" s="1"/>
  <c r="QT153" i="1"/>
  <c r="QT157" i="1" s="1"/>
  <c r="QS153" i="1"/>
  <c r="QS159" i="1" s="1"/>
  <c r="QS165" i="1" s="1"/>
  <c r="QR153" i="1"/>
  <c r="QR161" i="1" s="1"/>
  <c r="QQ153" i="1"/>
  <c r="QQ157" i="1" s="1"/>
  <c r="QP153" i="1"/>
  <c r="QO153" i="1"/>
  <c r="QO161" i="1" s="1"/>
  <c r="QN153" i="1"/>
  <c r="QN161" i="1" s="1"/>
  <c r="QM153" i="1"/>
  <c r="QL153" i="1"/>
  <c r="QL157" i="1" s="1"/>
  <c r="QK153" i="1"/>
  <c r="QJ153" i="1"/>
  <c r="QJ159" i="1" s="1"/>
  <c r="QI153" i="1"/>
  <c r="QI157" i="1" s="1"/>
  <c r="QH153" i="1"/>
  <c r="QH157" i="1" s="1"/>
  <c r="QG153" i="1"/>
  <c r="QG159" i="1" s="1"/>
  <c r="QG165" i="1" s="1"/>
  <c r="QF153" i="1"/>
  <c r="QF161" i="1" s="1"/>
  <c r="QE153" i="1"/>
  <c r="QE157" i="1" s="1"/>
  <c r="QD153" i="1"/>
  <c r="QC153" i="1"/>
  <c r="QC161" i="1" s="1"/>
  <c r="QB153" i="1"/>
  <c r="QB161" i="1" s="1"/>
  <c r="QA153" i="1"/>
  <c r="QA157" i="1" s="1"/>
  <c r="PZ153" i="1"/>
  <c r="PZ157" i="1" s="1"/>
  <c r="PY153" i="1"/>
  <c r="PY161" i="1" s="1"/>
  <c r="PX153" i="1"/>
  <c r="PX157" i="1" s="1"/>
  <c r="PW153" i="1"/>
  <c r="PV153" i="1"/>
  <c r="PV157" i="1" s="1"/>
  <c r="PU153" i="1"/>
  <c r="PT153" i="1"/>
  <c r="PT161" i="1" s="1"/>
  <c r="PS153" i="1"/>
  <c r="PS157" i="1" s="1"/>
  <c r="PR153" i="1"/>
  <c r="PQ153" i="1"/>
  <c r="PQ161" i="1" s="1"/>
  <c r="PP153" i="1"/>
  <c r="PP161" i="1" s="1"/>
  <c r="PO153" i="1"/>
  <c r="PN153" i="1"/>
  <c r="PN157" i="1" s="1"/>
  <c r="PM153" i="1"/>
  <c r="PM161" i="1" s="1"/>
  <c r="PL153" i="1"/>
  <c r="PL157" i="1" s="1"/>
  <c r="PK153" i="1"/>
  <c r="PK157" i="1" s="1"/>
  <c r="PJ153" i="1"/>
  <c r="PJ157" i="1" s="1"/>
  <c r="PI153" i="1"/>
  <c r="PI159" i="1" s="1"/>
  <c r="PI165" i="1" s="1"/>
  <c r="PH153" i="1"/>
  <c r="PH161" i="1" s="1"/>
  <c r="PG153" i="1"/>
  <c r="PG157" i="1" s="1"/>
  <c r="PF153" i="1"/>
  <c r="PE153" i="1"/>
  <c r="RU151" i="1"/>
  <c r="RT151" i="1"/>
  <c r="RS151" i="1"/>
  <c r="RR151" i="1"/>
  <c r="RQ151" i="1"/>
  <c r="RP151" i="1"/>
  <c r="RO151" i="1"/>
  <c r="RN151" i="1"/>
  <c r="RM151" i="1"/>
  <c r="RL151" i="1"/>
  <c r="RK151" i="1"/>
  <c r="RJ151" i="1"/>
  <c r="RI151" i="1"/>
  <c r="RH151" i="1"/>
  <c r="RG151" i="1"/>
  <c r="RF151" i="1"/>
  <c r="RE151" i="1"/>
  <c r="RD151" i="1"/>
  <c r="RC151" i="1"/>
  <c r="RB151" i="1"/>
  <c r="RA151" i="1"/>
  <c r="QZ151" i="1"/>
  <c r="QY151" i="1"/>
  <c r="QX151" i="1"/>
  <c r="QW151" i="1"/>
  <c r="QV151" i="1"/>
  <c r="QU151" i="1"/>
  <c r="QT151" i="1"/>
  <c r="QS151" i="1"/>
  <c r="QR151" i="1"/>
  <c r="QQ151" i="1"/>
  <c r="QP151" i="1"/>
  <c r="QO151" i="1"/>
  <c r="QN151" i="1"/>
  <c r="QM151" i="1"/>
  <c r="QL151" i="1"/>
  <c r="QK151" i="1"/>
  <c r="QJ151" i="1"/>
  <c r="QI151" i="1"/>
  <c r="QH151" i="1"/>
  <c r="QG151" i="1"/>
  <c r="QF151" i="1"/>
  <c r="QE151" i="1"/>
  <c r="QD151" i="1"/>
  <c r="QC151" i="1"/>
  <c r="QB151" i="1"/>
  <c r="QA151" i="1"/>
  <c r="PZ151" i="1"/>
  <c r="PY151" i="1"/>
  <c r="PX151" i="1"/>
  <c r="PW151" i="1"/>
  <c r="PV151" i="1"/>
  <c r="PU151" i="1"/>
  <c r="PT151" i="1"/>
  <c r="PS151" i="1"/>
  <c r="PR151" i="1"/>
  <c r="PQ151" i="1"/>
  <c r="PP151" i="1"/>
  <c r="PO151" i="1"/>
  <c r="PN151" i="1"/>
  <c r="PM151" i="1"/>
  <c r="PL151" i="1"/>
  <c r="PK151" i="1"/>
  <c r="PJ151" i="1"/>
  <c r="PI151" i="1"/>
  <c r="PH151" i="1"/>
  <c r="PG151" i="1"/>
  <c r="PF151" i="1"/>
  <c r="PE151" i="1"/>
  <c r="RT120" i="1"/>
  <c r="RQ120" i="1"/>
  <c r="RN120" i="1"/>
  <c r="RK120" i="1"/>
  <c r="RH120" i="1"/>
  <c r="RE120" i="1"/>
  <c r="RB120" i="1"/>
  <c r="QY120" i="1"/>
  <c r="QV120" i="1"/>
  <c r="QS120" i="1"/>
  <c r="QP120" i="1"/>
  <c r="QM120" i="1"/>
  <c r="QJ120" i="1"/>
  <c r="QG120" i="1"/>
  <c r="QD120" i="1"/>
  <c r="QA120" i="1"/>
  <c r="PX120" i="1"/>
  <c r="PU120" i="1"/>
  <c r="PR120" i="1"/>
  <c r="PO120" i="1"/>
  <c r="PL120" i="1"/>
  <c r="PI120" i="1"/>
  <c r="PF120" i="1"/>
  <c r="RU118" i="1"/>
  <c r="RS118" i="1"/>
  <c r="RR118" i="1"/>
  <c r="RP118" i="1"/>
  <c r="RO118" i="1"/>
  <c r="RM118" i="1"/>
  <c r="RL118" i="1"/>
  <c r="RJ118" i="1"/>
  <c r="RI118" i="1"/>
  <c r="RG118" i="1"/>
  <c r="RF118" i="1"/>
  <c r="RD118" i="1"/>
  <c r="RC118" i="1"/>
  <c r="RA118" i="1"/>
  <c r="QZ118" i="1"/>
  <c r="QX118" i="1"/>
  <c r="QW118" i="1"/>
  <c r="QU118" i="1"/>
  <c r="QT118" i="1"/>
  <c r="QR118" i="1"/>
  <c r="QQ118" i="1"/>
  <c r="QO118" i="1"/>
  <c r="QN118" i="1"/>
  <c r="QL118" i="1"/>
  <c r="QK118" i="1"/>
  <c r="QI118" i="1"/>
  <c r="QH118" i="1"/>
  <c r="QF118" i="1"/>
  <c r="QE118" i="1"/>
  <c r="QC118" i="1"/>
  <c r="QB118" i="1"/>
  <c r="PZ118" i="1"/>
  <c r="PY118" i="1"/>
  <c r="PW118" i="1"/>
  <c r="PV118" i="1"/>
  <c r="PT118" i="1"/>
  <c r="PS118" i="1"/>
  <c r="PQ118" i="1"/>
  <c r="PP118" i="1"/>
  <c r="PN118" i="1"/>
  <c r="PM118" i="1"/>
  <c r="PK118" i="1"/>
  <c r="PJ118" i="1"/>
  <c r="PH118" i="1"/>
  <c r="PG118" i="1"/>
  <c r="PE118" i="1"/>
  <c r="RT114" i="1"/>
  <c r="RQ114" i="1"/>
  <c r="RN114" i="1"/>
  <c r="RK114" i="1"/>
  <c r="RH114" i="1"/>
  <c r="RE114" i="1"/>
  <c r="RB114" i="1"/>
  <c r="QY114" i="1"/>
  <c r="QV114" i="1"/>
  <c r="QS114" i="1"/>
  <c r="QP114" i="1"/>
  <c r="QM114" i="1"/>
  <c r="QJ114" i="1"/>
  <c r="QG114" i="1"/>
  <c r="QD114" i="1"/>
  <c r="QA114" i="1"/>
  <c r="PX114" i="1"/>
  <c r="PU114" i="1"/>
  <c r="PR114" i="1"/>
  <c r="PO114" i="1"/>
  <c r="PL114" i="1"/>
  <c r="PI114" i="1"/>
  <c r="PF114" i="1"/>
  <c r="RT112" i="1"/>
  <c r="RT116" i="1" s="1"/>
  <c r="RQ112" i="1"/>
  <c r="RQ116" i="1" s="1"/>
  <c r="RN112" i="1"/>
  <c r="RK112" i="1"/>
  <c r="RK116" i="1" s="1"/>
  <c r="RH112" i="1"/>
  <c r="RH116" i="1" s="1"/>
  <c r="RE112" i="1"/>
  <c r="RE116" i="1" s="1"/>
  <c r="RB112" i="1"/>
  <c r="QY112" i="1"/>
  <c r="QY116" i="1" s="1"/>
  <c r="QV112" i="1"/>
  <c r="QS112" i="1"/>
  <c r="QS116" i="1" s="1"/>
  <c r="QP112" i="1"/>
  <c r="QM112" i="1"/>
  <c r="QM116" i="1" s="1"/>
  <c r="QJ112" i="1"/>
  <c r="QJ116" i="1" s="1"/>
  <c r="QG112" i="1"/>
  <c r="QD112" i="1"/>
  <c r="QA112" i="1"/>
  <c r="QA116" i="1" s="1"/>
  <c r="PX112" i="1"/>
  <c r="PU112" i="1"/>
  <c r="PU116" i="1" s="1"/>
  <c r="PR112" i="1"/>
  <c r="PO112" i="1"/>
  <c r="PO116" i="1" s="1"/>
  <c r="PL112" i="1"/>
  <c r="PL116" i="1" s="1"/>
  <c r="PI112" i="1"/>
  <c r="PF112" i="1"/>
  <c r="RU110" i="1"/>
  <c r="RS110" i="1"/>
  <c r="RR110" i="1"/>
  <c r="RP110" i="1"/>
  <c r="RO110" i="1"/>
  <c r="RM110" i="1"/>
  <c r="RL110" i="1"/>
  <c r="RJ110" i="1"/>
  <c r="RI110" i="1"/>
  <c r="RG110" i="1"/>
  <c r="RF110" i="1"/>
  <c r="RD110" i="1"/>
  <c r="RC110" i="1"/>
  <c r="RA110" i="1"/>
  <c r="QZ110" i="1"/>
  <c r="QX110" i="1"/>
  <c r="QW110" i="1"/>
  <c r="QU110" i="1"/>
  <c r="QT110" i="1"/>
  <c r="QR110" i="1"/>
  <c r="QQ110" i="1"/>
  <c r="QO110" i="1"/>
  <c r="QN110" i="1"/>
  <c r="QL110" i="1"/>
  <c r="QK110" i="1"/>
  <c r="QI110" i="1"/>
  <c r="QH110" i="1"/>
  <c r="QF110" i="1"/>
  <c r="QE110" i="1"/>
  <c r="QC110" i="1"/>
  <c r="QB110" i="1"/>
  <c r="PZ110" i="1"/>
  <c r="PY110" i="1"/>
  <c r="PW110" i="1"/>
  <c r="PV110" i="1"/>
  <c r="PT110" i="1"/>
  <c r="PS110" i="1"/>
  <c r="PQ110" i="1"/>
  <c r="PP110" i="1"/>
  <c r="PN110" i="1"/>
  <c r="PM110" i="1"/>
  <c r="PK110" i="1"/>
  <c r="PJ110" i="1"/>
  <c r="PH110" i="1"/>
  <c r="PG110" i="1"/>
  <c r="PE110" i="1"/>
  <c r="RT106" i="1"/>
  <c r="RQ106" i="1"/>
  <c r="RN106" i="1"/>
  <c r="RK106" i="1"/>
  <c r="RH106" i="1"/>
  <c r="RE106" i="1"/>
  <c r="RB106" i="1"/>
  <c r="QY106" i="1"/>
  <c r="QV106" i="1"/>
  <c r="QS106" i="1"/>
  <c r="QP106" i="1"/>
  <c r="QM106" i="1"/>
  <c r="QJ106" i="1"/>
  <c r="QG106" i="1"/>
  <c r="QD106" i="1"/>
  <c r="QA106" i="1"/>
  <c r="PX106" i="1"/>
  <c r="PU106" i="1"/>
  <c r="PR106" i="1"/>
  <c r="PO106" i="1"/>
  <c r="PL106" i="1"/>
  <c r="PI106" i="1"/>
  <c r="PF106" i="1"/>
  <c r="RU104" i="1"/>
  <c r="RU108" i="1" s="1"/>
  <c r="RS104" i="1"/>
  <c r="RR104" i="1"/>
  <c r="RP104" i="1"/>
  <c r="RO104" i="1"/>
  <c r="RM104" i="1"/>
  <c r="RM108" i="1" s="1"/>
  <c r="RL104" i="1"/>
  <c r="RJ104" i="1"/>
  <c r="RI104" i="1"/>
  <c r="RI108" i="1" s="1"/>
  <c r="RG104" i="1"/>
  <c r="RF104" i="1"/>
  <c r="RD104" i="1"/>
  <c r="RC104" i="1"/>
  <c r="RA104" i="1"/>
  <c r="RA108" i="1" s="1"/>
  <c r="QZ104" i="1"/>
  <c r="QX104" i="1"/>
  <c r="QW104" i="1"/>
  <c r="QW108" i="1" s="1"/>
  <c r="QU104" i="1"/>
  <c r="QT104" i="1"/>
  <c r="QR104" i="1"/>
  <c r="QR108" i="1" s="1"/>
  <c r="QQ104" i="1"/>
  <c r="QO104" i="1"/>
  <c r="QN104" i="1"/>
  <c r="QN108" i="1" s="1"/>
  <c r="QL104" i="1"/>
  <c r="QK104" i="1"/>
  <c r="QK108" i="1" s="1"/>
  <c r="QI104" i="1"/>
  <c r="QH104" i="1"/>
  <c r="QF104" i="1"/>
  <c r="QF108" i="1" s="1"/>
  <c r="QE104" i="1"/>
  <c r="QC104" i="1"/>
  <c r="QB104" i="1"/>
  <c r="QB108" i="1" s="1"/>
  <c r="PZ104" i="1"/>
  <c r="PY104" i="1"/>
  <c r="PY108" i="1" s="1"/>
  <c r="PW104" i="1"/>
  <c r="PV104" i="1"/>
  <c r="PT104" i="1"/>
  <c r="PT108" i="1" s="1"/>
  <c r="PS104" i="1"/>
  <c r="PQ104" i="1"/>
  <c r="PP104" i="1"/>
  <c r="PP108" i="1" s="1"/>
  <c r="PN104" i="1"/>
  <c r="PM104" i="1"/>
  <c r="PM108" i="1" s="1"/>
  <c r="PK104" i="1"/>
  <c r="PJ104" i="1"/>
  <c r="PH104" i="1"/>
  <c r="PH108" i="1" s="1"/>
  <c r="PG104" i="1"/>
  <c r="PE104" i="1"/>
  <c r="RT100" i="1"/>
  <c r="RQ100" i="1"/>
  <c r="RN100" i="1"/>
  <c r="RK100" i="1"/>
  <c r="RH100" i="1"/>
  <c r="RE100" i="1"/>
  <c r="RB100" i="1"/>
  <c r="QY100" i="1"/>
  <c r="QV100" i="1"/>
  <c r="QS100" i="1"/>
  <c r="QP100" i="1"/>
  <c r="QM100" i="1"/>
  <c r="QJ100" i="1"/>
  <c r="QG100" i="1"/>
  <c r="QD100" i="1"/>
  <c r="QA100" i="1"/>
  <c r="PX100" i="1"/>
  <c r="PU100" i="1"/>
  <c r="PR100" i="1"/>
  <c r="PO100" i="1"/>
  <c r="PL100" i="1"/>
  <c r="PI100" i="1"/>
  <c r="PF100" i="1"/>
  <c r="RU98" i="1"/>
  <c r="RS98" i="1"/>
  <c r="RS102" i="1" s="1"/>
  <c r="RR98" i="1"/>
  <c r="RR102" i="1" s="1"/>
  <c r="RP98" i="1"/>
  <c r="RO98" i="1"/>
  <c r="RO102" i="1" s="1"/>
  <c r="RM98" i="1"/>
  <c r="RL98" i="1"/>
  <c r="RL102" i="1" s="1"/>
  <c r="RJ98" i="1"/>
  <c r="RJ102" i="1" s="1"/>
  <c r="RI98" i="1"/>
  <c r="RG98" i="1"/>
  <c r="RG102" i="1" s="1"/>
  <c r="RF98" i="1"/>
  <c r="RF102" i="1" s="1"/>
  <c r="RD98" i="1"/>
  <c r="RD102" i="1" s="1"/>
  <c r="RC98" i="1"/>
  <c r="RC102" i="1" s="1"/>
  <c r="RA98" i="1"/>
  <c r="QZ98" i="1"/>
  <c r="QZ102" i="1" s="1"/>
  <c r="QX98" i="1"/>
  <c r="QX102" i="1" s="1"/>
  <c r="QW98" i="1"/>
  <c r="QU98" i="1"/>
  <c r="QU102" i="1" s="1"/>
  <c r="QT98" i="1"/>
  <c r="QT102" i="1" s="1"/>
  <c r="QR98" i="1"/>
  <c r="QR102" i="1" s="1"/>
  <c r="QQ98" i="1"/>
  <c r="QQ102" i="1" s="1"/>
  <c r="QO98" i="1"/>
  <c r="QN98" i="1"/>
  <c r="QN102" i="1" s="1"/>
  <c r="QL98" i="1"/>
  <c r="QL102" i="1" s="1"/>
  <c r="QK98" i="1"/>
  <c r="QI98" i="1"/>
  <c r="QI102" i="1" s="1"/>
  <c r="QH98" i="1"/>
  <c r="QH102" i="1" s="1"/>
  <c r="QF98" i="1"/>
  <c r="QF102" i="1" s="1"/>
  <c r="QE98" i="1"/>
  <c r="QE102" i="1" s="1"/>
  <c r="QC98" i="1"/>
  <c r="QB98" i="1"/>
  <c r="QB102" i="1" s="1"/>
  <c r="PZ98" i="1"/>
  <c r="PZ102" i="1" s="1"/>
  <c r="PY98" i="1"/>
  <c r="PW98" i="1"/>
  <c r="PW102" i="1" s="1"/>
  <c r="PV98" i="1"/>
  <c r="PV102" i="1" s="1"/>
  <c r="PT98" i="1"/>
  <c r="PS98" i="1"/>
  <c r="PS102" i="1" s="1"/>
  <c r="PQ98" i="1"/>
  <c r="PP98" i="1"/>
  <c r="PP102" i="1" s="1"/>
  <c r="PN98" i="1"/>
  <c r="PN102" i="1" s="1"/>
  <c r="PM98" i="1"/>
  <c r="PK98" i="1"/>
  <c r="PK102" i="1" s="1"/>
  <c r="PJ98" i="1"/>
  <c r="PJ102" i="1" s="1"/>
  <c r="PH98" i="1"/>
  <c r="PH102" i="1" s="1"/>
  <c r="PG98" i="1"/>
  <c r="PG102" i="1" s="1"/>
  <c r="PE98" i="1"/>
  <c r="RT94" i="1"/>
  <c r="RQ94" i="1"/>
  <c r="RN94" i="1"/>
  <c r="RK94" i="1"/>
  <c r="RH94" i="1"/>
  <c r="RE94" i="1"/>
  <c r="RB94" i="1"/>
  <c r="QY94" i="1"/>
  <c r="QV94" i="1"/>
  <c r="QS94" i="1"/>
  <c r="QP94" i="1"/>
  <c r="QM94" i="1"/>
  <c r="QJ94" i="1"/>
  <c r="QG94" i="1"/>
  <c r="QD94" i="1"/>
  <c r="QA94" i="1"/>
  <c r="PX94" i="1"/>
  <c r="PU94" i="1"/>
  <c r="PR94" i="1"/>
  <c r="PO94" i="1"/>
  <c r="PL94" i="1"/>
  <c r="PI94" i="1"/>
  <c r="PF94" i="1"/>
  <c r="RU92" i="1"/>
  <c r="RU96" i="1" s="1"/>
  <c r="RS92" i="1"/>
  <c r="RR92" i="1"/>
  <c r="RP92" i="1"/>
  <c r="RO92" i="1"/>
  <c r="RO96" i="1" s="1"/>
  <c r="RM92" i="1"/>
  <c r="RM96" i="1" s="1"/>
  <c r="RL92" i="1"/>
  <c r="RJ92" i="1"/>
  <c r="RI92" i="1"/>
  <c r="RI96" i="1" s="1"/>
  <c r="RG92" i="1"/>
  <c r="RG96" i="1" s="1"/>
  <c r="RF92" i="1"/>
  <c r="RD92" i="1"/>
  <c r="RC92" i="1"/>
  <c r="RC96" i="1" s="1"/>
  <c r="RA92" i="1"/>
  <c r="QZ92" i="1"/>
  <c r="QX92" i="1"/>
  <c r="QW92" i="1"/>
  <c r="QW96" i="1" s="1"/>
  <c r="QU92" i="1"/>
  <c r="QU96" i="1" s="1"/>
  <c r="QT92" i="1"/>
  <c r="QR92" i="1"/>
  <c r="QQ92" i="1"/>
  <c r="QQ96" i="1" s="1"/>
  <c r="QO92" i="1"/>
  <c r="QO96" i="1" s="1"/>
  <c r="QN92" i="1"/>
  <c r="QL92" i="1"/>
  <c r="QK92" i="1"/>
  <c r="QK96" i="1" s="1"/>
  <c r="QI92" i="1"/>
  <c r="QI96" i="1" s="1"/>
  <c r="QH92" i="1"/>
  <c r="QF92" i="1"/>
  <c r="QE92" i="1"/>
  <c r="QE96" i="1" s="1"/>
  <c r="QC92" i="1"/>
  <c r="QB92" i="1"/>
  <c r="PZ92" i="1"/>
  <c r="PY92" i="1"/>
  <c r="PY96" i="1" s="1"/>
  <c r="PW92" i="1"/>
  <c r="PV92" i="1"/>
  <c r="PT92" i="1"/>
  <c r="PS92" i="1"/>
  <c r="PS96" i="1" s="1"/>
  <c r="PQ92" i="1"/>
  <c r="PQ96" i="1" s="1"/>
  <c r="PP92" i="1"/>
  <c r="PN92" i="1"/>
  <c r="PM92" i="1"/>
  <c r="PM96" i="1" s="1"/>
  <c r="PK92" i="1"/>
  <c r="PK96" i="1" s="1"/>
  <c r="PJ92" i="1"/>
  <c r="PH92" i="1"/>
  <c r="PG92" i="1"/>
  <c r="PG96" i="1" s="1"/>
  <c r="PE92" i="1"/>
  <c r="RT88" i="1"/>
  <c r="RQ88" i="1"/>
  <c r="RN88" i="1"/>
  <c r="RK88" i="1"/>
  <c r="RH88" i="1"/>
  <c r="RE88" i="1"/>
  <c r="RB88" i="1"/>
  <c r="QY88" i="1"/>
  <c r="QV88" i="1"/>
  <c r="QS88" i="1"/>
  <c r="QP88" i="1"/>
  <c r="QM88" i="1"/>
  <c r="QJ88" i="1"/>
  <c r="QG88" i="1"/>
  <c r="QD88" i="1"/>
  <c r="QA88" i="1"/>
  <c r="PX88" i="1"/>
  <c r="PU88" i="1"/>
  <c r="PR88" i="1"/>
  <c r="PO88" i="1"/>
  <c r="PL88" i="1"/>
  <c r="PI88" i="1"/>
  <c r="PF88" i="1"/>
  <c r="RU86" i="1"/>
  <c r="RS86" i="1"/>
  <c r="RS90" i="1" s="1"/>
  <c r="RR86" i="1"/>
  <c r="RR90" i="1" s="1"/>
  <c r="RP86" i="1"/>
  <c r="RP90" i="1" s="1"/>
  <c r="RO86" i="1"/>
  <c r="RM86" i="1"/>
  <c r="RM90" i="1" s="1"/>
  <c r="RL86" i="1"/>
  <c r="RL90" i="1" s="1"/>
  <c r="RJ86" i="1"/>
  <c r="RJ90" i="1" s="1"/>
  <c r="RI86" i="1"/>
  <c r="RG86" i="1"/>
  <c r="RF86" i="1"/>
  <c r="RF90" i="1" s="1"/>
  <c r="RD86" i="1"/>
  <c r="RD90" i="1" s="1"/>
  <c r="RC86" i="1"/>
  <c r="RA86" i="1"/>
  <c r="QZ86" i="1"/>
  <c r="QZ90" i="1" s="1"/>
  <c r="QX86" i="1"/>
  <c r="QW86" i="1"/>
  <c r="QW90" i="1" s="1"/>
  <c r="QU86" i="1"/>
  <c r="QU90" i="1" s="1"/>
  <c r="QT86" i="1"/>
  <c r="QR86" i="1"/>
  <c r="QR90" i="1" s="1"/>
  <c r="QQ86" i="1"/>
  <c r="QO86" i="1"/>
  <c r="QO90" i="1" s="1"/>
  <c r="QN86" i="1"/>
  <c r="QN90" i="1" s="1"/>
  <c r="QL86" i="1"/>
  <c r="QL90" i="1" s="1"/>
  <c r="QK86" i="1"/>
  <c r="QK90" i="1" s="1"/>
  <c r="QI86" i="1"/>
  <c r="QI90" i="1" s="1"/>
  <c r="QH86" i="1"/>
  <c r="QH90" i="1" s="1"/>
  <c r="QF86" i="1"/>
  <c r="QF90" i="1" s="1"/>
  <c r="QE86" i="1"/>
  <c r="QE90" i="1" s="1"/>
  <c r="QC86" i="1"/>
  <c r="QB86" i="1"/>
  <c r="QB90" i="1" s="1"/>
  <c r="PZ86" i="1"/>
  <c r="PY86" i="1"/>
  <c r="PY90" i="1" s="1"/>
  <c r="PW86" i="1"/>
  <c r="PV86" i="1"/>
  <c r="PT86" i="1"/>
  <c r="PT90" i="1" s="1"/>
  <c r="PS86" i="1"/>
  <c r="PQ86" i="1"/>
  <c r="PQ90" i="1" s="1"/>
  <c r="PP86" i="1"/>
  <c r="PP90" i="1" s="1"/>
  <c r="PN86" i="1"/>
  <c r="PN90" i="1" s="1"/>
  <c r="PM86" i="1"/>
  <c r="PK86" i="1"/>
  <c r="PJ86" i="1"/>
  <c r="PJ90" i="1" s="1"/>
  <c r="PH86" i="1"/>
  <c r="PH90" i="1" s="1"/>
  <c r="PG86" i="1"/>
  <c r="PE86" i="1"/>
  <c r="RT82" i="1"/>
  <c r="RQ82" i="1"/>
  <c r="RN82" i="1"/>
  <c r="RK82" i="1"/>
  <c r="RH82" i="1"/>
  <c r="RE82" i="1"/>
  <c r="RB82" i="1"/>
  <c r="QY82" i="1"/>
  <c r="QV82" i="1"/>
  <c r="QS82" i="1"/>
  <c r="QP82" i="1"/>
  <c r="QM82" i="1"/>
  <c r="QJ82" i="1"/>
  <c r="QG82" i="1"/>
  <c r="QD82" i="1"/>
  <c r="QA82" i="1"/>
  <c r="PX82" i="1"/>
  <c r="PU82" i="1"/>
  <c r="PR82" i="1"/>
  <c r="PO82" i="1"/>
  <c r="PL82" i="1"/>
  <c r="PI82" i="1"/>
  <c r="PF82" i="1"/>
  <c r="RU80" i="1"/>
  <c r="RS80" i="1"/>
  <c r="RS84" i="1" s="1"/>
  <c r="RR80" i="1"/>
  <c r="RR84" i="1" s="1"/>
  <c r="RP80" i="1"/>
  <c r="RO80" i="1"/>
  <c r="RO84" i="1" s="1"/>
  <c r="RM80" i="1"/>
  <c r="RM84" i="1" s="1"/>
  <c r="RL80" i="1"/>
  <c r="RJ80" i="1"/>
  <c r="RJ84" i="1" s="1"/>
  <c r="RI80" i="1"/>
  <c r="RI84" i="1" s="1"/>
  <c r="RG80" i="1"/>
  <c r="RG84" i="1" s="1"/>
  <c r="RF80" i="1"/>
  <c r="RF84" i="1" s="1"/>
  <c r="RD80" i="1"/>
  <c r="RD84" i="1" s="1"/>
  <c r="RC80" i="1"/>
  <c r="RC84" i="1" s="1"/>
  <c r="RA80" i="1"/>
  <c r="QZ80" i="1"/>
  <c r="QX80" i="1"/>
  <c r="QW80" i="1"/>
  <c r="QW84" i="1" s="1"/>
  <c r="QU80" i="1"/>
  <c r="QU84" i="1" s="1"/>
  <c r="QT80" i="1"/>
  <c r="QT84" i="1" s="1"/>
  <c r="QR80" i="1"/>
  <c r="QQ80" i="1"/>
  <c r="QQ84" i="1" s="1"/>
  <c r="QO80" i="1"/>
  <c r="QO84" i="1" s="1"/>
  <c r="QN80" i="1"/>
  <c r="QL80" i="1"/>
  <c r="QK80" i="1"/>
  <c r="QK84" i="1" s="1"/>
  <c r="QI80" i="1"/>
  <c r="QI84" i="1" s="1"/>
  <c r="QH80" i="1"/>
  <c r="QF80" i="1"/>
  <c r="QF84" i="1" s="1"/>
  <c r="QE80" i="1"/>
  <c r="QE84" i="1" s="1"/>
  <c r="QC80" i="1"/>
  <c r="QB80" i="1"/>
  <c r="QB84" i="1" s="1"/>
  <c r="PZ80" i="1"/>
  <c r="PY80" i="1"/>
  <c r="PW80" i="1"/>
  <c r="PW84" i="1" s="1"/>
  <c r="PV80" i="1"/>
  <c r="PV84" i="1" s="1"/>
  <c r="PT80" i="1"/>
  <c r="PS80" i="1"/>
  <c r="PS84" i="1" s="1"/>
  <c r="PQ80" i="1"/>
  <c r="PQ84" i="1" s="1"/>
  <c r="PP80" i="1"/>
  <c r="PN80" i="1"/>
  <c r="PN84" i="1" s="1"/>
  <c r="PM80" i="1"/>
  <c r="PM84" i="1" s="1"/>
  <c r="PK80" i="1"/>
  <c r="PK84" i="1" s="1"/>
  <c r="PJ80" i="1"/>
  <c r="PJ84" i="1" s="1"/>
  <c r="PH80" i="1"/>
  <c r="PH84" i="1" s="1"/>
  <c r="PG80" i="1"/>
  <c r="PG84" i="1" s="1"/>
  <c r="PE80" i="1"/>
  <c r="PE84" i="1" s="1"/>
  <c r="RT76" i="1"/>
  <c r="RQ76" i="1"/>
  <c r="RN76" i="1"/>
  <c r="RK76" i="1"/>
  <c r="RH76" i="1"/>
  <c r="RE76" i="1"/>
  <c r="RB76" i="1"/>
  <c r="QY76" i="1"/>
  <c r="QV76" i="1"/>
  <c r="QS76" i="1"/>
  <c r="QP76" i="1"/>
  <c r="QM76" i="1"/>
  <c r="QJ76" i="1"/>
  <c r="QG76" i="1"/>
  <c r="QD76" i="1"/>
  <c r="QA76" i="1"/>
  <c r="PX76" i="1"/>
  <c r="PU76" i="1"/>
  <c r="PR76" i="1"/>
  <c r="PO76" i="1"/>
  <c r="PL76" i="1"/>
  <c r="PI76" i="1"/>
  <c r="PF76" i="1"/>
  <c r="RU74" i="1"/>
  <c r="RU78" i="1" s="1"/>
  <c r="RS74" i="1"/>
  <c r="RS78" i="1" s="1"/>
  <c r="RR74" i="1"/>
  <c r="RP74" i="1"/>
  <c r="RO74" i="1"/>
  <c r="RO78" i="1" s="1"/>
  <c r="RM74" i="1"/>
  <c r="RL74" i="1"/>
  <c r="RJ74" i="1"/>
  <c r="RJ78" i="1" s="1"/>
  <c r="RI74" i="1"/>
  <c r="RI78" i="1" s="1"/>
  <c r="RG74" i="1"/>
  <c r="RG78" i="1" s="1"/>
  <c r="RF74" i="1"/>
  <c r="RF78" i="1" s="1"/>
  <c r="RD74" i="1"/>
  <c r="RD78" i="1" s="1"/>
  <c r="RC74" i="1"/>
  <c r="RA74" i="1"/>
  <c r="QZ74" i="1"/>
  <c r="QZ78" i="1" s="1"/>
  <c r="QX74" i="1"/>
  <c r="QW74" i="1"/>
  <c r="QW78" i="1" s="1"/>
  <c r="QU74" i="1"/>
  <c r="QU78" i="1" s="1"/>
  <c r="QT74" i="1"/>
  <c r="QR74" i="1"/>
  <c r="QQ74" i="1"/>
  <c r="QQ78" i="1" s="1"/>
  <c r="QO74" i="1"/>
  <c r="QN74" i="1"/>
  <c r="QL74" i="1"/>
  <c r="QL78" i="1" s="1"/>
  <c r="QK74" i="1"/>
  <c r="QK78" i="1" s="1"/>
  <c r="QI74" i="1"/>
  <c r="QI78" i="1" s="1"/>
  <c r="QH74" i="1"/>
  <c r="QH78" i="1" s="1"/>
  <c r="QF74" i="1"/>
  <c r="QE74" i="1"/>
  <c r="QC74" i="1"/>
  <c r="QB74" i="1"/>
  <c r="QB78" i="1" s="1"/>
  <c r="PZ74" i="1"/>
  <c r="PY74" i="1"/>
  <c r="PY78" i="1" s="1"/>
  <c r="PW74" i="1"/>
  <c r="PW78" i="1" s="1"/>
  <c r="PV74" i="1"/>
  <c r="PT74" i="1"/>
  <c r="PS74" i="1"/>
  <c r="PS78" i="1" s="1"/>
  <c r="PQ74" i="1"/>
  <c r="PP74" i="1"/>
  <c r="PN74" i="1"/>
  <c r="PN78" i="1" s="1"/>
  <c r="PM74" i="1"/>
  <c r="PM78" i="1" s="1"/>
  <c r="PK74" i="1"/>
  <c r="PK78" i="1" s="1"/>
  <c r="PJ74" i="1"/>
  <c r="PJ78" i="1" s="1"/>
  <c r="PH74" i="1"/>
  <c r="PH78" i="1" s="1"/>
  <c r="PG74" i="1"/>
  <c r="PE74" i="1"/>
  <c r="RU70" i="1"/>
  <c r="RT70" i="1"/>
  <c r="RS70" i="1"/>
  <c r="RR70" i="1"/>
  <c r="RQ70" i="1"/>
  <c r="RP70" i="1"/>
  <c r="RO70" i="1"/>
  <c r="RN70" i="1"/>
  <c r="RM70" i="1"/>
  <c r="RL70" i="1"/>
  <c r="RK70" i="1"/>
  <c r="RJ70" i="1"/>
  <c r="RI70" i="1"/>
  <c r="RH70" i="1"/>
  <c r="RG70" i="1"/>
  <c r="RF70" i="1"/>
  <c r="RE70" i="1"/>
  <c r="RD70" i="1"/>
  <c r="RC70" i="1"/>
  <c r="RB70" i="1"/>
  <c r="RA70" i="1"/>
  <c r="QZ70" i="1"/>
  <c r="QY70" i="1"/>
  <c r="QX70" i="1"/>
  <c r="QW70" i="1"/>
  <c r="QV70" i="1"/>
  <c r="QU70" i="1"/>
  <c r="QT70" i="1"/>
  <c r="QS70" i="1"/>
  <c r="QR70" i="1"/>
  <c r="QQ70" i="1"/>
  <c r="QP70" i="1"/>
  <c r="QO70" i="1"/>
  <c r="QN70" i="1"/>
  <c r="QM70" i="1"/>
  <c r="QL70" i="1"/>
  <c r="QK70" i="1"/>
  <c r="QJ70" i="1"/>
  <c r="QI70" i="1"/>
  <c r="QH70" i="1"/>
  <c r="QG70" i="1"/>
  <c r="QF70" i="1"/>
  <c r="QE70" i="1"/>
  <c r="QD70" i="1"/>
  <c r="QC70" i="1"/>
  <c r="QB70" i="1"/>
  <c r="QA70" i="1"/>
  <c r="PZ70" i="1"/>
  <c r="PY70" i="1"/>
  <c r="PX70" i="1"/>
  <c r="PW70" i="1"/>
  <c r="PV70" i="1"/>
  <c r="PU70" i="1"/>
  <c r="PT70" i="1"/>
  <c r="PS70" i="1"/>
  <c r="PR70" i="1"/>
  <c r="PQ70" i="1"/>
  <c r="PP70" i="1"/>
  <c r="PO70" i="1"/>
  <c r="PN70" i="1"/>
  <c r="PM70" i="1"/>
  <c r="PL70" i="1"/>
  <c r="PK70" i="1"/>
  <c r="PJ70" i="1"/>
  <c r="PI70" i="1"/>
  <c r="PH70" i="1"/>
  <c r="PG70" i="1"/>
  <c r="PF70" i="1"/>
  <c r="PE70" i="1"/>
  <c r="RU68" i="1"/>
  <c r="RT68" i="1"/>
  <c r="RT72" i="1" s="1"/>
  <c r="RS68" i="1"/>
  <c r="RS76" i="1" s="1"/>
  <c r="RR68" i="1"/>
  <c r="RR72" i="1" s="1"/>
  <c r="RQ68" i="1"/>
  <c r="RQ74" i="1" s="1"/>
  <c r="RP68" i="1"/>
  <c r="RP76" i="1" s="1"/>
  <c r="RO68" i="1"/>
  <c r="RO76" i="1" s="1"/>
  <c r="RN68" i="1"/>
  <c r="RN72" i="1" s="1"/>
  <c r="RM68" i="1"/>
  <c r="RM72" i="1" s="1"/>
  <c r="RL68" i="1"/>
  <c r="RL76" i="1" s="1"/>
  <c r="RK68" i="1"/>
  <c r="RK74" i="1" s="1"/>
  <c r="RJ68" i="1"/>
  <c r="RJ72" i="1" s="1"/>
  <c r="RI68" i="1"/>
  <c r="RI72" i="1" s="1"/>
  <c r="RH68" i="1"/>
  <c r="RH72" i="1" s="1"/>
  <c r="RG68" i="1"/>
  <c r="RG72" i="1" s="1"/>
  <c r="RF68" i="1"/>
  <c r="RF72" i="1" s="1"/>
  <c r="RE68" i="1"/>
  <c r="RE74" i="1" s="1"/>
  <c r="RD68" i="1"/>
  <c r="RD76" i="1" s="1"/>
  <c r="RC68" i="1"/>
  <c r="RC76" i="1" s="1"/>
  <c r="RB68" i="1"/>
  <c r="RB72" i="1" s="1"/>
  <c r="RA68" i="1"/>
  <c r="RA72" i="1" s="1"/>
  <c r="QZ68" i="1"/>
  <c r="QZ76" i="1" s="1"/>
  <c r="QY68" i="1"/>
  <c r="QY74" i="1" s="1"/>
  <c r="QX68" i="1"/>
  <c r="QX72" i="1" s="1"/>
  <c r="QW68" i="1"/>
  <c r="QV68" i="1"/>
  <c r="QV72" i="1" s="1"/>
  <c r="QU68" i="1"/>
  <c r="QU76" i="1" s="1"/>
  <c r="QT68" i="1"/>
  <c r="QT72" i="1" s="1"/>
  <c r="QS68" i="1"/>
  <c r="QS74" i="1" s="1"/>
  <c r="QR68" i="1"/>
  <c r="QR76" i="1" s="1"/>
  <c r="QQ68" i="1"/>
  <c r="QQ76" i="1" s="1"/>
  <c r="QP68" i="1"/>
  <c r="QP72" i="1" s="1"/>
  <c r="QO68" i="1"/>
  <c r="QO72" i="1" s="1"/>
  <c r="QN68" i="1"/>
  <c r="QN76" i="1" s="1"/>
  <c r="QM68" i="1"/>
  <c r="QM74" i="1" s="1"/>
  <c r="QL68" i="1"/>
  <c r="QL72" i="1" s="1"/>
  <c r="QK68" i="1"/>
  <c r="QK72" i="1" s="1"/>
  <c r="QJ68" i="1"/>
  <c r="QJ72" i="1" s="1"/>
  <c r="QI68" i="1"/>
  <c r="QI72" i="1" s="1"/>
  <c r="QH68" i="1"/>
  <c r="QH72" i="1" s="1"/>
  <c r="QG68" i="1"/>
  <c r="QG74" i="1" s="1"/>
  <c r="QF68" i="1"/>
  <c r="QF76" i="1" s="1"/>
  <c r="QE68" i="1"/>
  <c r="QE76" i="1" s="1"/>
  <c r="QD68" i="1"/>
  <c r="QC68" i="1"/>
  <c r="QC72" i="1" s="1"/>
  <c r="QB68" i="1"/>
  <c r="QB76" i="1" s="1"/>
  <c r="QA68" i="1"/>
  <c r="QA74" i="1" s="1"/>
  <c r="PZ68" i="1"/>
  <c r="PZ72" i="1" s="1"/>
  <c r="PY68" i="1"/>
  <c r="PX68" i="1"/>
  <c r="PX72" i="1" s="1"/>
  <c r="PW68" i="1"/>
  <c r="PW76" i="1" s="1"/>
  <c r="PV68" i="1"/>
  <c r="PV72" i="1" s="1"/>
  <c r="PU68" i="1"/>
  <c r="PU74" i="1" s="1"/>
  <c r="PT68" i="1"/>
  <c r="PT76" i="1" s="1"/>
  <c r="PS68" i="1"/>
  <c r="PS76" i="1" s="1"/>
  <c r="PR68" i="1"/>
  <c r="PR72" i="1" s="1"/>
  <c r="PQ68" i="1"/>
  <c r="PQ72" i="1" s="1"/>
  <c r="PP68" i="1"/>
  <c r="PP76" i="1" s="1"/>
  <c r="PO68" i="1"/>
  <c r="PO74" i="1" s="1"/>
  <c r="PN68" i="1"/>
  <c r="PN72" i="1" s="1"/>
  <c r="PM68" i="1"/>
  <c r="PM72" i="1" s="1"/>
  <c r="PL68" i="1"/>
  <c r="PL72" i="1" s="1"/>
  <c r="PK68" i="1"/>
  <c r="PK72" i="1" s="1"/>
  <c r="PJ68" i="1"/>
  <c r="PJ72" i="1" s="1"/>
  <c r="PI68" i="1"/>
  <c r="PI74" i="1" s="1"/>
  <c r="PH68" i="1"/>
  <c r="PH76" i="1" s="1"/>
  <c r="PG68" i="1"/>
  <c r="PG76" i="1" s="1"/>
  <c r="PF68" i="1"/>
  <c r="PE68" i="1"/>
  <c r="PE72" i="1" s="1"/>
  <c r="RU66" i="1"/>
  <c r="RT66" i="1"/>
  <c r="RS66" i="1"/>
  <c r="RR66" i="1"/>
  <c r="RQ66" i="1"/>
  <c r="RP66" i="1"/>
  <c r="RO66" i="1"/>
  <c r="RN66" i="1"/>
  <c r="RM66" i="1"/>
  <c r="RL66" i="1"/>
  <c r="RK66" i="1"/>
  <c r="RJ66" i="1"/>
  <c r="RI66" i="1"/>
  <c r="RH66" i="1"/>
  <c r="RG66" i="1"/>
  <c r="RF66" i="1"/>
  <c r="RE66" i="1"/>
  <c r="RD66" i="1"/>
  <c r="RC66" i="1"/>
  <c r="RB66" i="1"/>
  <c r="RA66" i="1"/>
  <c r="QZ66" i="1"/>
  <c r="QY66" i="1"/>
  <c r="QX66" i="1"/>
  <c r="QW66" i="1"/>
  <c r="QV66" i="1"/>
  <c r="QU66" i="1"/>
  <c r="QT66" i="1"/>
  <c r="QS66" i="1"/>
  <c r="QR66" i="1"/>
  <c r="QQ66" i="1"/>
  <c r="QP66" i="1"/>
  <c r="QO66" i="1"/>
  <c r="QN66" i="1"/>
  <c r="QM66" i="1"/>
  <c r="QL66" i="1"/>
  <c r="QK66" i="1"/>
  <c r="QJ66" i="1"/>
  <c r="QI66" i="1"/>
  <c r="QH66" i="1"/>
  <c r="QG66" i="1"/>
  <c r="QF66" i="1"/>
  <c r="QE66" i="1"/>
  <c r="QD66" i="1"/>
  <c r="QC66" i="1"/>
  <c r="QB66" i="1"/>
  <c r="QA66" i="1"/>
  <c r="PZ66" i="1"/>
  <c r="PY66" i="1"/>
  <c r="PX66" i="1"/>
  <c r="PW66" i="1"/>
  <c r="PV66" i="1"/>
  <c r="PU66" i="1"/>
  <c r="PT66" i="1"/>
  <c r="PS66" i="1"/>
  <c r="PR66" i="1"/>
  <c r="PQ66" i="1"/>
  <c r="PP66" i="1"/>
  <c r="PO66" i="1"/>
  <c r="PN66" i="1"/>
  <c r="PM66" i="1"/>
  <c r="PL66" i="1"/>
  <c r="PK66" i="1"/>
  <c r="PJ66" i="1"/>
  <c r="PI66" i="1"/>
  <c r="PH66" i="1"/>
  <c r="PG66" i="1"/>
  <c r="PF66" i="1"/>
  <c r="PE66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QU35" i="1"/>
  <c r="QT35" i="1"/>
  <c r="QS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QU33" i="1"/>
  <c r="QT33" i="1"/>
  <c r="QS33" i="1"/>
  <c r="QU32" i="1"/>
  <c r="QT32" i="1"/>
  <c r="QS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QU30" i="1"/>
  <c r="QT30" i="1"/>
  <c r="QS30" i="1"/>
  <c r="QU29" i="1"/>
  <c r="QT29" i="1"/>
  <c r="QS29" i="1"/>
  <c r="QU28" i="1"/>
  <c r="QT28" i="1"/>
  <c r="QS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QU26" i="1"/>
  <c r="QT26" i="1"/>
  <c r="QS26" i="1"/>
  <c r="QU25" i="1"/>
  <c r="QT25" i="1"/>
  <c r="QS25" i="1"/>
  <c r="QU24" i="1"/>
  <c r="QT24" i="1"/>
  <c r="QS24" i="1"/>
  <c r="QU23" i="1"/>
  <c r="QT23" i="1"/>
  <c r="QS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QU21" i="1"/>
  <c r="QT21" i="1"/>
  <c r="QS21" i="1"/>
  <c r="QU20" i="1"/>
  <c r="QT20" i="1"/>
  <c r="QS20" i="1"/>
  <c r="QU19" i="1"/>
  <c r="QT19" i="1"/>
  <c r="QS19" i="1"/>
  <c r="QU18" i="1"/>
  <c r="QT18" i="1"/>
  <c r="QS18" i="1"/>
  <c r="QU17" i="1"/>
  <c r="QT17" i="1"/>
  <c r="QS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QU15" i="1"/>
  <c r="QT15" i="1"/>
  <c r="QS15" i="1"/>
  <c r="QU14" i="1"/>
  <c r="QT14" i="1"/>
  <c r="QS14" i="1"/>
  <c r="QU13" i="1"/>
  <c r="QT13" i="1"/>
  <c r="QS13" i="1"/>
  <c r="QU12" i="1"/>
  <c r="QT12" i="1"/>
  <c r="QS12" i="1"/>
  <c r="QU11" i="1"/>
  <c r="QT11" i="1"/>
  <c r="QS11" i="1"/>
  <c r="QU10" i="1"/>
  <c r="QT10" i="1"/>
  <c r="QS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QU8" i="1"/>
  <c r="QT8" i="1"/>
  <c r="QS8" i="1"/>
  <c r="QU7" i="1"/>
  <c r="QT7" i="1"/>
  <c r="QS7" i="1"/>
  <c r="QU6" i="1"/>
  <c r="QT6" i="1"/>
  <c r="QS6" i="1"/>
  <c r="QU5" i="1"/>
  <c r="QT5" i="1"/>
  <c r="QS5" i="1"/>
  <c r="QU4" i="1"/>
  <c r="QT4" i="1"/>
  <c r="QS4" i="1"/>
  <c r="QU3" i="1"/>
  <c r="QT3" i="1"/>
  <c r="QS3" i="1"/>
  <c r="QU2" i="1"/>
  <c r="QT2" i="1"/>
  <c r="QT40" i="1" s="1"/>
  <c r="QS2" i="1"/>
  <c r="PB290" i="1"/>
  <c r="OY290" i="1"/>
  <c r="OV290" i="1"/>
  <c r="OS290" i="1"/>
  <c r="OP290" i="1"/>
  <c r="OM290" i="1"/>
  <c r="OJ290" i="1"/>
  <c r="OG290" i="1"/>
  <c r="OD290" i="1"/>
  <c r="OA290" i="1"/>
  <c r="NX290" i="1"/>
  <c r="NU290" i="1"/>
  <c r="NR290" i="1"/>
  <c r="NO290" i="1"/>
  <c r="NL290" i="1"/>
  <c r="NI290" i="1"/>
  <c r="NF290" i="1"/>
  <c r="NC290" i="1"/>
  <c r="PC288" i="1"/>
  <c r="PA288" i="1"/>
  <c r="OZ288" i="1"/>
  <c r="OX288" i="1"/>
  <c r="OW288" i="1"/>
  <c r="OU288" i="1"/>
  <c r="OT288" i="1"/>
  <c r="OR288" i="1"/>
  <c r="OQ288" i="1"/>
  <c r="OO288" i="1"/>
  <c r="ON288" i="1"/>
  <c r="OL288" i="1"/>
  <c r="OK288" i="1"/>
  <c r="OI288" i="1"/>
  <c r="OH288" i="1"/>
  <c r="OF288" i="1"/>
  <c r="OE288" i="1"/>
  <c r="OC288" i="1"/>
  <c r="OB288" i="1"/>
  <c r="NZ288" i="1"/>
  <c r="NY288" i="1"/>
  <c r="NW288" i="1"/>
  <c r="NV288" i="1"/>
  <c r="NT288" i="1"/>
  <c r="NS288" i="1"/>
  <c r="NQ288" i="1"/>
  <c r="NP288" i="1"/>
  <c r="NN288" i="1"/>
  <c r="NM288" i="1"/>
  <c r="NK288" i="1"/>
  <c r="NJ288" i="1"/>
  <c r="NH288" i="1"/>
  <c r="NG288" i="1"/>
  <c r="NE288" i="1"/>
  <c r="ND288" i="1"/>
  <c r="NB288" i="1"/>
  <c r="PB284" i="1"/>
  <c r="OY284" i="1"/>
  <c r="OV284" i="1"/>
  <c r="OS284" i="1"/>
  <c r="OP284" i="1"/>
  <c r="OM284" i="1"/>
  <c r="OJ284" i="1"/>
  <c r="OG284" i="1"/>
  <c r="OD284" i="1"/>
  <c r="OA284" i="1"/>
  <c r="NX284" i="1"/>
  <c r="NU284" i="1"/>
  <c r="NR284" i="1"/>
  <c r="NO284" i="1"/>
  <c r="NL284" i="1"/>
  <c r="NI284" i="1"/>
  <c r="NF284" i="1"/>
  <c r="NC284" i="1"/>
  <c r="PB282" i="1"/>
  <c r="OY282" i="1"/>
  <c r="OY286" i="1" s="1"/>
  <c r="OV282" i="1"/>
  <c r="OV286" i="1" s="1"/>
  <c r="OS282" i="1"/>
  <c r="OS286" i="1" s="1"/>
  <c r="OP282" i="1"/>
  <c r="OM282" i="1"/>
  <c r="OM286" i="1" s="1"/>
  <c r="OJ282" i="1"/>
  <c r="OJ286" i="1" s="1"/>
  <c r="OG282" i="1"/>
  <c r="OG286" i="1" s="1"/>
  <c r="OD282" i="1"/>
  <c r="OA282" i="1"/>
  <c r="OA286" i="1" s="1"/>
  <c r="NX282" i="1"/>
  <c r="NX286" i="1" s="1"/>
  <c r="NU282" i="1"/>
  <c r="NU286" i="1" s="1"/>
  <c r="NR282" i="1"/>
  <c r="NO282" i="1"/>
  <c r="NO286" i="1" s="1"/>
  <c r="NL282" i="1"/>
  <c r="NL286" i="1" s="1"/>
  <c r="NI282" i="1"/>
  <c r="NI286" i="1" s="1"/>
  <c r="NF282" i="1"/>
  <c r="NC282" i="1"/>
  <c r="NC286" i="1" s="1"/>
  <c r="PC280" i="1"/>
  <c r="PA280" i="1"/>
  <c r="OZ280" i="1"/>
  <c r="OX280" i="1"/>
  <c r="OW280" i="1"/>
  <c r="OU280" i="1"/>
  <c r="OT280" i="1"/>
  <c r="OR280" i="1"/>
  <c r="OQ280" i="1"/>
  <c r="OO280" i="1"/>
  <c r="ON280" i="1"/>
  <c r="OL280" i="1"/>
  <c r="OK280" i="1"/>
  <c r="OI280" i="1"/>
  <c r="OH280" i="1"/>
  <c r="OF280" i="1"/>
  <c r="OE280" i="1"/>
  <c r="OC280" i="1"/>
  <c r="OB280" i="1"/>
  <c r="NZ280" i="1"/>
  <c r="NY280" i="1"/>
  <c r="NW280" i="1"/>
  <c r="NV280" i="1"/>
  <c r="NT280" i="1"/>
  <c r="NS280" i="1"/>
  <c r="NQ280" i="1"/>
  <c r="NP280" i="1"/>
  <c r="NN280" i="1"/>
  <c r="NM280" i="1"/>
  <c r="NK280" i="1"/>
  <c r="NJ280" i="1"/>
  <c r="NH280" i="1"/>
  <c r="NG280" i="1"/>
  <c r="NE280" i="1"/>
  <c r="ND280" i="1"/>
  <c r="NB280" i="1"/>
  <c r="PB276" i="1"/>
  <c r="OY276" i="1"/>
  <c r="OV276" i="1"/>
  <c r="OS276" i="1"/>
  <c r="OP276" i="1"/>
  <c r="OM276" i="1"/>
  <c r="OJ276" i="1"/>
  <c r="OG276" i="1"/>
  <c r="OD276" i="1"/>
  <c r="OA276" i="1"/>
  <c r="NX276" i="1"/>
  <c r="NU276" i="1"/>
  <c r="NR276" i="1"/>
  <c r="NO276" i="1"/>
  <c r="NL276" i="1"/>
  <c r="NI276" i="1"/>
  <c r="NF276" i="1"/>
  <c r="NC276" i="1"/>
  <c r="PC274" i="1"/>
  <c r="PA274" i="1"/>
  <c r="PA278" i="1" s="1"/>
  <c r="OZ274" i="1"/>
  <c r="OZ278" i="1" s="1"/>
  <c r="OX274" i="1"/>
  <c r="OX278" i="1" s="1"/>
  <c r="OW274" i="1"/>
  <c r="OU274" i="1"/>
  <c r="OT274" i="1"/>
  <c r="OT278" i="1" s="1"/>
  <c r="OR274" i="1"/>
  <c r="OQ274" i="1"/>
  <c r="OO274" i="1"/>
  <c r="OO278" i="1" s="1"/>
  <c r="ON274" i="1"/>
  <c r="ON278" i="1" s="1"/>
  <c r="OL274" i="1"/>
  <c r="OL278" i="1" s="1"/>
  <c r="OK274" i="1"/>
  <c r="OK278" i="1" s="1"/>
  <c r="OI274" i="1"/>
  <c r="OH274" i="1"/>
  <c r="OH278" i="1" s="1"/>
  <c r="OF274" i="1"/>
  <c r="OE274" i="1"/>
  <c r="OC274" i="1"/>
  <c r="OC278" i="1" s="1"/>
  <c r="OB274" i="1"/>
  <c r="NZ274" i="1"/>
  <c r="NZ278" i="1" s="1"/>
  <c r="NY274" i="1"/>
  <c r="NY278" i="1" s="1"/>
  <c r="NW274" i="1"/>
  <c r="NW278" i="1" s="1"/>
  <c r="NV274" i="1"/>
  <c r="NV278" i="1" s="1"/>
  <c r="NT274" i="1"/>
  <c r="NT278" i="1" s="1"/>
  <c r="NS274" i="1"/>
  <c r="NQ274" i="1"/>
  <c r="NP274" i="1"/>
  <c r="NN274" i="1"/>
  <c r="NN278" i="1" s="1"/>
  <c r="NM274" i="1"/>
  <c r="NM278" i="1" s="1"/>
  <c r="NK274" i="1"/>
  <c r="NJ274" i="1"/>
  <c r="NJ278" i="1" s="1"/>
  <c r="NH274" i="1"/>
  <c r="NH278" i="1" s="1"/>
  <c r="NG274" i="1"/>
  <c r="NE274" i="1"/>
  <c r="NE278" i="1" s="1"/>
  <c r="ND274" i="1"/>
  <c r="ND278" i="1" s="1"/>
  <c r="NB274" i="1"/>
  <c r="NB278" i="1" s="1"/>
  <c r="PB270" i="1"/>
  <c r="OY270" i="1"/>
  <c r="OV270" i="1"/>
  <c r="OS270" i="1"/>
  <c r="OP270" i="1"/>
  <c r="OM270" i="1"/>
  <c r="OJ270" i="1"/>
  <c r="OG270" i="1"/>
  <c r="OD270" i="1"/>
  <c r="OA270" i="1"/>
  <c r="NX270" i="1"/>
  <c r="NU270" i="1"/>
  <c r="NR270" i="1"/>
  <c r="NO270" i="1"/>
  <c r="NL270" i="1"/>
  <c r="NI270" i="1"/>
  <c r="NF270" i="1"/>
  <c r="NC270" i="1"/>
  <c r="PC268" i="1"/>
  <c r="PA268" i="1"/>
  <c r="OZ268" i="1"/>
  <c r="OX268" i="1"/>
  <c r="OW268" i="1"/>
  <c r="OU268" i="1"/>
  <c r="OT268" i="1"/>
  <c r="OR268" i="1"/>
  <c r="OQ268" i="1"/>
  <c r="OO268" i="1"/>
  <c r="ON268" i="1"/>
  <c r="OL268" i="1"/>
  <c r="OK268" i="1"/>
  <c r="OI268" i="1"/>
  <c r="OH268" i="1"/>
  <c r="OF268" i="1"/>
  <c r="OE268" i="1"/>
  <c r="OC268" i="1"/>
  <c r="OB268" i="1"/>
  <c r="NZ268" i="1"/>
  <c r="NY268" i="1"/>
  <c r="NW268" i="1"/>
  <c r="NV268" i="1"/>
  <c r="NT268" i="1"/>
  <c r="NS268" i="1"/>
  <c r="NQ268" i="1"/>
  <c r="NQ272" i="1" s="1"/>
  <c r="NP268" i="1"/>
  <c r="NN268" i="1"/>
  <c r="NM268" i="1"/>
  <c r="NK268" i="1"/>
  <c r="NJ268" i="1"/>
  <c r="NH268" i="1"/>
  <c r="NG268" i="1"/>
  <c r="NE268" i="1"/>
  <c r="NE272" i="1" s="1"/>
  <c r="ND268" i="1"/>
  <c r="NB268" i="1"/>
  <c r="PB264" i="1"/>
  <c r="OY264" i="1"/>
  <c r="OV264" i="1"/>
  <c r="OS264" i="1"/>
  <c r="OP264" i="1"/>
  <c r="OM264" i="1"/>
  <c r="OJ264" i="1"/>
  <c r="OG264" i="1"/>
  <c r="OD264" i="1"/>
  <c r="OA264" i="1"/>
  <c r="NX264" i="1"/>
  <c r="NU264" i="1"/>
  <c r="NR264" i="1"/>
  <c r="NO264" i="1"/>
  <c r="NL264" i="1"/>
  <c r="NI264" i="1"/>
  <c r="NF264" i="1"/>
  <c r="NC264" i="1"/>
  <c r="PC262" i="1"/>
  <c r="PA262" i="1"/>
  <c r="OZ262" i="1"/>
  <c r="OX262" i="1"/>
  <c r="OW262" i="1"/>
  <c r="OU262" i="1"/>
  <c r="OU266" i="1" s="1"/>
  <c r="OT262" i="1"/>
  <c r="OR262" i="1"/>
  <c r="OR266" i="1" s="1"/>
  <c r="OQ262" i="1"/>
  <c r="OQ266" i="1" s="1"/>
  <c r="OO262" i="1"/>
  <c r="ON262" i="1"/>
  <c r="ON266" i="1" s="1"/>
  <c r="OL262" i="1"/>
  <c r="OK262" i="1"/>
  <c r="OI262" i="1"/>
  <c r="OI266" i="1" s="1"/>
  <c r="OH262" i="1"/>
  <c r="OF262" i="1"/>
  <c r="OF266" i="1" s="1"/>
  <c r="OE262" i="1"/>
  <c r="OE266" i="1" s="1"/>
  <c r="OC262" i="1"/>
  <c r="OB262" i="1"/>
  <c r="OB266" i="1" s="1"/>
  <c r="NZ262" i="1"/>
  <c r="NY262" i="1"/>
  <c r="NW262" i="1"/>
  <c r="NW266" i="1" s="1"/>
  <c r="NV262" i="1"/>
  <c r="NT262" i="1"/>
  <c r="NT266" i="1" s="1"/>
  <c r="NS262" i="1"/>
  <c r="NS266" i="1" s="1"/>
  <c r="NQ262" i="1"/>
  <c r="NP262" i="1"/>
  <c r="NP266" i="1" s="1"/>
  <c r="NN262" i="1"/>
  <c r="NM262" i="1"/>
  <c r="NK262" i="1"/>
  <c r="NK266" i="1" s="1"/>
  <c r="NJ262" i="1"/>
  <c r="NH262" i="1"/>
  <c r="NH266" i="1" s="1"/>
  <c r="NG262" i="1"/>
  <c r="NG266" i="1" s="1"/>
  <c r="NE262" i="1"/>
  <c r="ND262" i="1"/>
  <c r="ND266" i="1" s="1"/>
  <c r="NB262" i="1"/>
  <c r="PB258" i="1"/>
  <c r="OY258" i="1"/>
  <c r="OV258" i="1"/>
  <c r="OS258" i="1"/>
  <c r="OP258" i="1"/>
  <c r="OM258" i="1"/>
  <c r="OJ258" i="1"/>
  <c r="OG258" i="1"/>
  <c r="OD258" i="1"/>
  <c r="OA258" i="1"/>
  <c r="NX258" i="1"/>
  <c r="NU258" i="1"/>
  <c r="NR258" i="1"/>
  <c r="NO258" i="1"/>
  <c r="NL258" i="1"/>
  <c r="NI258" i="1"/>
  <c r="NF258" i="1"/>
  <c r="NC258" i="1"/>
  <c r="PC256" i="1"/>
  <c r="PA256" i="1"/>
  <c r="OZ256" i="1"/>
  <c r="OX256" i="1"/>
  <c r="OW256" i="1"/>
  <c r="OU256" i="1"/>
  <c r="OT256" i="1"/>
  <c r="OR256" i="1"/>
  <c r="OQ256" i="1"/>
  <c r="OO256" i="1"/>
  <c r="ON256" i="1"/>
  <c r="OL256" i="1"/>
  <c r="OK256" i="1"/>
  <c r="OI256" i="1"/>
  <c r="OH256" i="1"/>
  <c r="OF256" i="1"/>
  <c r="OE256" i="1"/>
  <c r="OC256" i="1"/>
  <c r="OB256" i="1"/>
  <c r="NZ256" i="1"/>
  <c r="NY256" i="1"/>
  <c r="NW256" i="1"/>
  <c r="NV256" i="1"/>
  <c r="NT256" i="1"/>
  <c r="NS256" i="1"/>
  <c r="NQ256" i="1"/>
  <c r="NP256" i="1"/>
  <c r="NN256" i="1"/>
  <c r="NM256" i="1"/>
  <c r="NK256" i="1"/>
  <c r="NJ256" i="1"/>
  <c r="NH256" i="1"/>
  <c r="NG256" i="1"/>
  <c r="NE256" i="1"/>
  <c r="ND256" i="1"/>
  <c r="NB256" i="1"/>
  <c r="PB252" i="1"/>
  <c r="OY252" i="1"/>
  <c r="OV252" i="1"/>
  <c r="OS252" i="1"/>
  <c r="OP252" i="1"/>
  <c r="OM252" i="1"/>
  <c r="OJ252" i="1"/>
  <c r="OG252" i="1"/>
  <c r="OD252" i="1"/>
  <c r="OA252" i="1"/>
  <c r="NX252" i="1"/>
  <c r="NU252" i="1"/>
  <c r="NR252" i="1"/>
  <c r="NO252" i="1"/>
  <c r="NL252" i="1"/>
  <c r="NI252" i="1"/>
  <c r="NF252" i="1"/>
  <c r="NC252" i="1"/>
  <c r="PC250" i="1"/>
  <c r="PA250" i="1"/>
  <c r="PA254" i="1" s="1"/>
  <c r="OZ250" i="1"/>
  <c r="OX250" i="1"/>
  <c r="OW250" i="1"/>
  <c r="OW254" i="1" s="1"/>
  <c r="OU250" i="1"/>
  <c r="OU254" i="1" s="1"/>
  <c r="OT250" i="1"/>
  <c r="OR250" i="1"/>
  <c r="OR254" i="1" s="1"/>
  <c r="OQ250" i="1"/>
  <c r="OQ254" i="1" s="1"/>
  <c r="OO250" i="1"/>
  <c r="ON250" i="1"/>
  <c r="ON254" i="1" s="1"/>
  <c r="OL250" i="1"/>
  <c r="OK250" i="1"/>
  <c r="OI250" i="1"/>
  <c r="OI254" i="1" s="1"/>
  <c r="OH250" i="1"/>
  <c r="OF250" i="1"/>
  <c r="OF254" i="1" s="1"/>
  <c r="OE250" i="1"/>
  <c r="OE254" i="1" s="1"/>
  <c r="OC250" i="1"/>
  <c r="OB250" i="1"/>
  <c r="OB254" i="1" s="1"/>
  <c r="NZ250" i="1"/>
  <c r="NY250" i="1"/>
  <c r="NW250" i="1"/>
  <c r="NW254" i="1" s="1"/>
  <c r="NV250" i="1"/>
  <c r="NT250" i="1"/>
  <c r="NT254" i="1" s="1"/>
  <c r="NS250" i="1"/>
  <c r="NS254" i="1" s="1"/>
  <c r="NQ250" i="1"/>
  <c r="NP250" i="1"/>
  <c r="NP254" i="1" s="1"/>
  <c r="NN250" i="1"/>
  <c r="NM250" i="1"/>
  <c r="NK250" i="1"/>
  <c r="NK254" i="1" s="1"/>
  <c r="NJ250" i="1"/>
  <c r="NH250" i="1"/>
  <c r="NH254" i="1" s="1"/>
  <c r="NG250" i="1"/>
  <c r="NG254" i="1" s="1"/>
  <c r="NE250" i="1"/>
  <c r="ND250" i="1"/>
  <c r="ND254" i="1" s="1"/>
  <c r="NB250" i="1"/>
  <c r="PB246" i="1"/>
  <c r="OY246" i="1"/>
  <c r="OV246" i="1"/>
  <c r="OS246" i="1"/>
  <c r="OP246" i="1"/>
  <c r="OM246" i="1"/>
  <c r="OJ246" i="1"/>
  <c r="OG246" i="1"/>
  <c r="OD246" i="1"/>
  <c r="OA246" i="1"/>
  <c r="NX246" i="1"/>
  <c r="NU246" i="1"/>
  <c r="NR246" i="1"/>
  <c r="NO246" i="1"/>
  <c r="NL246" i="1"/>
  <c r="NI246" i="1"/>
  <c r="NF246" i="1"/>
  <c r="NC246" i="1"/>
  <c r="PC244" i="1"/>
  <c r="PA244" i="1"/>
  <c r="PA248" i="1" s="1"/>
  <c r="OZ244" i="1"/>
  <c r="OX244" i="1"/>
  <c r="OX248" i="1" s="1"/>
  <c r="OW244" i="1"/>
  <c r="OW248" i="1" s="1"/>
  <c r="OU244" i="1"/>
  <c r="OT244" i="1"/>
  <c r="OT248" i="1" s="1"/>
  <c r="OR244" i="1"/>
  <c r="OQ244" i="1"/>
  <c r="OO244" i="1"/>
  <c r="OO248" i="1" s="1"/>
  <c r="ON244" i="1"/>
  <c r="OL244" i="1"/>
  <c r="OL248" i="1" s="1"/>
  <c r="OK244" i="1"/>
  <c r="OK248" i="1" s="1"/>
  <c r="OI244" i="1"/>
  <c r="OH244" i="1"/>
  <c r="OH248" i="1" s="1"/>
  <c r="OF244" i="1"/>
  <c r="OE244" i="1"/>
  <c r="OC244" i="1"/>
  <c r="OB244" i="1"/>
  <c r="NZ244" i="1"/>
  <c r="NZ248" i="1" s="1"/>
  <c r="NY244" i="1"/>
  <c r="NW244" i="1"/>
  <c r="NV244" i="1"/>
  <c r="NV248" i="1" s="1"/>
  <c r="NT244" i="1"/>
  <c r="NS244" i="1"/>
  <c r="NQ244" i="1"/>
  <c r="NP244" i="1"/>
  <c r="NN244" i="1"/>
  <c r="NN248" i="1" s="1"/>
  <c r="NM244" i="1"/>
  <c r="NK244" i="1"/>
  <c r="NJ244" i="1"/>
  <c r="NJ248" i="1" s="1"/>
  <c r="NH244" i="1"/>
  <c r="NG244" i="1"/>
  <c r="NE244" i="1"/>
  <c r="ND244" i="1"/>
  <c r="NB244" i="1"/>
  <c r="PC240" i="1"/>
  <c r="PB240" i="1"/>
  <c r="PA240" i="1"/>
  <c r="OZ240" i="1"/>
  <c r="OY240" i="1"/>
  <c r="OX240" i="1"/>
  <c r="OW240" i="1"/>
  <c r="OV240" i="1"/>
  <c r="OU240" i="1"/>
  <c r="OT240" i="1"/>
  <c r="OS240" i="1"/>
  <c r="OR240" i="1"/>
  <c r="OQ240" i="1"/>
  <c r="OP240" i="1"/>
  <c r="OO240" i="1"/>
  <c r="ON240" i="1"/>
  <c r="OM240" i="1"/>
  <c r="OL240" i="1"/>
  <c r="OK240" i="1"/>
  <c r="OJ240" i="1"/>
  <c r="OI240" i="1"/>
  <c r="OH240" i="1"/>
  <c r="OG240" i="1"/>
  <c r="OF240" i="1"/>
  <c r="OE240" i="1"/>
  <c r="OD240" i="1"/>
  <c r="OC240" i="1"/>
  <c r="OB240" i="1"/>
  <c r="OA240" i="1"/>
  <c r="NZ240" i="1"/>
  <c r="NY240" i="1"/>
  <c r="NX240" i="1"/>
  <c r="NW240" i="1"/>
  <c r="NV240" i="1"/>
  <c r="NU240" i="1"/>
  <c r="NT240" i="1"/>
  <c r="NS240" i="1"/>
  <c r="NR240" i="1"/>
  <c r="NQ240" i="1"/>
  <c r="NP240" i="1"/>
  <c r="NO240" i="1"/>
  <c r="NN240" i="1"/>
  <c r="NM240" i="1"/>
  <c r="NL240" i="1"/>
  <c r="NK240" i="1"/>
  <c r="NJ240" i="1"/>
  <c r="NI240" i="1"/>
  <c r="NH240" i="1"/>
  <c r="NG240" i="1"/>
  <c r="NF240" i="1"/>
  <c r="NE240" i="1"/>
  <c r="ND240" i="1"/>
  <c r="NC240" i="1"/>
  <c r="NB240" i="1"/>
  <c r="PC238" i="1"/>
  <c r="PC246" i="1" s="1"/>
  <c r="PB238" i="1"/>
  <c r="PA238" i="1"/>
  <c r="PA246" i="1" s="1"/>
  <c r="OZ238" i="1"/>
  <c r="OZ246" i="1" s="1"/>
  <c r="OY238" i="1"/>
  <c r="OY242" i="1" s="1"/>
  <c r="OX238" i="1"/>
  <c r="OX246" i="1" s="1"/>
  <c r="OW238" i="1"/>
  <c r="OW246" i="1" s="1"/>
  <c r="OV238" i="1"/>
  <c r="OV244" i="1" s="1"/>
  <c r="OU238" i="1"/>
  <c r="OU246" i="1" s="1"/>
  <c r="OT238" i="1"/>
  <c r="OT246" i="1" s="1"/>
  <c r="OS238" i="1"/>
  <c r="OS244" i="1" s="1"/>
  <c r="OR238" i="1"/>
  <c r="OR246" i="1" s="1"/>
  <c r="OQ238" i="1"/>
  <c r="OQ246" i="1" s="1"/>
  <c r="OP238" i="1"/>
  <c r="OP244" i="1" s="1"/>
  <c r="OO238" i="1"/>
  <c r="OO246" i="1" s="1"/>
  <c r="ON238" i="1"/>
  <c r="ON246" i="1" s="1"/>
  <c r="OM238" i="1"/>
  <c r="OM242" i="1" s="1"/>
  <c r="OL238" i="1"/>
  <c r="OL246" i="1" s="1"/>
  <c r="OK238" i="1"/>
  <c r="OK246" i="1" s="1"/>
  <c r="OJ238" i="1"/>
  <c r="OJ244" i="1" s="1"/>
  <c r="OI238" i="1"/>
  <c r="OI246" i="1" s="1"/>
  <c r="OH238" i="1"/>
  <c r="OH246" i="1" s="1"/>
  <c r="OG238" i="1"/>
  <c r="OG244" i="1" s="1"/>
  <c r="OF238" i="1"/>
  <c r="OF246" i="1" s="1"/>
  <c r="OE238" i="1"/>
  <c r="OE246" i="1" s="1"/>
  <c r="OD238" i="1"/>
  <c r="OD244" i="1" s="1"/>
  <c r="OC238" i="1"/>
  <c r="OC246" i="1" s="1"/>
  <c r="OB238" i="1"/>
  <c r="OB246" i="1" s="1"/>
  <c r="OA238" i="1"/>
  <c r="OA242" i="1" s="1"/>
  <c r="NZ238" i="1"/>
  <c r="NZ242" i="1" s="1"/>
  <c r="NY238" i="1"/>
  <c r="NY246" i="1" s="1"/>
  <c r="NX238" i="1"/>
  <c r="NX244" i="1" s="1"/>
  <c r="NW238" i="1"/>
  <c r="NW242" i="1" s="1"/>
  <c r="NV238" i="1"/>
  <c r="NV242" i="1" s="1"/>
  <c r="NU238" i="1"/>
  <c r="NU244" i="1" s="1"/>
  <c r="NT238" i="1"/>
  <c r="NT246" i="1" s="1"/>
  <c r="NS238" i="1"/>
  <c r="NS246" i="1" s="1"/>
  <c r="NR238" i="1"/>
  <c r="NR244" i="1" s="1"/>
  <c r="NQ238" i="1"/>
  <c r="NQ246" i="1" s="1"/>
  <c r="NP238" i="1"/>
  <c r="NP246" i="1" s="1"/>
  <c r="NO238" i="1"/>
  <c r="NO242" i="1" s="1"/>
  <c r="NN238" i="1"/>
  <c r="NN242" i="1" s="1"/>
  <c r="NM238" i="1"/>
  <c r="NM246" i="1" s="1"/>
  <c r="NL238" i="1"/>
  <c r="NL244" i="1" s="1"/>
  <c r="NK238" i="1"/>
  <c r="NK242" i="1" s="1"/>
  <c r="NJ238" i="1"/>
  <c r="NJ242" i="1" s="1"/>
  <c r="NI238" i="1"/>
  <c r="NI244" i="1" s="1"/>
  <c r="NH238" i="1"/>
  <c r="NH246" i="1" s="1"/>
  <c r="NG238" i="1"/>
  <c r="NG246" i="1" s="1"/>
  <c r="NF238" i="1"/>
  <c r="NF244" i="1" s="1"/>
  <c r="NE238" i="1"/>
  <c r="NE246" i="1" s="1"/>
  <c r="ND238" i="1"/>
  <c r="ND246" i="1" s="1"/>
  <c r="NC238" i="1"/>
  <c r="NC242" i="1" s="1"/>
  <c r="NB238" i="1"/>
  <c r="NB242" i="1" s="1"/>
  <c r="PC236" i="1"/>
  <c r="PB236" i="1"/>
  <c r="PA236" i="1"/>
  <c r="OZ236" i="1"/>
  <c r="OY236" i="1"/>
  <c r="OX236" i="1"/>
  <c r="OW236" i="1"/>
  <c r="OV236" i="1"/>
  <c r="OU236" i="1"/>
  <c r="OT236" i="1"/>
  <c r="OS236" i="1"/>
  <c r="OR236" i="1"/>
  <c r="OQ236" i="1"/>
  <c r="OP236" i="1"/>
  <c r="OO236" i="1"/>
  <c r="ON236" i="1"/>
  <c r="OM236" i="1"/>
  <c r="OL236" i="1"/>
  <c r="OK236" i="1"/>
  <c r="OJ236" i="1"/>
  <c r="OI236" i="1"/>
  <c r="OH236" i="1"/>
  <c r="OG236" i="1"/>
  <c r="OF236" i="1"/>
  <c r="OE236" i="1"/>
  <c r="OD236" i="1"/>
  <c r="OC236" i="1"/>
  <c r="OB236" i="1"/>
  <c r="OA236" i="1"/>
  <c r="NZ236" i="1"/>
  <c r="NY236" i="1"/>
  <c r="NX236" i="1"/>
  <c r="NW236" i="1"/>
  <c r="NV236" i="1"/>
  <c r="NU236" i="1"/>
  <c r="NT236" i="1"/>
  <c r="NS236" i="1"/>
  <c r="NR236" i="1"/>
  <c r="NQ236" i="1"/>
  <c r="NP236" i="1"/>
  <c r="NO236" i="1"/>
  <c r="NN236" i="1"/>
  <c r="NM236" i="1"/>
  <c r="NL236" i="1"/>
  <c r="NK236" i="1"/>
  <c r="NJ236" i="1"/>
  <c r="NI236" i="1"/>
  <c r="NH236" i="1"/>
  <c r="NG236" i="1"/>
  <c r="NF236" i="1"/>
  <c r="NE236" i="1"/>
  <c r="ND236" i="1"/>
  <c r="NC236" i="1"/>
  <c r="NB236" i="1"/>
  <c r="PB205" i="1"/>
  <c r="OY205" i="1"/>
  <c r="OV205" i="1"/>
  <c r="OS205" i="1"/>
  <c r="OP205" i="1"/>
  <c r="OM205" i="1"/>
  <c r="OJ205" i="1"/>
  <c r="OG205" i="1"/>
  <c r="OD205" i="1"/>
  <c r="OA205" i="1"/>
  <c r="NX205" i="1"/>
  <c r="NU205" i="1"/>
  <c r="NR205" i="1"/>
  <c r="NO205" i="1"/>
  <c r="NL205" i="1"/>
  <c r="NI205" i="1"/>
  <c r="NF205" i="1"/>
  <c r="NC205" i="1"/>
  <c r="PC203" i="1"/>
  <c r="PA203" i="1"/>
  <c r="OZ203" i="1"/>
  <c r="OX203" i="1"/>
  <c r="OW203" i="1"/>
  <c r="OU203" i="1"/>
  <c r="OT203" i="1"/>
  <c r="OR203" i="1"/>
  <c r="OQ203" i="1"/>
  <c r="OO203" i="1"/>
  <c r="ON203" i="1"/>
  <c r="OL203" i="1"/>
  <c r="OK203" i="1"/>
  <c r="OI203" i="1"/>
  <c r="OH203" i="1"/>
  <c r="OF203" i="1"/>
  <c r="OE203" i="1"/>
  <c r="OC203" i="1"/>
  <c r="OB203" i="1"/>
  <c r="NZ203" i="1"/>
  <c r="NY203" i="1"/>
  <c r="NW203" i="1"/>
  <c r="NV203" i="1"/>
  <c r="NT203" i="1"/>
  <c r="NS203" i="1"/>
  <c r="NQ203" i="1"/>
  <c r="NP203" i="1"/>
  <c r="NN203" i="1"/>
  <c r="NM203" i="1"/>
  <c r="NK203" i="1"/>
  <c r="NJ203" i="1"/>
  <c r="NH203" i="1"/>
  <c r="NG203" i="1"/>
  <c r="NE203" i="1"/>
  <c r="ND203" i="1"/>
  <c r="NB203" i="1"/>
  <c r="PB199" i="1"/>
  <c r="OY199" i="1"/>
  <c r="OV199" i="1"/>
  <c r="OS199" i="1"/>
  <c r="OP199" i="1"/>
  <c r="OM199" i="1"/>
  <c r="OJ199" i="1"/>
  <c r="OG199" i="1"/>
  <c r="OD199" i="1"/>
  <c r="OA199" i="1"/>
  <c r="NX199" i="1"/>
  <c r="NU199" i="1"/>
  <c r="NR199" i="1"/>
  <c r="NO199" i="1"/>
  <c r="NL199" i="1"/>
  <c r="NI199" i="1"/>
  <c r="NF199" i="1"/>
  <c r="NC199" i="1"/>
  <c r="PB197" i="1"/>
  <c r="OY197" i="1"/>
  <c r="OY201" i="1" s="1"/>
  <c r="OV197" i="1"/>
  <c r="OS197" i="1"/>
  <c r="OP197" i="1"/>
  <c r="OM197" i="1"/>
  <c r="OM201" i="1" s="1"/>
  <c r="OJ197" i="1"/>
  <c r="OG197" i="1"/>
  <c r="OG201" i="1" s="1"/>
  <c r="OD197" i="1"/>
  <c r="OA197" i="1"/>
  <c r="OA201" i="1" s="1"/>
  <c r="NX197" i="1"/>
  <c r="NU197" i="1"/>
  <c r="NR197" i="1"/>
  <c r="NR201" i="1" s="1"/>
  <c r="NO197" i="1"/>
  <c r="NO201" i="1" s="1"/>
  <c r="NL197" i="1"/>
  <c r="NI197" i="1"/>
  <c r="NI201" i="1" s="1"/>
  <c r="NF197" i="1"/>
  <c r="NC197" i="1"/>
  <c r="NC201" i="1" s="1"/>
  <c r="PC195" i="1"/>
  <c r="PA195" i="1"/>
  <c r="OZ195" i="1"/>
  <c r="OX195" i="1"/>
  <c r="OW195" i="1"/>
  <c r="OU195" i="1"/>
  <c r="OT195" i="1"/>
  <c r="OR195" i="1"/>
  <c r="OQ195" i="1"/>
  <c r="OO195" i="1"/>
  <c r="ON195" i="1"/>
  <c r="OL195" i="1"/>
  <c r="OK195" i="1"/>
  <c r="OI195" i="1"/>
  <c r="OH195" i="1"/>
  <c r="OF195" i="1"/>
  <c r="OE195" i="1"/>
  <c r="OC195" i="1"/>
  <c r="OB195" i="1"/>
  <c r="NZ195" i="1"/>
  <c r="NY195" i="1"/>
  <c r="NW195" i="1"/>
  <c r="NV195" i="1"/>
  <c r="NT195" i="1"/>
  <c r="NS195" i="1"/>
  <c r="NQ195" i="1"/>
  <c r="NP195" i="1"/>
  <c r="NN195" i="1"/>
  <c r="NM195" i="1"/>
  <c r="NK195" i="1"/>
  <c r="NJ195" i="1"/>
  <c r="NH195" i="1"/>
  <c r="NG195" i="1"/>
  <c r="NE195" i="1"/>
  <c r="ND195" i="1"/>
  <c r="NB195" i="1"/>
  <c r="PB191" i="1"/>
  <c r="OY191" i="1"/>
  <c r="OV191" i="1"/>
  <c r="OS191" i="1"/>
  <c r="OP191" i="1"/>
  <c r="OM191" i="1"/>
  <c r="OJ191" i="1"/>
  <c r="OG191" i="1"/>
  <c r="OD191" i="1"/>
  <c r="OA191" i="1"/>
  <c r="NX191" i="1"/>
  <c r="NU191" i="1"/>
  <c r="NR191" i="1"/>
  <c r="NO191" i="1"/>
  <c r="NL191" i="1"/>
  <c r="NI191" i="1"/>
  <c r="NF191" i="1"/>
  <c r="NC191" i="1"/>
  <c r="PC189" i="1"/>
  <c r="PC193" i="1" s="1"/>
  <c r="PA189" i="1"/>
  <c r="PA193" i="1" s="1"/>
  <c r="OZ189" i="1"/>
  <c r="OX189" i="1"/>
  <c r="OX193" i="1" s="1"/>
  <c r="OW189" i="1"/>
  <c r="OU189" i="1"/>
  <c r="OU193" i="1" s="1"/>
  <c r="OT189" i="1"/>
  <c r="OT193" i="1" s="1"/>
  <c r="OR189" i="1"/>
  <c r="OQ189" i="1"/>
  <c r="OQ193" i="1" s="1"/>
  <c r="OO189" i="1"/>
  <c r="OO193" i="1" s="1"/>
  <c r="ON189" i="1"/>
  <c r="OL189" i="1"/>
  <c r="OL193" i="1" s="1"/>
  <c r="OK189" i="1"/>
  <c r="OI189" i="1"/>
  <c r="OI193" i="1" s="1"/>
  <c r="OH189" i="1"/>
  <c r="OH193" i="1" s="1"/>
  <c r="OF189" i="1"/>
  <c r="OE189" i="1"/>
  <c r="OE193" i="1" s="1"/>
  <c r="OC189" i="1"/>
  <c r="OC193" i="1" s="1"/>
  <c r="OB189" i="1"/>
  <c r="NZ189" i="1"/>
  <c r="NZ193" i="1" s="1"/>
  <c r="NY189" i="1"/>
  <c r="NW189" i="1"/>
  <c r="NV189" i="1"/>
  <c r="NV193" i="1" s="1"/>
  <c r="NT189" i="1"/>
  <c r="NS189" i="1"/>
  <c r="NQ189" i="1"/>
  <c r="NQ193" i="1" s="1"/>
  <c r="NP189" i="1"/>
  <c r="NN189" i="1"/>
  <c r="NN193" i="1" s="1"/>
  <c r="NM189" i="1"/>
  <c r="NK189" i="1"/>
  <c r="NJ189" i="1"/>
  <c r="NJ193" i="1" s="1"/>
  <c r="NH189" i="1"/>
  <c r="NG189" i="1"/>
  <c r="NE189" i="1"/>
  <c r="NE193" i="1" s="1"/>
  <c r="ND189" i="1"/>
  <c r="NB189" i="1"/>
  <c r="NB193" i="1" s="1"/>
  <c r="PB185" i="1"/>
  <c r="OY185" i="1"/>
  <c r="OV185" i="1"/>
  <c r="OS185" i="1"/>
  <c r="OP185" i="1"/>
  <c r="OM185" i="1"/>
  <c r="OJ185" i="1"/>
  <c r="OG185" i="1"/>
  <c r="OD185" i="1"/>
  <c r="OA185" i="1"/>
  <c r="NX185" i="1"/>
  <c r="NU185" i="1"/>
  <c r="NR185" i="1"/>
  <c r="NO185" i="1"/>
  <c r="NL185" i="1"/>
  <c r="NI185" i="1"/>
  <c r="NF185" i="1"/>
  <c r="NC185" i="1"/>
  <c r="PC183" i="1"/>
  <c r="PA183" i="1"/>
  <c r="PA187" i="1" s="1"/>
  <c r="OZ183" i="1"/>
  <c r="OZ187" i="1" s="1"/>
  <c r="OX183" i="1"/>
  <c r="OW183" i="1"/>
  <c r="OW187" i="1" s="1"/>
  <c r="OU183" i="1"/>
  <c r="OT183" i="1"/>
  <c r="OR183" i="1"/>
  <c r="OR187" i="1" s="1"/>
  <c r="OQ183" i="1"/>
  <c r="OO183" i="1"/>
  <c r="OO187" i="1" s="1"/>
  <c r="ON183" i="1"/>
  <c r="ON187" i="1" s="1"/>
  <c r="OL183" i="1"/>
  <c r="OK183" i="1"/>
  <c r="OK187" i="1" s="1"/>
  <c r="OI183" i="1"/>
  <c r="OH183" i="1"/>
  <c r="OF183" i="1"/>
  <c r="OF187" i="1" s="1"/>
  <c r="OE183" i="1"/>
  <c r="OC183" i="1"/>
  <c r="OC187" i="1" s="1"/>
  <c r="OB183" i="1"/>
  <c r="OB187" i="1" s="1"/>
  <c r="NZ183" i="1"/>
  <c r="NY183" i="1"/>
  <c r="NY187" i="1" s="1"/>
  <c r="NW183" i="1"/>
  <c r="NV183" i="1"/>
  <c r="NT183" i="1"/>
  <c r="NT187" i="1" s="1"/>
  <c r="NS183" i="1"/>
  <c r="NQ183" i="1"/>
  <c r="NQ187" i="1" s="1"/>
  <c r="NP183" i="1"/>
  <c r="NP187" i="1" s="1"/>
  <c r="NN183" i="1"/>
  <c r="NM183" i="1"/>
  <c r="NM187" i="1" s="1"/>
  <c r="NK183" i="1"/>
  <c r="NJ183" i="1"/>
  <c r="NH183" i="1"/>
  <c r="NH187" i="1" s="1"/>
  <c r="NG183" i="1"/>
  <c r="NE183" i="1"/>
  <c r="NE187" i="1" s="1"/>
  <c r="ND183" i="1"/>
  <c r="ND187" i="1" s="1"/>
  <c r="NB183" i="1"/>
  <c r="PB179" i="1"/>
  <c r="OY179" i="1"/>
  <c r="OV179" i="1"/>
  <c r="OS179" i="1"/>
  <c r="OP179" i="1"/>
  <c r="OM179" i="1"/>
  <c r="OJ179" i="1"/>
  <c r="OG179" i="1"/>
  <c r="OD179" i="1"/>
  <c r="OA179" i="1"/>
  <c r="NX179" i="1"/>
  <c r="NU179" i="1"/>
  <c r="NR179" i="1"/>
  <c r="NO179" i="1"/>
  <c r="NL179" i="1"/>
  <c r="NI179" i="1"/>
  <c r="NF179" i="1"/>
  <c r="NC179" i="1"/>
  <c r="PC177" i="1"/>
  <c r="PC181" i="1" s="1"/>
  <c r="PA177" i="1"/>
  <c r="PA181" i="1" s="1"/>
  <c r="OZ177" i="1"/>
  <c r="OX177" i="1"/>
  <c r="OX181" i="1" s="1"/>
  <c r="OW177" i="1"/>
  <c r="OW181" i="1" s="1"/>
  <c r="OU177" i="1"/>
  <c r="OU181" i="1" s="1"/>
  <c r="OT177" i="1"/>
  <c r="OT181" i="1" s="1"/>
  <c r="OR177" i="1"/>
  <c r="OQ177" i="1"/>
  <c r="OO177" i="1"/>
  <c r="OO181" i="1" s="1"/>
  <c r="ON177" i="1"/>
  <c r="OL177" i="1"/>
  <c r="OK177" i="1"/>
  <c r="OI177" i="1"/>
  <c r="OI181" i="1" s="1"/>
  <c r="OH177" i="1"/>
  <c r="OH181" i="1" s="1"/>
  <c r="OF177" i="1"/>
  <c r="OE177" i="1"/>
  <c r="OE181" i="1" s="1"/>
  <c r="OC177" i="1"/>
  <c r="OB177" i="1"/>
  <c r="NZ177" i="1"/>
  <c r="NY177" i="1"/>
  <c r="NW177" i="1"/>
  <c r="NW181" i="1" s="1"/>
  <c r="NV177" i="1"/>
  <c r="NV181" i="1" s="1"/>
  <c r="NT177" i="1"/>
  <c r="NS177" i="1"/>
  <c r="NS181" i="1" s="1"/>
  <c r="NQ177" i="1"/>
  <c r="NP177" i="1"/>
  <c r="NN177" i="1"/>
  <c r="NM177" i="1"/>
  <c r="NK177" i="1"/>
  <c r="NK181" i="1" s="1"/>
  <c r="NJ177" i="1"/>
  <c r="NJ181" i="1" s="1"/>
  <c r="NH177" i="1"/>
  <c r="NG177" i="1"/>
  <c r="NG181" i="1" s="1"/>
  <c r="NE177" i="1"/>
  <c r="ND177" i="1"/>
  <c r="NB177" i="1"/>
  <c r="PB173" i="1"/>
  <c r="OY173" i="1"/>
  <c r="OV173" i="1"/>
  <c r="OS173" i="1"/>
  <c r="OP173" i="1"/>
  <c r="OM173" i="1"/>
  <c r="OJ173" i="1"/>
  <c r="OG173" i="1"/>
  <c r="OD173" i="1"/>
  <c r="OA173" i="1"/>
  <c r="NX173" i="1"/>
  <c r="NU173" i="1"/>
  <c r="NR173" i="1"/>
  <c r="NO173" i="1"/>
  <c r="NL173" i="1"/>
  <c r="NI173" i="1"/>
  <c r="NF173" i="1"/>
  <c r="NC173" i="1"/>
  <c r="PC171" i="1"/>
  <c r="PC175" i="1" s="1"/>
  <c r="PA171" i="1"/>
  <c r="PA175" i="1" s="1"/>
  <c r="OZ171" i="1"/>
  <c r="OX171" i="1"/>
  <c r="OX175" i="1" s="1"/>
  <c r="OW171" i="1"/>
  <c r="OW175" i="1" s="1"/>
  <c r="OU171" i="1"/>
  <c r="OU175" i="1" s="1"/>
  <c r="OT171" i="1"/>
  <c r="OR171" i="1"/>
  <c r="OQ171" i="1"/>
  <c r="OQ175" i="1" s="1"/>
  <c r="OO171" i="1"/>
  <c r="OO175" i="1" s="1"/>
  <c r="ON171" i="1"/>
  <c r="OL171" i="1"/>
  <c r="OL175" i="1" s="1"/>
  <c r="OK171" i="1"/>
  <c r="OI171" i="1"/>
  <c r="OI175" i="1" s="1"/>
  <c r="OH171" i="1"/>
  <c r="OH175" i="1" s="1"/>
  <c r="OF171" i="1"/>
  <c r="OE171" i="1"/>
  <c r="OE175" i="1" s="1"/>
  <c r="OC171" i="1"/>
  <c r="OC175" i="1" s="1"/>
  <c r="OB171" i="1"/>
  <c r="NZ171" i="1"/>
  <c r="NZ175" i="1" s="1"/>
  <c r="NY171" i="1"/>
  <c r="NY175" i="1" s="1"/>
  <c r="NW171" i="1"/>
  <c r="NW175" i="1" s="1"/>
  <c r="NV171" i="1"/>
  <c r="NV175" i="1" s="1"/>
  <c r="NT171" i="1"/>
  <c r="NS171" i="1"/>
  <c r="NS175" i="1" s="1"/>
  <c r="NQ171" i="1"/>
  <c r="NQ175" i="1" s="1"/>
  <c r="NP171" i="1"/>
  <c r="NN171" i="1"/>
  <c r="NN175" i="1" s="1"/>
  <c r="NM171" i="1"/>
  <c r="NK171" i="1"/>
  <c r="NK175" i="1" s="1"/>
  <c r="NJ171" i="1"/>
  <c r="NJ175" i="1" s="1"/>
  <c r="NH171" i="1"/>
  <c r="NG171" i="1"/>
  <c r="NG175" i="1" s="1"/>
  <c r="NE171" i="1"/>
  <c r="NE175" i="1" s="1"/>
  <c r="ND171" i="1"/>
  <c r="NB171" i="1"/>
  <c r="NB175" i="1" s="1"/>
  <c r="PB167" i="1"/>
  <c r="OY167" i="1"/>
  <c r="OV167" i="1"/>
  <c r="OS167" i="1"/>
  <c r="OP167" i="1"/>
  <c r="OM167" i="1"/>
  <c r="OJ167" i="1"/>
  <c r="OG167" i="1"/>
  <c r="OD167" i="1"/>
  <c r="OA167" i="1"/>
  <c r="NX167" i="1"/>
  <c r="NU167" i="1"/>
  <c r="NR167" i="1"/>
  <c r="NO167" i="1"/>
  <c r="NL167" i="1"/>
  <c r="NI167" i="1"/>
  <c r="NF167" i="1"/>
  <c r="NC167" i="1"/>
  <c r="PC165" i="1"/>
  <c r="PA165" i="1"/>
  <c r="PA169" i="1" s="1"/>
  <c r="OZ165" i="1"/>
  <c r="OZ169" i="1" s="1"/>
  <c r="OX165" i="1"/>
  <c r="OX169" i="1" s="1"/>
  <c r="OW165" i="1"/>
  <c r="OW169" i="1" s="1"/>
  <c r="OU165" i="1"/>
  <c r="OT165" i="1"/>
  <c r="OT169" i="1" s="1"/>
  <c r="OR165" i="1"/>
  <c r="OR169" i="1" s="1"/>
  <c r="OQ165" i="1"/>
  <c r="OO165" i="1"/>
  <c r="OO169" i="1" s="1"/>
  <c r="ON165" i="1"/>
  <c r="ON169" i="1" s="1"/>
  <c r="OL165" i="1"/>
  <c r="OK165" i="1"/>
  <c r="OK169" i="1" s="1"/>
  <c r="OI165" i="1"/>
  <c r="OH165" i="1"/>
  <c r="OF165" i="1"/>
  <c r="OF169" i="1" s="1"/>
  <c r="OE165" i="1"/>
  <c r="OC165" i="1"/>
  <c r="OC169" i="1" s="1"/>
  <c r="OB165" i="1"/>
  <c r="OB169" i="1" s="1"/>
  <c r="NZ165" i="1"/>
  <c r="NY165" i="1"/>
  <c r="NY169" i="1" s="1"/>
  <c r="NW165" i="1"/>
  <c r="NV165" i="1"/>
  <c r="NT165" i="1"/>
  <c r="NT169" i="1" s="1"/>
  <c r="NS165" i="1"/>
  <c r="NQ165" i="1"/>
  <c r="NQ169" i="1" s="1"/>
  <c r="NP165" i="1"/>
  <c r="NP169" i="1" s="1"/>
  <c r="NN165" i="1"/>
  <c r="NM165" i="1"/>
  <c r="NM169" i="1" s="1"/>
  <c r="NK165" i="1"/>
  <c r="NJ165" i="1"/>
  <c r="NH165" i="1"/>
  <c r="NH169" i="1" s="1"/>
  <c r="NG165" i="1"/>
  <c r="NE165" i="1"/>
  <c r="NE169" i="1" s="1"/>
  <c r="ND165" i="1"/>
  <c r="ND169" i="1" s="1"/>
  <c r="NB165" i="1"/>
  <c r="PB161" i="1"/>
  <c r="OY161" i="1"/>
  <c r="OV161" i="1"/>
  <c r="OS161" i="1"/>
  <c r="OP161" i="1"/>
  <c r="OM161" i="1"/>
  <c r="OJ161" i="1"/>
  <c r="OG161" i="1"/>
  <c r="OD161" i="1"/>
  <c r="OA161" i="1"/>
  <c r="NX161" i="1"/>
  <c r="NU161" i="1"/>
  <c r="NR161" i="1"/>
  <c r="NO161" i="1"/>
  <c r="NL161" i="1"/>
  <c r="NI161" i="1"/>
  <c r="NF161" i="1"/>
  <c r="NC161" i="1"/>
  <c r="PC159" i="1"/>
  <c r="PC163" i="1" s="1"/>
  <c r="PA159" i="1"/>
  <c r="OZ159" i="1"/>
  <c r="OZ163" i="1" s="1"/>
  <c r="OX159" i="1"/>
  <c r="OW159" i="1"/>
  <c r="OU159" i="1"/>
  <c r="OU163" i="1" s="1"/>
  <c r="OT159" i="1"/>
  <c r="OR159" i="1"/>
  <c r="OR163" i="1" s="1"/>
  <c r="OQ159" i="1"/>
  <c r="OQ163" i="1" s="1"/>
  <c r="OO159" i="1"/>
  <c r="ON159" i="1"/>
  <c r="ON163" i="1" s="1"/>
  <c r="OL159" i="1"/>
  <c r="OK159" i="1"/>
  <c r="OI159" i="1"/>
  <c r="OI163" i="1" s="1"/>
  <c r="OH159" i="1"/>
  <c r="OF159" i="1"/>
  <c r="OF163" i="1" s="1"/>
  <c r="OE159" i="1"/>
  <c r="OE163" i="1" s="1"/>
  <c r="OC159" i="1"/>
  <c r="OB159" i="1"/>
  <c r="OB163" i="1" s="1"/>
  <c r="NZ159" i="1"/>
  <c r="NY159" i="1"/>
  <c r="NW159" i="1"/>
  <c r="NW163" i="1" s="1"/>
  <c r="NV159" i="1"/>
  <c r="NT159" i="1"/>
  <c r="NT163" i="1" s="1"/>
  <c r="NS159" i="1"/>
  <c r="NS163" i="1" s="1"/>
  <c r="NQ159" i="1"/>
  <c r="NP159" i="1"/>
  <c r="NP163" i="1" s="1"/>
  <c r="NN159" i="1"/>
  <c r="NM159" i="1"/>
  <c r="NK159" i="1"/>
  <c r="NK163" i="1" s="1"/>
  <c r="NJ159" i="1"/>
  <c r="NH159" i="1"/>
  <c r="NH163" i="1" s="1"/>
  <c r="NG159" i="1"/>
  <c r="NG163" i="1" s="1"/>
  <c r="NE159" i="1"/>
  <c r="ND159" i="1"/>
  <c r="ND163" i="1" s="1"/>
  <c r="NB159" i="1"/>
  <c r="PC155" i="1"/>
  <c r="PB155" i="1"/>
  <c r="PA155" i="1"/>
  <c r="OZ155" i="1"/>
  <c r="OY155" i="1"/>
  <c r="OX155" i="1"/>
  <c r="OW155" i="1"/>
  <c r="OV155" i="1"/>
  <c r="OU155" i="1"/>
  <c r="OT155" i="1"/>
  <c r="OS155" i="1"/>
  <c r="OR155" i="1"/>
  <c r="OQ155" i="1"/>
  <c r="OP155" i="1"/>
  <c r="OO155" i="1"/>
  <c r="ON155" i="1"/>
  <c r="OM155" i="1"/>
  <c r="OL155" i="1"/>
  <c r="OK155" i="1"/>
  <c r="OJ155" i="1"/>
  <c r="OI155" i="1"/>
  <c r="OH155" i="1"/>
  <c r="OG155" i="1"/>
  <c r="OF155" i="1"/>
  <c r="OE155" i="1"/>
  <c r="OD155" i="1"/>
  <c r="OC155" i="1"/>
  <c r="OB155" i="1"/>
  <c r="OA155" i="1"/>
  <c r="NZ155" i="1"/>
  <c r="NY155" i="1"/>
  <c r="NX155" i="1"/>
  <c r="NW155" i="1"/>
  <c r="NV155" i="1"/>
  <c r="NU155" i="1"/>
  <c r="NT155" i="1"/>
  <c r="NS155" i="1"/>
  <c r="NR155" i="1"/>
  <c r="NQ155" i="1"/>
  <c r="NP155" i="1"/>
  <c r="NO155" i="1"/>
  <c r="NN155" i="1"/>
  <c r="NM155" i="1"/>
  <c r="NL155" i="1"/>
  <c r="NK155" i="1"/>
  <c r="NJ155" i="1"/>
  <c r="NI155" i="1"/>
  <c r="NH155" i="1"/>
  <c r="NG155" i="1"/>
  <c r="NF155" i="1"/>
  <c r="NE155" i="1"/>
  <c r="ND155" i="1"/>
  <c r="NC155" i="1"/>
  <c r="NB155" i="1"/>
  <c r="PC153" i="1"/>
  <c r="PC161" i="1" s="1"/>
  <c r="PB153" i="1"/>
  <c r="PB159" i="1" s="1"/>
  <c r="PA153" i="1"/>
  <c r="PA157" i="1" s="1"/>
  <c r="OZ153" i="1"/>
  <c r="OZ157" i="1" s="1"/>
  <c r="OY153" i="1"/>
  <c r="OY159" i="1" s="1"/>
  <c r="OY165" i="1" s="1"/>
  <c r="OX153" i="1"/>
  <c r="OX161" i="1" s="1"/>
  <c r="OW153" i="1"/>
  <c r="OW157" i="1" s="1"/>
  <c r="OV153" i="1"/>
  <c r="OU153" i="1"/>
  <c r="OU161" i="1" s="1"/>
  <c r="OT153" i="1"/>
  <c r="OT161" i="1" s="1"/>
  <c r="OS153" i="1"/>
  <c r="OS157" i="1" s="1"/>
  <c r="OR153" i="1"/>
  <c r="OR157" i="1" s="1"/>
  <c r="OQ153" i="1"/>
  <c r="OQ161" i="1" s="1"/>
  <c r="OP153" i="1"/>
  <c r="OP159" i="1" s="1"/>
  <c r="OO153" i="1"/>
  <c r="OO157" i="1" s="1"/>
  <c r="ON153" i="1"/>
  <c r="ON157" i="1" s="1"/>
  <c r="OM153" i="1"/>
  <c r="OM159" i="1" s="1"/>
  <c r="OM165" i="1" s="1"/>
  <c r="OL153" i="1"/>
  <c r="OL161" i="1" s="1"/>
  <c r="OK153" i="1"/>
  <c r="OK157" i="1" s="1"/>
  <c r="OJ153" i="1"/>
  <c r="OI153" i="1"/>
  <c r="OI161" i="1" s="1"/>
  <c r="OH153" i="1"/>
  <c r="OH161" i="1" s="1"/>
  <c r="OG153" i="1"/>
  <c r="OG157" i="1" s="1"/>
  <c r="OF153" i="1"/>
  <c r="OF161" i="1" s="1"/>
  <c r="OE153" i="1"/>
  <c r="OE161" i="1" s="1"/>
  <c r="OD153" i="1"/>
  <c r="OD159" i="1" s="1"/>
  <c r="OC153" i="1"/>
  <c r="OC161" i="1" s="1"/>
  <c r="OB153" i="1"/>
  <c r="OB157" i="1" s="1"/>
  <c r="OA153" i="1"/>
  <c r="OA159" i="1" s="1"/>
  <c r="OA165" i="1" s="1"/>
  <c r="NZ153" i="1"/>
  <c r="NZ161" i="1" s="1"/>
  <c r="NY153" i="1"/>
  <c r="NY161" i="1" s="1"/>
  <c r="NX153" i="1"/>
  <c r="NX159" i="1" s="1"/>
  <c r="NX165" i="1" s="1"/>
  <c r="NW153" i="1"/>
  <c r="NW161" i="1" s="1"/>
  <c r="NV153" i="1"/>
  <c r="NV161" i="1" s="1"/>
  <c r="NU153" i="1"/>
  <c r="NU159" i="1" s="1"/>
  <c r="NT153" i="1"/>
  <c r="NT161" i="1" s="1"/>
  <c r="NS153" i="1"/>
  <c r="NS161" i="1" s="1"/>
  <c r="NR153" i="1"/>
  <c r="NR159" i="1" s="1"/>
  <c r="NQ153" i="1"/>
  <c r="NQ161" i="1" s="1"/>
  <c r="NP153" i="1"/>
  <c r="NP157" i="1" s="1"/>
  <c r="NO153" i="1"/>
  <c r="NO159" i="1" s="1"/>
  <c r="NO165" i="1" s="1"/>
  <c r="NN153" i="1"/>
  <c r="NN161" i="1" s="1"/>
  <c r="NM153" i="1"/>
  <c r="NM161" i="1" s="1"/>
  <c r="NL153" i="1"/>
  <c r="NL159" i="1" s="1"/>
  <c r="NL165" i="1" s="1"/>
  <c r="NK153" i="1"/>
  <c r="NK161" i="1" s="1"/>
  <c r="NJ153" i="1"/>
  <c r="NJ161" i="1" s="1"/>
  <c r="NI153" i="1"/>
  <c r="NI159" i="1" s="1"/>
  <c r="NH153" i="1"/>
  <c r="NH161" i="1" s="1"/>
  <c r="NG153" i="1"/>
  <c r="NG161" i="1" s="1"/>
  <c r="NF153" i="1"/>
  <c r="NF159" i="1" s="1"/>
  <c r="NE153" i="1"/>
  <c r="NE161" i="1" s="1"/>
  <c r="ND153" i="1"/>
  <c r="ND157" i="1" s="1"/>
  <c r="NC153" i="1"/>
  <c r="NC159" i="1" s="1"/>
  <c r="NC165" i="1" s="1"/>
  <c r="NB153" i="1"/>
  <c r="NB161" i="1" s="1"/>
  <c r="PC151" i="1"/>
  <c r="PB151" i="1"/>
  <c r="PA151" i="1"/>
  <c r="OZ151" i="1"/>
  <c r="OY151" i="1"/>
  <c r="OX151" i="1"/>
  <c r="OW151" i="1"/>
  <c r="OV151" i="1"/>
  <c r="OU151" i="1"/>
  <c r="OT151" i="1"/>
  <c r="OS151" i="1"/>
  <c r="OR151" i="1"/>
  <c r="OQ151" i="1"/>
  <c r="OP151" i="1"/>
  <c r="OO151" i="1"/>
  <c r="ON151" i="1"/>
  <c r="OM151" i="1"/>
  <c r="OL151" i="1"/>
  <c r="OK151" i="1"/>
  <c r="OJ151" i="1"/>
  <c r="OI151" i="1"/>
  <c r="OH151" i="1"/>
  <c r="OG151" i="1"/>
  <c r="OF151" i="1"/>
  <c r="OE151" i="1"/>
  <c r="OD151" i="1"/>
  <c r="OC151" i="1"/>
  <c r="OB151" i="1"/>
  <c r="OA151" i="1"/>
  <c r="NZ151" i="1"/>
  <c r="NY151" i="1"/>
  <c r="NX151" i="1"/>
  <c r="NW151" i="1"/>
  <c r="NV151" i="1"/>
  <c r="NU151" i="1"/>
  <c r="NT151" i="1"/>
  <c r="NS151" i="1"/>
  <c r="NR151" i="1"/>
  <c r="NQ151" i="1"/>
  <c r="NP151" i="1"/>
  <c r="NO151" i="1"/>
  <c r="NN151" i="1"/>
  <c r="NM151" i="1"/>
  <c r="NL151" i="1"/>
  <c r="NK151" i="1"/>
  <c r="NJ151" i="1"/>
  <c r="NI151" i="1"/>
  <c r="NH151" i="1"/>
  <c r="NG151" i="1"/>
  <c r="NF151" i="1"/>
  <c r="NE151" i="1"/>
  <c r="ND151" i="1"/>
  <c r="NC151" i="1"/>
  <c r="NB151" i="1"/>
  <c r="PB120" i="1"/>
  <c r="OY120" i="1"/>
  <c r="OV120" i="1"/>
  <c r="OS120" i="1"/>
  <c r="OP120" i="1"/>
  <c r="OM120" i="1"/>
  <c r="OJ120" i="1"/>
  <c r="OG120" i="1"/>
  <c r="OD120" i="1"/>
  <c r="OA120" i="1"/>
  <c r="NX120" i="1"/>
  <c r="NU120" i="1"/>
  <c r="NR120" i="1"/>
  <c r="NO120" i="1"/>
  <c r="NL120" i="1"/>
  <c r="NI120" i="1"/>
  <c r="NF120" i="1"/>
  <c r="NC120" i="1"/>
  <c r="PC118" i="1"/>
  <c r="PA118" i="1"/>
  <c r="OZ118" i="1"/>
  <c r="OX118" i="1"/>
  <c r="OW118" i="1"/>
  <c r="OU118" i="1"/>
  <c r="OT118" i="1"/>
  <c r="OR118" i="1"/>
  <c r="OQ118" i="1"/>
  <c r="OO118" i="1"/>
  <c r="ON118" i="1"/>
  <c r="OL118" i="1"/>
  <c r="OK118" i="1"/>
  <c r="OI118" i="1"/>
  <c r="OH118" i="1"/>
  <c r="OF118" i="1"/>
  <c r="OE118" i="1"/>
  <c r="OC118" i="1"/>
  <c r="OB118" i="1"/>
  <c r="NZ118" i="1"/>
  <c r="NY118" i="1"/>
  <c r="NW118" i="1"/>
  <c r="NV118" i="1"/>
  <c r="NT118" i="1"/>
  <c r="NS118" i="1"/>
  <c r="NQ118" i="1"/>
  <c r="NP118" i="1"/>
  <c r="NN118" i="1"/>
  <c r="NM118" i="1"/>
  <c r="NK118" i="1"/>
  <c r="NJ118" i="1"/>
  <c r="NH118" i="1"/>
  <c r="NG118" i="1"/>
  <c r="NE118" i="1"/>
  <c r="ND118" i="1"/>
  <c r="NB118" i="1"/>
  <c r="PB114" i="1"/>
  <c r="OY114" i="1"/>
  <c r="OV114" i="1"/>
  <c r="OS114" i="1"/>
  <c r="OP114" i="1"/>
  <c r="OM114" i="1"/>
  <c r="OJ114" i="1"/>
  <c r="OG114" i="1"/>
  <c r="OD114" i="1"/>
  <c r="OA114" i="1"/>
  <c r="NX114" i="1"/>
  <c r="NU114" i="1"/>
  <c r="NR114" i="1"/>
  <c r="NO114" i="1"/>
  <c r="NL114" i="1"/>
  <c r="NI114" i="1"/>
  <c r="NF114" i="1"/>
  <c r="NC114" i="1"/>
  <c r="PB112" i="1"/>
  <c r="OY112" i="1"/>
  <c r="OV112" i="1"/>
  <c r="OV116" i="1" s="1"/>
  <c r="OS112" i="1"/>
  <c r="OP112" i="1"/>
  <c r="OM112" i="1"/>
  <c r="OM116" i="1" s="1"/>
  <c r="OJ112" i="1"/>
  <c r="OJ116" i="1" s="1"/>
  <c r="OG112" i="1"/>
  <c r="OD112" i="1"/>
  <c r="OA112" i="1"/>
  <c r="NX112" i="1"/>
  <c r="NX116" i="1" s="1"/>
  <c r="NU112" i="1"/>
  <c r="NR112" i="1"/>
  <c r="NO112" i="1"/>
  <c r="NO116" i="1" s="1"/>
  <c r="NL112" i="1"/>
  <c r="NL116" i="1" s="1"/>
  <c r="NI112" i="1"/>
  <c r="NF112" i="1"/>
  <c r="NC112" i="1"/>
  <c r="PC110" i="1"/>
  <c r="PA110" i="1"/>
  <c r="OZ110" i="1"/>
  <c r="OX110" i="1"/>
  <c r="OW110" i="1"/>
  <c r="OU110" i="1"/>
  <c r="OT110" i="1"/>
  <c r="OR110" i="1"/>
  <c r="OQ110" i="1"/>
  <c r="OO110" i="1"/>
  <c r="ON110" i="1"/>
  <c r="OL110" i="1"/>
  <c r="OK110" i="1"/>
  <c r="OI110" i="1"/>
  <c r="OH110" i="1"/>
  <c r="OF110" i="1"/>
  <c r="OE110" i="1"/>
  <c r="OC110" i="1"/>
  <c r="OB110" i="1"/>
  <c r="NZ110" i="1"/>
  <c r="NY110" i="1"/>
  <c r="NW110" i="1"/>
  <c r="NV110" i="1"/>
  <c r="NT110" i="1"/>
  <c r="NS110" i="1"/>
  <c r="NQ110" i="1"/>
  <c r="NP110" i="1"/>
  <c r="NN110" i="1"/>
  <c r="NM110" i="1"/>
  <c r="NK110" i="1"/>
  <c r="NJ110" i="1"/>
  <c r="NH110" i="1"/>
  <c r="NG110" i="1"/>
  <c r="NE110" i="1"/>
  <c r="ND110" i="1"/>
  <c r="NB110" i="1"/>
  <c r="PB106" i="1"/>
  <c r="OY106" i="1"/>
  <c r="OV106" i="1"/>
  <c r="OS106" i="1"/>
  <c r="OP106" i="1"/>
  <c r="OM106" i="1"/>
  <c r="OJ106" i="1"/>
  <c r="OG106" i="1"/>
  <c r="OD106" i="1"/>
  <c r="OA106" i="1"/>
  <c r="NX106" i="1"/>
  <c r="NU106" i="1"/>
  <c r="NR106" i="1"/>
  <c r="NO106" i="1"/>
  <c r="NL106" i="1"/>
  <c r="NI106" i="1"/>
  <c r="NF106" i="1"/>
  <c r="NC106" i="1"/>
  <c r="PC104" i="1"/>
  <c r="PC108" i="1" s="1"/>
  <c r="PA104" i="1"/>
  <c r="OZ104" i="1"/>
  <c r="OZ108" i="1" s="1"/>
  <c r="OX104" i="1"/>
  <c r="OW104" i="1"/>
  <c r="OU104" i="1"/>
  <c r="OU108" i="1" s="1"/>
  <c r="OT104" i="1"/>
  <c r="OR104" i="1"/>
  <c r="OR108" i="1" s="1"/>
  <c r="OQ104" i="1"/>
  <c r="OQ108" i="1" s="1"/>
  <c r="OO104" i="1"/>
  <c r="ON104" i="1"/>
  <c r="ON108" i="1" s="1"/>
  <c r="OL104" i="1"/>
  <c r="OK104" i="1"/>
  <c r="OI104" i="1"/>
  <c r="OI108" i="1" s="1"/>
  <c r="OH104" i="1"/>
  <c r="OF104" i="1"/>
  <c r="OE104" i="1"/>
  <c r="OE108" i="1" s="1"/>
  <c r="OC104" i="1"/>
  <c r="OB104" i="1"/>
  <c r="OB108" i="1" s="1"/>
  <c r="NZ104" i="1"/>
  <c r="NY104" i="1"/>
  <c r="NW104" i="1"/>
  <c r="NW108" i="1" s="1"/>
  <c r="NV104" i="1"/>
  <c r="NT104" i="1"/>
  <c r="NT108" i="1" s="1"/>
  <c r="NS104" i="1"/>
  <c r="NS108" i="1" s="1"/>
  <c r="NQ104" i="1"/>
  <c r="NP104" i="1"/>
  <c r="NP108" i="1" s="1"/>
  <c r="NN104" i="1"/>
  <c r="NM104" i="1"/>
  <c r="NK104" i="1"/>
  <c r="NK108" i="1" s="1"/>
  <c r="NJ104" i="1"/>
  <c r="NH104" i="1"/>
  <c r="NG104" i="1"/>
  <c r="NG108" i="1" s="1"/>
  <c r="NE104" i="1"/>
  <c r="ND104" i="1"/>
  <c r="ND108" i="1" s="1"/>
  <c r="NB104" i="1"/>
  <c r="PB100" i="1"/>
  <c r="OY100" i="1"/>
  <c r="OV100" i="1"/>
  <c r="OS100" i="1"/>
  <c r="OP100" i="1"/>
  <c r="OM100" i="1"/>
  <c r="OJ100" i="1"/>
  <c r="OG100" i="1"/>
  <c r="OD100" i="1"/>
  <c r="OA100" i="1"/>
  <c r="NX100" i="1"/>
  <c r="NU100" i="1"/>
  <c r="NR100" i="1"/>
  <c r="NO100" i="1"/>
  <c r="NL100" i="1"/>
  <c r="NI100" i="1"/>
  <c r="NF100" i="1"/>
  <c r="NC100" i="1"/>
  <c r="PC98" i="1"/>
  <c r="PA98" i="1"/>
  <c r="OZ98" i="1"/>
  <c r="OX98" i="1"/>
  <c r="OX102" i="1" s="1"/>
  <c r="OW98" i="1"/>
  <c r="OU98" i="1"/>
  <c r="OT98" i="1"/>
  <c r="OR98" i="1"/>
  <c r="OQ98" i="1"/>
  <c r="OQ102" i="1" s="1"/>
  <c r="OO98" i="1"/>
  <c r="ON98" i="1"/>
  <c r="OL98" i="1"/>
  <c r="OK98" i="1"/>
  <c r="OI98" i="1"/>
  <c r="OI102" i="1" s="1"/>
  <c r="OH98" i="1"/>
  <c r="OH102" i="1" s="1"/>
  <c r="OF98" i="1"/>
  <c r="OE98" i="1"/>
  <c r="OC98" i="1"/>
  <c r="OC102" i="1" s="1"/>
  <c r="OB98" i="1"/>
  <c r="OB102" i="1" s="1"/>
  <c r="NZ98" i="1"/>
  <c r="NZ102" i="1" s="1"/>
  <c r="NY98" i="1"/>
  <c r="NY102" i="1" s="1"/>
  <c r="NW98" i="1"/>
  <c r="NV98" i="1"/>
  <c r="NT98" i="1"/>
  <c r="NT102" i="1" s="1"/>
  <c r="NS98" i="1"/>
  <c r="NS102" i="1" s="1"/>
  <c r="NQ98" i="1"/>
  <c r="NQ102" i="1" s="1"/>
  <c r="NP98" i="1"/>
  <c r="NP102" i="1" s="1"/>
  <c r="NN98" i="1"/>
  <c r="NM98" i="1"/>
  <c r="NM102" i="1" s="1"/>
  <c r="NK98" i="1"/>
  <c r="NK102" i="1" s="1"/>
  <c r="NJ98" i="1"/>
  <c r="NJ102" i="1" s="1"/>
  <c r="NH98" i="1"/>
  <c r="NH102" i="1" s="1"/>
  <c r="NG98" i="1"/>
  <c r="NE98" i="1"/>
  <c r="NE102" i="1" s="1"/>
  <c r="ND98" i="1"/>
  <c r="ND102" i="1" s="1"/>
  <c r="NB98" i="1"/>
  <c r="NB102" i="1" s="1"/>
  <c r="PB94" i="1"/>
  <c r="OY94" i="1"/>
  <c r="OV94" i="1"/>
  <c r="OS94" i="1"/>
  <c r="OP94" i="1"/>
  <c r="OM94" i="1"/>
  <c r="OJ94" i="1"/>
  <c r="OG94" i="1"/>
  <c r="OD94" i="1"/>
  <c r="OA94" i="1"/>
  <c r="NX94" i="1"/>
  <c r="NU94" i="1"/>
  <c r="NR94" i="1"/>
  <c r="NO94" i="1"/>
  <c r="NL94" i="1"/>
  <c r="NI94" i="1"/>
  <c r="NF94" i="1"/>
  <c r="NC94" i="1"/>
  <c r="PC92" i="1"/>
  <c r="PA92" i="1"/>
  <c r="OZ92" i="1"/>
  <c r="OX92" i="1"/>
  <c r="OW92" i="1"/>
  <c r="OU92" i="1"/>
  <c r="OU96" i="1" s="1"/>
  <c r="OT92" i="1"/>
  <c r="OR92" i="1"/>
  <c r="OR96" i="1" s="1"/>
  <c r="OQ92" i="1"/>
  <c r="OO92" i="1"/>
  <c r="ON92" i="1"/>
  <c r="OL92" i="1"/>
  <c r="OK92" i="1"/>
  <c r="OI92" i="1"/>
  <c r="OI96" i="1" s="1"/>
  <c r="OH92" i="1"/>
  <c r="OF92" i="1"/>
  <c r="OF96" i="1" s="1"/>
  <c r="OE92" i="1"/>
  <c r="OC92" i="1"/>
  <c r="OB92" i="1"/>
  <c r="NZ92" i="1"/>
  <c r="NY92" i="1"/>
  <c r="NW92" i="1"/>
  <c r="NW96" i="1" s="1"/>
  <c r="NV92" i="1"/>
  <c r="NT92" i="1"/>
  <c r="NT96" i="1" s="1"/>
  <c r="NS92" i="1"/>
  <c r="NS96" i="1" s="1"/>
  <c r="NQ92" i="1"/>
  <c r="NQ96" i="1" s="1"/>
  <c r="NP92" i="1"/>
  <c r="NN92" i="1"/>
  <c r="NM92" i="1"/>
  <c r="NM96" i="1" s="1"/>
  <c r="NK92" i="1"/>
  <c r="NK96" i="1" s="1"/>
  <c r="NJ92" i="1"/>
  <c r="NH92" i="1"/>
  <c r="NH96" i="1" s="1"/>
  <c r="NG92" i="1"/>
  <c r="NE92" i="1"/>
  <c r="NE96" i="1" s="1"/>
  <c r="ND92" i="1"/>
  <c r="NB92" i="1"/>
  <c r="PB88" i="1"/>
  <c r="OY88" i="1"/>
  <c r="OV88" i="1"/>
  <c r="OS88" i="1"/>
  <c r="OP88" i="1"/>
  <c r="OM88" i="1"/>
  <c r="OJ88" i="1"/>
  <c r="OG88" i="1"/>
  <c r="OD88" i="1"/>
  <c r="OA88" i="1"/>
  <c r="NX88" i="1"/>
  <c r="NU88" i="1"/>
  <c r="NR88" i="1"/>
  <c r="NO88" i="1"/>
  <c r="NL88" i="1"/>
  <c r="NI88" i="1"/>
  <c r="NF88" i="1"/>
  <c r="NC88" i="1"/>
  <c r="PC86" i="1"/>
  <c r="PA86" i="1"/>
  <c r="OZ86" i="1"/>
  <c r="OZ90" i="1" s="1"/>
  <c r="OX86" i="1"/>
  <c r="OW86" i="1"/>
  <c r="OU86" i="1"/>
  <c r="OU90" i="1" s="1"/>
  <c r="OT86" i="1"/>
  <c r="OR86" i="1"/>
  <c r="OR90" i="1" s="1"/>
  <c r="OQ86" i="1"/>
  <c r="OO86" i="1"/>
  <c r="ON86" i="1"/>
  <c r="ON90" i="1" s="1"/>
  <c r="OL86" i="1"/>
  <c r="OK86" i="1"/>
  <c r="OI86" i="1"/>
  <c r="OI90" i="1" s="1"/>
  <c r="OH86" i="1"/>
  <c r="OF86" i="1"/>
  <c r="OF90" i="1" s="1"/>
  <c r="OE86" i="1"/>
  <c r="OC86" i="1"/>
  <c r="OB86" i="1"/>
  <c r="OB90" i="1" s="1"/>
  <c r="NZ86" i="1"/>
  <c r="NY86" i="1"/>
  <c r="NW86" i="1"/>
  <c r="NW90" i="1" s="1"/>
  <c r="NV86" i="1"/>
  <c r="NT86" i="1"/>
  <c r="NT90" i="1" s="1"/>
  <c r="NS86" i="1"/>
  <c r="NQ86" i="1"/>
  <c r="NP86" i="1"/>
  <c r="NP90" i="1" s="1"/>
  <c r="NN86" i="1"/>
  <c r="NM86" i="1"/>
  <c r="NK86" i="1"/>
  <c r="NK90" i="1" s="1"/>
  <c r="NJ86" i="1"/>
  <c r="NH86" i="1"/>
  <c r="NH90" i="1" s="1"/>
  <c r="NG86" i="1"/>
  <c r="NE86" i="1"/>
  <c r="ND86" i="1"/>
  <c r="ND90" i="1" s="1"/>
  <c r="NB86" i="1"/>
  <c r="PB82" i="1"/>
  <c r="OY82" i="1"/>
  <c r="OV82" i="1"/>
  <c r="OS82" i="1"/>
  <c r="OP82" i="1"/>
  <c r="OM82" i="1"/>
  <c r="OJ82" i="1"/>
  <c r="OG82" i="1"/>
  <c r="OD82" i="1"/>
  <c r="OA82" i="1"/>
  <c r="NX82" i="1"/>
  <c r="NU82" i="1"/>
  <c r="NR82" i="1"/>
  <c r="NO82" i="1"/>
  <c r="NL82" i="1"/>
  <c r="NI82" i="1"/>
  <c r="NF82" i="1"/>
  <c r="NC82" i="1"/>
  <c r="PC80" i="1"/>
  <c r="PC84" i="1" s="1"/>
  <c r="PA80" i="1"/>
  <c r="PA84" i="1" s="1"/>
  <c r="OZ80" i="1"/>
  <c r="OX80" i="1"/>
  <c r="OW80" i="1"/>
  <c r="OW84" i="1" s="1"/>
  <c r="OU80" i="1"/>
  <c r="OU84" i="1" s="1"/>
  <c r="OT80" i="1"/>
  <c r="OR80" i="1"/>
  <c r="OQ80" i="1"/>
  <c r="OQ84" i="1" s="1"/>
  <c r="OO80" i="1"/>
  <c r="OO84" i="1" s="1"/>
  <c r="ON80" i="1"/>
  <c r="OL80" i="1"/>
  <c r="OK80" i="1"/>
  <c r="OI80" i="1"/>
  <c r="OI84" i="1" s="1"/>
  <c r="OH80" i="1"/>
  <c r="OF80" i="1"/>
  <c r="OE80" i="1"/>
  <c r="OE84" i="1" s="1"/>
  <c r="OC80" i="1"/>
  <c r="OB80" i="1"/>
  <c r="NZ80" i="1"/>
  <c r="NY80" i="1"/>
  <c r="NY84" i="1" s="1"/>
  <c r="NW80" i="1"/>
  <c r="NW84" i="1" s="1"/>
  <c r="NV80" i="1"/>
  <c r="NT80" i="1"/>
  <c r="NS80" i="1"/>
  <c r="NS84" i="1" s="1"/>
  <c r="NQ80" i="1"/>
  <c r="NQ84" i="1" s="1"/>
  <c r="NP80" i="1"/>
  <c r="NN80" i="1"/>
  <c r="NM80" i="1"/>
  <c r="NK80" i="1"/>
  <c r="NK84" i="1" s="1"/>
  <c r="NJ80" i="1"/>
  <c r="NH80" i="1"/>
  <c r="NG80" i="1"/>
  <c r="NG84" i="1" s="1"/>
  <c r="NE80" i="1"/>
  <c r="ND80" i="1"/>
  <c r="NB80" i="1"/>
  <c r="PB76" i="1"/>
  <c r="OY76" i="1"/>
  <c r="OV76" i="1"/>
  <c r="OS76" i="1"/>
  <c r="OP76" i="1"/>
  <c r="OM76" i="1"/>
  <c r="OJ76" i="1"/>
  <c r="OG76" i="1"/>
  <c r="OD76" i="1"/>
  <c r="OA76" i="1"/>
  <c r="NX76" i="1"/>
  <c r="NU76" i="1"/>
  <c r="NR76" i="1"/>
  <c r="NO76" i="1"/>
  <c r="NL76" i="1"/>
  <c r="NI76" i="1"/>
  <c r="NF76" i="1"/>
  <c r="NC76" i="1"/>
  <c r="PC74" i="1"/>
  <c r="PA74" i="1"/>
  <c r="PA78" i="1" s="1"/>
  <c r="OZ74" i="1"/>
  <c r="OX74" i="1"/>
  <c r="OX78" i="1" s="1"/>
  <c r="OW74" i="1"/>
  <c r="OU74" i="1"/>
  <c r="OT74" i="1"/>
  <c r="OT78" i="1" s="1"/>
  <c r="OR74" i="1"/>
  <c r="OQ74" i="1"/>
  <c r="OO74" i="1"/>
  <c r="ON74" i="1"/>
  <c r="OL74" i="1"/>
  <c r="OL78" i="1" s="1"/>
  <c r="OK74" i="1"/>
  <c r="OK78" i="1" s="1"/>
  <c r="OI74" i="1"/>
  <c r="OH74" i="1"/>
  <c r="OH78" i="1" s="1"/>
  <c r="OF74" i="1"/>
  <c r="OE74" i="1"/>
  <c r="OC74" i="1"/>
  <c r="OB74" i="1"/>
  <c r="NZ74" i="1"/>
  <c r="NZ78" i="1" s="1"/>
  <c r="NY74" i="1"/>
  <c r="NW74" i="1"/>
  <c r="NV74" i="1"/>
  <c r="NV78" i="1" s="1"/>
  <c r="NT74" i="1"/>
  <c r="NT78" i="1" s="1"/>
  <c r="NS74" i="1"/>
  <c r="NQ74" i="1"/>
  <c r="NP74" i="1"/>
  <c r="NP78" i="1" s="1"/>
  <c r="NN74" i="1"/>
  <c r="NN78" i="1" s="1"/>
  <c r="NM74" i="1"/>
  <c r="NK74" i="1"/>
  <c r="NJ74" i="1"/>
  <c r="NJ78" i="1" s="1"/>
  <c r="NH74" i="1"/>
  <c r="NG74" i="1"/>
  <c r="NE74" i="1"/>
  <c r="ND74" i="1"/>
  <c r="ND78" i="1" s="1"/>
  <c r="NB74" i="1"/>
  <c r="NB78" i="1" s="1"/>
  <c r="PC70" i="1"/>
  <c r="PB70" i="1"/>
  <c r="PA70" i="1"/>
  <c r="OZ70" i="1"/>
  <c r="OY70" i="1"/>
  <c r="OX70" i="1"/>
  <c r="OW70" i="1"/>
  <c r="OV70" i="1"/>
  <c r="OU70" i="1"/>
  <c r="OT70" i="1"/>
  <c r="OS70" i="1"/>
  <c r="OR70" i="1"/>
  <c r="OQ70" i="1"/>
  <c r="OP70" i="1"/>
  <c r="OO70" i="1"/>
  <c r="ON70" i="1"/>
  <c r="OM70" i="1"/>
  <c r="OL70" i="1"/>
  <c r="OK70" i="1"/>
  <c r="OJ70" i="1"/>
  <c r="OI70" i="1"/>
  <c r="OH70" i="1"/>
  <c r="OG70" i="1"/>
  <c r="OF70" i="1"/>
  <c r="OE70" i="1"/>
  <c r="OD70" i="1"/>
  <c r="OC70" i="1"/>
  <c r="OB70" i="1"/>
  <c r="OA70" i="1"/>
  <c r="NZ70" i="1"/>
  <c r="NY70" i="1"/>
  <c r="NX70" i="1"/>
  <c r="NW70" i="1"/>
  <c r="NV70" i="1"/>
  <c r="NU70" i="1"/>
  <c r="NT70" i="1"/>
  <c r="NS70" i="1"/>
  <c r="NR70" i="1"/>
  <c r="NQ70" i="1"/>
  <c r="NP70" i="1"/>
  <c r="NO70" i="1"/>
  <c r="NN70" i="1"/>
  <c r="NM70" i="1"/>
  <c r="NL70" i="1"/>
  <c r="NK70" i="1"/>
  <c r="NJ70" i="1"/>
  <c r="NI70" i="1"/>
  <c r="NH70" i="1"/>
  <c r="NG70" i="1"/>
  <c r="NF70" i="1"/>
  <c r="NE70" i="1"/>
  <c r="ND70" i="1"/>
  <c r="NC70" i="1"/>
  <c r="NB70" i="1"/>
  <c r="PC68" i="1"/>
  <c r="PC76" i="1" s="1"/>
  <c r="PB68" i="1"/>
  <c r="PB74" i="1" s="1"/>
  <c r="PA68" i="1"/>
  <c r="PA72" i="1" s="1"/>
  <c r="OZ68" i="1"/>
  <c r="OZ76" i="1" s="1"/>
  <c r="OY68" i="1"/>
  <c r="OY72" i="1" s="1"/>
  <c r="OX68" i="1"/>
  <c r="OX76" i="1" s="1"/>
  <c r="OW68" i="1"/>
  <c r="OW72" i="1" s="1"/>
  <c r="OV68" i="1"/>
  <c r="OV74" i="1" s="1"/>
  <c r="OU68" i="1"/>
  <c r="OU76" i="1" s="1"/>
  <c r="OT68" i="1"/>
  <c r="OT76" i="1" s="1"/>
  <c r="OS68" i="1"/>
  <c r="OS72" i="1" s="1"/>
  <c r="OR68" i="1"/>
  <c r="OR76" i="1" s="1"/>
  <c r="OQ68" i="1"/>
  <c r="OQ76" i="1" s="1"/>
  <c r="OP68" i="1"/>
  <c r="OP74" i="1" s="1"/>
  <c r="OO68" i="1"/>
  <c r="OO72" i="1" s="1"/>
  <c r="ON68" i="1"/>
  <c r="ON76" i="1" s="1"/>
  <c r="OM68" i="1"/>
  <c r="OM74" i="1" s="1"/>
  <c r="OM80" i="1" s="1"/>
  <c r="OL68" i="1"/>
  <c r="OL76" i="1" s="1"/>
  <c r="OK68" i="1"/>
  <c r="OK72" i="1" s="1"/>
  <c r="OJ68" i="1"/>
  <c r="OJ74" i="1" s="1"/>
  <c r="OI68" i="1"/>
  <c r="OI76" i="1" s="1"/>
  <c r="OH68" i="1"/>
  <c r="OH76" i="1" s="1"/>
  <c r="OG68" i="1"/>
  <c r="OG72" i="1" s="1"/>
  <c r="OF68" i="1"/>
  <c r="OF76" i="1" s="1"/>
  <c r="OE68" i="1"/>
  <c r="OE76" i="1" s="1"/>
  <c r="OD68" i="1"/>
  <c r="OD74" i="1" s="1"/>
  <c r="OC68" i="1"/>
  <c r="OC72" i="1" s="1"/>
  <c r="OB68" i="1"/>
  <c r="OB76" i="1" s="1"/>
  <c r="OA68" i="1"/>
  <c r="OA74" i="1" s="1"/>
  <c r="OA80" i="1" s="1"/>
  <c r="NZ68" i="1"/>
  <c r="NZ76" i="1" s="1"/>
  <c r="NY68" i="1"/>
  <c r="NY72" i="1" s="1"/>
  <c r="NX68" i="1"/>
  <c r="NX74" i="1" s="1"/>
  <c r="NW68" i="1"/>
  <c r="NW76" i="1" s="1"/>
  <c r="NV68" i="1"/>
  <c r="NV76" i="1" s="1"/>
  <c r="NU68" i="1"/>
  <c r="NU72" i="1" s="1"/>
  <c r="NT68" i="1"/>
  <c r="NT76" i="1" s="1"/>
  <c r="NS68" i="1"/>
  <c r="NS76" i="1" s="1"/>
  <c r="NR68" i="1"/>
  <c r="NR74" i="1" s="1"/>
  <c r="NQ68" i="1"/>
  <c r="NQ72" i="1" s="1"/>
  <c r="NP68" i="1"/>
  <c r="NP76" i="1" s="1"/>
  <c r="NO68" i="1"/>
  <c r="NO74" i="1" s="1"/>
  <c r="NO80" i="1" s="1"/>
  <c r="NN68" i="1"/>
  <c r="NN76" i="1" s="1"/>
  <c r="NM68" i="1"/>
  <c r="NM72" i="1" s="1"/>
  <c r="NL68" i="1"/>
  <c r="NL74" i="1" s="1"/>
  <c r="NK68" i="1"/>
  <c r="NK76" i="1" s="1"/>
  <c r="NJ68" i="1"/>
  <c r="NJ76" i="1" s="1"/>
  <c r="NI68" i="1"/>
  <c r="NI72" i="1" s="1"/>
  <c r="NH68" i="1"/>
  <c r="NH76" i="1" s="1"/>
  <c r="NG68" i="1"/>
  <c r="NG76" i="1" s="1"/>
  <c r="NF68" i="1"/>
  <c r="NF74" i="1" s="1"/>
  <c r="NE68" i="1"/>
  <c r="NE72" i="1" s="1"/>
  <c r="ND68" i="1"/>
  <c r="ND76" i="1" s="1"/>
  <c r="NC68" i="1"/>
  <c r="NC72" i="1" s="1"/>
  <c r="NB68" i="1"/>
  <c r="NB76" i="1" s="1"/>
  <c r="PC66" i="1"/>
  <c r="PB66" i="1"/>
  <c r="PA66" i="1"/>
  <c r="OZ66" i="1"/>
  <c r="OY66" i="1"/>
  <c r="OX66" i="1"/>
  <c r="OW66" i="1"/>
  <c r="OV66" i="1"/>
  <c r="OU66" i="1"/>
  <c r="OT66" i="1"/>
  <c r="OS66" i="1"/>
  <c r="OR66" i="1"/>
  <c r="OQ66" i="1"/>
  <c r="OP66" i="1"/>
  <c r="OO66" i="1"/>
  <c r="ON66" i="1"/>
  <c r="OM66" i="1"/>
  <c r="OL66" i="1"/>
  <c r="OK66" i="1"/>
  <c r="OJ66" i="1"/>
  <c r="OI66" i="1"/>
  <c r="OH66" i="1"/>
  <c r="OG66" i="1"/>
  <c r="OF66" i="1"/>
  <c r="OE66" i="1"/>
  <c r="OD66" i="1"/>
  <c r="OC66" i="1"/>
  <c r="OB66" i="1"/>
  <c r="OA66" i="1"/>
  <c r="NZ66" i="1"/>
  <c r="NY66" i="1"/>
  <c r="NX66" i="1"/>
  <c r="NW66" i="1"/>
  <c r="NV66" i="1"/>
  <c r="NU66" i="1"/>
  <c r="NT66" i="1"/>
  <c r="NS66" i="1"/>
  <c r="NR66" i="1"/>
  <c r="NQ66" i="1"/>
  <c r="NP66" i="1"/>
  <c r="NO66" i="1"/>
  <c r="NN66" i="1"/>
  <c r="NM66" i="1"/>
  <c r="NL66" i="1"/>
  <c r="NK66" i="1"/>
  <c r="NJ66" i="1"/>
  <c r="NI66" i="1"/>
  <c r="NH66" i="1"/>
  <c r="NG66" i="1"/>
  <c r="NF66" i="1"/>
  <c r="NE66" i="1"/>
  <c r="ND66" i="1"/>
  <c r="NC66" i="1"/>
  <c r="NB66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ND37" i="1"/>
  <c r="NC37" i="1"/>
  <c r="NB37" i="1"/>
  <c r="NA37" i="1"/>
  <c r="MZ37" i="1"/>
  <c r="MY37" i="1"/>
  <c r="MX37" i="1"/>
  <c r="MW37" i="1"/>
  <c r="MV37" i="1"/>
  <c r="MU37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ND36" i="1"/>
  <c r="NC36" i="1"/>
  <c r="NB36" i="1"/>
  <c r="NA36" i="1"/>
  <c r="MZ36" i="1"/>
  <c r="MY36" i="1"/>
  <c r="MX36" i="1"/>
  <c r="MW36" i="1"/>
  <c r="MV36" i="1"/>
  <c r="MU36" i="1"/>
  <c r="OB35" i="1"/>
  <c r="OA35" i="1"/>
  <c r="NZ35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ND34" i="1"/>
  <c r="NC34" i="1"/>
  <c r="NB34" i="1"/>
  <c r="NA34" i="1"/>
  <c r="MZ34" i="1"/>
  <c r="MY34" i="1"/>
  <c r="MX34" i="1"/>
  <c r="MW34" i="1"/>
  <c r="MV34" i="1"/>
  <c r="MU34" i="1"/>
  <c r="OB33" i="1"/>
  <c r="OA33" i="1"/>
  <c r="NZ33" i="1"/>
  <c r="OB32" i="1"/>
  <c r="OA32" i="1"/>
  <c r="NZ32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ND31" i="1"/>
  <c r="NC31" i="1"/>
  <c r="NB31" i="1"/>
  <c r="NA31" i="1"/>
  <c r="MZ31" i="1"/>
  <c r="MY31" i="1"/>
  <c r="MX31" i="1"/>
  <c r="MW31" i="1"/>
  <c r="MV31" i="1"/>
  <c r="MU31" i="1"/>
  <c r="OB30" i="1"/>
  <c r="OA30" i="1"/>
  <c r="NZ30" i="1"/>
  <c r="OB29" i="1"/>
  <c r="OA29" i="1"/>
  <c r="NZ29" i="1"/>
  <c r="OB28" i="1"/>
  <c r="OA28" i="1"/>
  <c r="NZ28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ND27" i="1"/>
  <c r="NC27" i="1"/>
  <c r="NB27" i="1"/>
  <c r="NA27" i="1"/>
  <c r="MZ27" i="1"/>
  <c r="MY27" i="1"/>
  <c r="MX27" i="1"/>
  <c r="MW27" i="1"/>
  <c r="MV27" i="1"/>
  <c r="MU27" i="1"/>
  <c r="OB26" i="1"/>
  <c r="OA26" i="1"/>
  <c r="NZ26" i="1"/>
  <c r="OB25" i="1"/>
  <c r="OA25" i="1"/>
  <c r="NZ25" i="1"/>
  <c r="OB24" i="1"/>
  <c r="OA24" i="1"/>
  <c r="NZ24" i="1"/>
  <c r="OB23" i="1"/>
  <c r="OA23" i="1"/>
  <c r="NZ23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ND22" i="1"/>
  <c r="NC22" i="1"/>
  <c r="NB22" i="1"/>
  <c r="NA22" i="1"/>
  <c r="MZ22" i="1"/>
  <c r="MY22" i="1"/>
  <c r="MX22" i="1"/>
  <c r="MW22" i="1"/>
  <c r="MV22" i="1"/>
  <c r="MU22" i="1"/>
  <c r="OB21" i="1"/>
  <c r="OA21" i="1"/>
  <c r="NZ21" i="1"/>
  <c r="OB20" i="1"/>
  <c r="OA20" i="1"/>
  <c r="NZ20" i="1"/>
  <c r="OB19" i="1"/>
  <c r="OA19" i="1"/>
  <c r="NZ19" i="1"/>
  <c r="OB18" i="1"/>
  <c r="OA18" i="1"/>
  <c r="NZ18" i="1"/>
  <c r="OB17" i="1"/>
  <c r="OA17" i="1"/>
  <c r="NZ17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ND16" i="1"/>
  <c r="NC16" i="1"/>
  <c r="NB16" i="1"/>
  <c r="NA16" i="1"/>
  <c r="MZ16" i="1"/>
  <c r="MY16" i="1"/>
  <c r="MX16" i="1"/>
  <c r="MW16" i="1"/>
  <c r="MV16" i="1"/>
  <c r="MU16" i="1"/>
  <c r="OB15" i="1"/>
  <c r="OA15" i="1"/>
  <c r="NZ15" i="1"/>
  <c r="OB14" i="1"/>
  <c r="OA14" i="1"/>
  <c r="NZ14" i="1"/>
  <c r="OB13" i="1"/>
  <c r="OA13" i="1"/>
  <c r="NZ13" i="1"/>
  <c r="OB12" i="1"/>
  <c r="OA12" i="1"/>
  <c r="NZ12" i="1"/>
  <c r="OB11" i="1"/>
  <c r="OA11" i="1"/>
  <c r="NZ11" i="1"/>
  <c r="OB10" i="1"/>
  <c r="OA10" i="1"/>
  <c r="NZ10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ND9" i="1"/>
  <c r="NC9" i="1"/>
  <c r="NB9" i="1"/>
  <c r="NA9" i="1"/>
  <c r="MZ9" i="1"/>
  <c r="MY9" i="1"/>
  <c r="MX9" i="1"/>
  <c r="MW9" i="1"/>
  <c r="MV9" i="1"/>
  <c r="MU9" i="1"/>
  <c r="OB8" i="1"/>
  <c r="OA8" i="1"/>
  <c r="NZ8" i="1"/>
  <c r="OB7" i="1"/>
  <c r="OA7" i="1"/>
  <c r="NZ7" i="1"/>
  <c r="OB6" i="1"/>
  <c r="OA6" i="1"/>
  <c r="NZ6" i="1"/>
  <c r="OB5" i="1"/>
  <c r="OA5" i="1"/>
  <c r="NZ5" i="1"/>
  <c r="OB4" i="1"/>
  <c r="OA4" i="1"/>
  <c r="NZ4" i="1"/>
  <c r="OB3" i="1"/>
  <c r="OA3" i="1"/>
  <c r="NZ3" i="1"/>
  <c r="OB2" i="1"/>
  <c r="OA2" i="1"/>
  <c r="NZ2" i="1"/>
  <c r="LA37" i="1"/>
  <c r="LA36" i="1"/>
  <c r="LA34" i="1"/>
  <c r="LA31" i="1"/>
  <c r="LA27" i="1"/>
  <c r="LA22" i="1"/>
  <c r="LA16" i="1"/>
  <c r="LA9" i="1"/>
  <c r="ME37" i="1"/>
  <c r="MD37" i="1"/>
  <c r="MC37" i="1"/>
  <c r="MB37" i="1"/>
  <c r="MA37" i="1"/>
  <c r="ME36" i="1"/>
  <c r="MD36" i="1"/>
  <c r="MC36" i="1"/>
  <c r="MB36" i="1"/>
  <c r="MA36" i="1"/>
  <c r="ME34" i="1"/>
  <c r="MD34" i="1"/>
  <c r="MC34" i="1"/>
  <c r="MB34" i="1"/>
  <c r="MA34" i="1"/>
  <c r="ME31" i="1"/>
  <c r="MD31" i="1"/>
  <c r="MC31" i="1"/>
  <c r="MB31" i="1"/>
  <c r="MA31" i="1"/>
  <c r="ME27" i="1"/>
  <c r="MD27" i="1"/>
  <c r="MC27" i="1"/>
  <c r="MB27" i="1"/>
  <c r="MA27" i="1"/>
  <c r="ME22" i="1"/>
  <c r="MD22" i="1"/>
  <c r="MC22" i="1"/>
  <c r="MB22" i="1"/>
  <c r="MA22" i="1"/>
  <c r="ME16" i="1"/>
  <c r="MD16" i="1"/>
  <c r="MC16" i="1"/>
  <c r="MB16" i="1"/>
  <c r="MA16" i="1"/>
  <c r="ME9" i="1"/>
  <c r="MD9" i="1"/>
  <c r="MC9" i="1"/>
  <c r="MB9" i="1"/>
  <c r="MA9" i="1"/>
  <c r="LZ37" i="1"/>
  <c r="LY37" i="1"/>
  <c r="LX37" i="1"/>
  <c r="LW37" i="1"/>
  <c r="LV37" i="1"/>
  <c r="LZ36" i="1"/>
  <c r="LY36" i="1"/>
  <c r="LX36" i="1"/>
  <c r="LW36" i="1"/>
  <c r="LV36" i="1"/>
  <c r="LZ34" i="1"/>
  <c r="LY34" i="1"/>
  <c r="LX34" i="1"/>
  <c r="LW34" i="1"/>
  <c r="LV34" i="1"/>
  <c r="LZ31" i="1"/>
  <c r="LY31" i="1"/>
  <c r="LX31" i="1"/>
  <c r="LV31" i="1"/>
  <c r="LZ27" i="1"/>
  <c r="LY27" i="1"/>
  <c r="LX27" i="1"/>
  <c r="LW27" i="1"/>
  <c r="LV27" i="1"/>
  <c r="LZ22" i="1"/>
  <c r="LY22" i="1"/>
  <c r="LX22" i="1"/>
  <c r="LW22" i="1"/>
  <c r="LV22" i="1"/>
  <c r="LZ16" i="1"/>
  <c r="LY16" i="1"/>
  <c r="LX16" i="1"/>
  <c r="LW16" i="1"/>
  <c r="LV16" i="1"/>
  <c r="LZ9" i="1"/>
  <c r="LY9" i="1"/>
  <c r="LX9" i="1"/>
  <c r="LW9" i="1"/>
  <c r="LV9" i="1"/>
  <c r="LS37" i="1"/>
  <c r="LR37" i="1"/>
  <c r="LQ37" i="1"/>
  <c r="LP37" i="1"/>
  <c r="LO37" i="1"/>
  <c r="LS36" i="1"/>
  <c r="LR36" i="1"/>
  <c r="LQ36" i="1"/>
  <c r="LP36" i="1"/>
  <c r="LO36" i="1"/>
  <c r="LS34" i="1"/>
  <c r="LR34" i="1"/>
  <c r="LQ34" i="1"/>
  <c r="LP34" i="1"/>
  <c r="LO34" i="1"/>
  <c r="LS31" i="1"/>
  <c r="LR31" i="1"/>
  <c r="LQ31" i="1"/>
  <c r="LP31" i="1"/>
  <c r="LO31" i="1"/>
  <c r="LS27" i="1"/>
  <c r="LR27" i="1"/>
  <c r="LQ27" i="1"/>
  <c r="LP27" i="1"/>
  <c r="LO27" i="1"/>
  <c r="LS22" i="1"/>
  <c r="LR22" i="1"/>
  <c r="LQ22" i="1"/>
  <c r="LP22" i="1"/>
  <c r="LO22" i="1"/>
  <c r="LS16" i="1"/>
  <c r="LR16" i="1"/>
  <c r="LQ16" i="1"/>
  <c r="LP16" i="1"/>
  <c r="LO16" i="1"/>
  <c r="LS9" i="1"/>
  <c r="LR9" i="1"/>
  <c r="LQ9" i="1"/>
  <c r="LP9" i="1"/>
  <c r="LO9" i="1"/>
  <c r="LL37" i="1"/>
  <c r="LK37" i="1"/>
  <c r="LJ37" i="1"/>
  <c r="LI37" i="1"/>
  <c r="LH37" i="1"/>
  <c r="LL36" i="1"/>
  <c r="LK36" i="1"/>
  <c r="LJ36" i="1"/>
  <c r="LI36" i="1"/>
  <c r="LH36" i="1"/>
  <c r="LL34" i="1"/>
  <c r="LK34" i="1"/>
  <c r="LJ34" i="1"/>
  <c r="LI34" i="1"/>
  <c r="LH34" i="1"/>
  <c r="LL31" i="1"/>
  <c r="LK31" i="1"/>
  <c r="LJ31" i="1"/>
  <c r="LI31" i="1"/>
  <c r="LH31" i="1"/>
  <c r="LL27" i="1"/>
  <c r="LK27" i="1"/>
  <c r="LJ27" i="1"/>
  <c r="LI27" i="1"/>
  <c r="LH27" i="1"/>
  <c r="LL22" i="1"/>
  <c r="LK22" i="1"/>
  <c r="LJ22" i="1"/>
  <c r="LI22" i="1"/>
  <c r="LH22" i="1"/>
  <c r="LL16" i="1"/>
  <c r="LK16" i="1"/>
  <c r="LJ16" i="1"/>
  <c r="LI16" i="1"/>
  <c r="LH16" i="1"/>
  <c r="LL9" i="1"/>
  <c r="LK9" i="1"/>
  <c r="LJ9" i="1"/>
  <c r="LI9" i="1"/>
  <c r="LH9" i="1"/>
  <c r="LF37" i="1"/>
  <c r="LF36" i="1"/>
  <c r="LF34" i="1"/>
  <c r="LF31" i="1"/>
  <c r="LF27" i="1"/>
  <c r="LF22" i="1"/>
  <c r="LF16" i="1"/>
  <c r="LF9" i="1"/>
  <c r="LE37" i="1"/>
  <c r="LE36" i="1"/>
  <c r="LE34" i="1"/>
  <c r="LE31" i="1"/>
  <c r="LE27" i="1"/>
  <c r="LE22" i="1"/>
  <c r="LE16" i="1"/>
  <c r="LE9" i="1"/>
  <c r="LD37" i="1"/>
  <c r="LD36" i="1"/>
  <c r="LD34" i="1"/>
  <c r="LD31" i="1"/>
  <c r="LD27" i="1"/>
  <c r="LD22" i="1"/>
  <c r="LD16" i="1"/>
  <c r="LD9" i="1"/>
  <c r="LC37" i="1"/>
  <c r="LC36" i="1"/>
  <c r="LC34" i="1"/>
  <c r="LC31" i="1"/>
  <c r="LC27" i="1"/>
  <c r="LC22" i="1"/>
  <c r="LC16" i="1"/>
  <c r="LC9" i="1"/>
  <c r="LB37" i="1"/>
  <c r="LB36" i="1"/>
  <c r="LB34" i="1"/>
  <c r="LB31" i="1"/>
  <c r="LB27" i="1"/>
  <c r="LB22" i="1"/>
  <c r="LB16" i="1"/>
  <c r="LB9" i="1"/>
  <c r="JO205" i="1"/>
  <c r="JO195" i="1"/>
  <c r="JO199" i="1"/>
  <c r="JO193" i="1"/>
  <c r="JO189" i="1"/>
  <c r="JO203" i="1"/>
  <c r="JO183" i="1"/>
  <c r="JO201" i="1"/>
  <c r="JO191" i="1"/>
  <c r="JO197" i="1"/>
  <c r="JO185" i="1"/>
  <c r="JO177" i="1"/>
  <c r="JO187" i="1"/>
  <c r="JO175" i="1"/>
  <c r="JO179" i="1"/>
  <c r="JO181" i="1"/>
  <c r="JO171" i="1"/>
  <c r="JO167" i="1"/>
  <c r="JO173" i="1"/>
  <c r="JO169" i="1"/>
  <c r="JO165" i="1"/>
  <c r="JO161" i="1"/>
  <c r="JO159" i="1"/>
  <c r="JO153" i="1"/>
  <c r="JO163" i="1"/>
  <c r="JO157" i="1"/>
  <c r="JO155" i="1"/>
  <c r="JO151" i="1"/>
  <c r="JO116" i="1"/>
  <c r="JO120" i="1"/>
  <c r="JO118" i="1"/>
  <c r="JO110" i="1"/>
  <c r="JO112" i="1"/>
  <c r="JO114" i="1"/>
  <c r="JO106" i="1"/>
  <c r="JO108" i="1"/>
  <c r="JO102" i="1"/>
  <c r="JO104" i="1"/>
  <c r="JO100" i="1"/>
  <c r="JO98" i="1"/>
  <c r="JO96" i="1"/>
  <c r="JO94" i="1"/>
  <c r="JO92" i="1"/>
  <c r="JO88" i="1"/>
  <c r="JO90" i="1"/>
  <c r="JO86" i="1"/>
  <c r="JO84" i="1"/>
  <c r="JO82" i="1"/>
  <c r="JO80" i="1"/>
  <c r="JO76" i="1"/>
  <c r="JO78" i="1"/>
  <c r="JO74" i="1"/>
  <c r="JO72" i="1"/>
  <c r="JO70" i="1"/>
  <c r="JO68" i="1"/>
  <c r="JO66" i="1"/>
  <c r="LU37" i="1"/>
  <c r="LT37" i="1"/>
  <c r="LN37" i="1"/>
  <c r="LM37" i="1"/>
  <c r="LG37" i="1"/>
  <c r="LU36" i="1"/>
  <c r="LT36" i="1"/>
  <c r="LN36" i="1"/>
  <c r="LM36" i="1"/>
  <c r="LG36" i="1"/>
  <c r="MH35" i="1"/>
  <c r="MG35" i="1"/>
  <c r="MF35" i="1"/>
  <c r="LU34" i="1"/>
  <c r="LT34" i="1"/>
  <c r="LN34" i="1"/>
  <c r="LM34" i="1"/>
  <c r="LG34" i="1"/>
  <c r="MH33" i="1"/>
  <c r="MG33" i="1"/>
  <c r="MF33" i="1"/>
  <c r="MH32" i="1"/>
  <c r="MG32" i="1"/>
  <c r="MF32" i="1"/>
  <c r="LU31" i="1"/>
  <c r="LT31" i="1"/>
  <c r="LN31" i="1"/>
  <c r="LM31" i="1"/>
  <c r="LG31" i="1"/>
  <c r="MH30" i="1"/>
  <c r="MG30" i="1"/>
  <c r="MF30" i="1"/>
  <c r="MH29" i="1"/>
  <c r="MG29" i="1"/>
  <c r="MF29" i="1"/>
  <c r="MH28" i="1"/>
  <c r="MG28" i="1"/>
  <c r="MF28" i="1"/>
  <c r="LU27" i="1"/>
  <c r="LT27" i="1"/>
  <c r="LN27" i="1"/>
  <c r="LM27" i="1"/>
  <c r="LG27" i="1"/>
  <c r="MH26" i="1"/>
  <c r="MG26" i="1"/>
  <c r="MF26" i="1"/>
  <c r="MH25" i="1"/>
  <c r="MG25" i="1"/>
  <c r="MF25" i="1"/>
  <c r="MH24" i="1"/>
  <c r="MG24" i="1"/>
  <c r="MF24" i="1"/>
  <c r="MH23" i="1"/>
  <c r="MG23" i="1"/>
  <c r="MF23" i="1"/>
  <c r="LU22" i="1"/>
  <c r="LT22" i="1"/>
  <c r="LN22" i="1"/>
  <c r="LM22" i="1"/>
  <c r="LG22" i="1"/>
  <c r="MH21" i="1"/>
  <c r="MG21" i="1"/>
  <c r="MF21" i="1"/>
  <c r="MH20" i="1"/>
  <c r="MG20" i="1"/>
  <c r="MF20" i="1"/>
  <c r="MH19" i="1"/>
  <c r="MG19" i="1"/>
  <c r="MF19" i="1"/>
  <c r="MH18" i="1"/>
  <c r="MG18" i="1"/>
  <c r="MF18" i="1"/>
  <c r="MH17" i="1"/>
  <c r="MG17" i="1"/>
  <c r="MF17" i="1"/>
  <c r="LU16" i="1"/>
  <c r="LT16" i="1"/>
  <c r="LN16" i="1"/>
  <c r="LM16" i="1"/>
  <c r="LG16" i="1"/>
  <c r="MH15" i="1"/>
  <c r="MG15" i="1"/>
  <c r="MF15" i="1"/>
  <c r="MH14" i="1"/>
  <c r="MG14" i="1"/>
  <c r="MF14" i="1"/>
  <c r="MH13" i="1"/>
  <c r="MG13" i="1"/>
  <c r="MF13" i="1"/>
  <c r="MH12" i="1"/>
  <c r="MG12" i="1"/>
  <c r="MF12" i="1"/>
  <c r="MH11" i="1"/>
  <c r="MG11" i="1"/>
  <c r="MF11" i="1"/>
  <c r="MH10" i="1"/>
  <c r="MG10" i="1"/>
  <c r="MF10" i="1"/>
  <c r="LU9" i="1"/>
  <c r="LT9" i="1"/>
  <c r="LN9" i="1"/>
  <c r="LM9" i="1"/>
  <c r="LG9" i="1"/>
  <c r="MH8" i="1"/>
  <c r="MG8" i="1"/>
  <c r="MF8" i="1"/>
  <c r="MH7" i="1"/>
  <c r="MG7" i="1"/>
  <c r="MF7" i="1"/>
  <c r="MH6" i="1"/>
  <c r="MG6" i="1"/>
  <c r="MF6" i="1"/>
  <c r="MH5" i="1"/>
  <c r="MG5" i="1"/>
  <c r="MF5" i="1"/>
  <c r="MH4" i="1"/>
  <c r="MG4" i="1"/>
  <c r="MF4" i="1"/>
  <c r="MH3" i="1"/>
  <c r="MG3" i="1"/>
  <c r="MF3" i="1"/>
  <c r="MH2" i="1"/>
  <c r="MG2" i="1"/>
  <c r="MF2" i="1"/>
  <c r="JN197" i="1"/>
  <c r="JN201" i="1"/>
  <c r="JN205" i="1"/>
  <c r="JN187" i="1"/>
  <c r="JN195" i="1"/>
  <c r="JN185" i="1"/>
  <c r="JN199" i="1"/>
  <c r="JN191" i="1"/>
  <c r="JN183" i="1"/>
  <c r="JN193" i="1"/>
  <c r="JN189" i="1"/>
  <c r="JN203" i="1"/>
  <c r="JN169" i="1"/>
  <c r="JN175" i="1"/>
  <c r="JN177" i="1"/>
  <c r="JN181" i="1"/>
  <c r="JN173" i="1"/>
  <c r="JN179" i="1"/>
  <c r="JN165" i="1"/>
  <c r="JN171" i="1"/>
  <c r="JN163" i="1"/>
  <c r="JN167" i="1"/>
  <c r="JN157" i="1"/>
  <c r="JN159" i="1"/>
  <c r="JN155" i="1"/>
  <c r="JN161" i="1"/>
  <c r="JN153" i="1"/>
  <c r="JN151" i="1"/>
  <c r="JN118" i="1"/>
  <c r="JN120" i="1"/>
  <c r="JN116" i="1"/>
  <c r="JN110" i="1"/>
  <c r="JN112" i="1"/>
  <c r="JN106" i="1"/>
  <c r="JN114" i="1"/>
  <c r="JN108" i="1"/>
  <c r="JN104" i="1"/>
  <c r="JN102" i="1"/>
  <c r="JN100" i="1"/>
  <c r="JN98" i="1"/>
  <c r="JN92" i="1"/>
  <c r="JN90" i="1"/>
  <c r="JN96" i="1"/>
  <c r="JN94" i="1"/>
  <c r="JN84" i="1"/>
  <c r="JN82" i="1"/>
  <c r="JN88" i="1"/>
  <c r="JN86" i="1"/>
  <c r="JN80" i="1"/>
  <c r="JN78" i="1"/>
  <c r="JN76" i="1"/>
  <c r="JN74" i="1"/>
  <c r="JN72" i="1"/>
  <c r="JN70" i="1"/>
  <c r="JN68" i="1"/>
  <c r="JN66" i="1"/>
  <c r="JM201" i="1"/>
  <c r="JM205" i="1"/>
  <c r="JM203" i="1"/>
  <c r="JM195" i="1"/>
  <c r="JM191" i="1"/>
  <c r="JM199" i="1"/>
  <c r="JM197" i="1"/>
  <c r="JM193" i="1"/>
  <c r="JM189" i="1"/>
  <c r="JM187" i="1"/>
  <c r="JM185" i="1"/>
  <c r="JM183" i="1"/>
  <c r="JM181" i="1"/>
  <c r="JM177" i="1"/>
  <c r="JM173" i="1"/>
  <c r="JM171" i="1"/>
  <c r="JM179" i="1"/>
  <c r="JM175" i="1"/>
  <c r="JM169" i="1"/>
  <c r="JM167" i="1"/>
  <c r="JM165" i="1"/>
  <c r="JM163" i="1"/>
  <c r="JM157" i="1"/>
  <c r="JM161" i="1"/>
  <c r="JM159" i="1"/>
  <c r="JM155" i="1"/>
  <c r="JM151" i="1"/>
  <c r="JM153" i="1"/>
  <c r="JM120" i="1"/>
  <c r="JM118" i="1"/>
  <c r="JM114" i="1"/>
  <c r="JM110" i="1"/>
  <c r="JM108" i="1"/>
  <c r="JM116" i="1"/>
  <c r="JM106" i="1"/>
  <c r="JM112" i="1"/>
  <c r="JM104" i="1"/>
  <c r="JM100" i="1"/>
  <c r="JM98" i="1"/>
  <c r="JM102" i="1"/>
  <c r="JM96" i="1"/>
  <c r="JM90" i="1"/>
  <c r="JM94" i="1"/>
  <c r="JM92" i="1"/>
  <c r="JM86" i="1"/>
  <c r="JM84" i="1"/>
  <c r="JM88" i="1"/>
  <c r="JM82" i="1"/>
  <c r="JM78" i="1"/>
  <c r="JM80" i="1"/>
  <c r="JM76" i="1"/>
  <c r="JM74" i="1"/>
  <c r="JM72" i="1"/>
  <c r="JM70" i="1"/>
  <c r="JM68" i="1"/>
  <c r="JM66" i="1"/>
  <c r="JL205" i="1"/>
  <c r="JL203" i="1"/>
  <c r="JL201" i="1"/>
  <c r="JL199" i="1"/>
  <c r="JL197" i="1"/>
  <c r="JL195" i="1"/>
  <c r="JL193" i="1"/>
  <c r="JL191" i="1"/>
  <c r="JL189" i="1"/>
  <c r="JL187" i="1"/>
  <c r="JL185" i="1"/>
  <c r="JL183" i="1"/>
  <c r="JL181" i="1"/>
  <c r="JL179" i="1"/>
  <c r="JL177" i="1"/>
  <c r="JL175" i="1"/>
  <c r="JL173" i="1"/>
  <c r="JL171" i="1"/>
  <c r="JL169" i="1"/>
  <c r="JL167" i="1"/>
  <c r="JL165" i="1"/>
  <c r="JL163" i="1"/>
  <c r="JL161" i="1"/>
  <c r="JL159" i="1"/>
  <c r="JL157" i="1"/>
  <c r="JL155" i="1"/>
  <c r="JL153" i="1"/>
  <c r="JL151" i="1"/>
  <c r="JL120" i="1"/>
  <c r="JL118" i="1"/>
  <c r="JL116" i="1"/>
  <c r="JL114" i="1"/>
  <c r="JL110" i="1"/>
  <c r="JL112" i="1"/>
  <c r="JL106" i="1"/>
  <c r="JL108" i="1"/>
  <c r="JL104" i="1"/>
  <c r="JL102" i="1"/>
  <c r="JL100" i="1"/>
  <c r="JL98" i="1"/>
  <c r="JL96" i="1"/>
  <c r="JL94" i="1"/>
  <c r="JL92" i="1"/>
  <c r="JL90" i="1"/>
  <c r="JL88" i="1"/>
  <c r="JL86" i="1"/>
  <c r="JL84" i="1"/>
  <c r="JL82" i="1"/>
  <c r="JL80" i="1"/>
  <c r="JL78" i="1"/>
  <c r="JL76" i="1"/>
  <c r="JL74" i="1"/>
  <c r="JL72" i="1"/>
  <c r="JL70" i="1"/>
  <c r="JL68" i="1"/>
  <c r="JL66" i="1"/>
  <c r="JK203" i="1"/>
  <c r="JK205" i="1"/>
  <c r="JK201" i="1"/>
  <c r="JK197" i="1"/>
  <c r="JK183" i="1"/>
  <c r="JK199" i="1"/>
  <c r="JK191" i="1"/>
  <c r="JK187" i="1"/>
  <c r="JK185" i="1"/>
  <c r="JK189" i="1"/>
  <c r="JK193" i="1"/>
  <c r="JK195" i="1"/>
  <c r="JK175" i="1"/>
  <c r="JK177" i="1"/>
  <c r="JK171" i="1"/>
  <c r="JK173" i="1"/>
  <c r="JK179" i="1"/>
  <c r="JK181" i="1"/>
  <c r="JK167" i="1"/>
  <c r="JK163" i="1"/>
  <c r="JK169" i="1"/>
  <c r="JK165" i="1"/>
  <c r="JK161" i="1"/>
  <c r="JK155" i="1"/>
  <c r="JK157" i="1"/>
  <c r="JK159" i="1"/>
  <c r="JK153" i="1"/>
  <c r="JK151" i="1"/>
  <c r="JK118" i="1"/>
  <c r="JK120" i="1"/>
  <c r="JK110" i="1"/>
  <c r="JK116" i="1"/>
  <c r="JK106" i="1"/>
  <c r="JK112" i="1"/>
  <c r="JK114" i="1"/>
  <c r="JK108" i="1"/>
  <c r="JK104" i="1"/>
  <c r="JK102" i="1"/>
  <c r="JK98" i="1"/>
  <c r="JK100" i="1"/>
  <c r="JK94" i="1"/>
  <c r="JK96" i="1"/>
  <c r="JK90" i="1"/>
  <c r="JK92" i="1"/>
  <c r="JK86" i="1"/>
  <c r="JK88" i="1"/>
  <c r="JK82" i="1"/>
  <c r="JK84" i="1"/>
  <c r="JK80" i="1"/>
  <c r="JK78" i="1"/>
  <c r="JK76" i="1"/>
  <c r="JK74" i="1"/>
  <c r="JK72" i="1"/>
  <c r="JK70" i="1"/>
  <c r="JK68" i="1"/>
  <c r="JK66" i="1"/>
  <c r="JJ205" i="1"/>
  <c r="JJ203" i="1"/>
  <c r="JJ201" i="1"/>
  <c r="JJ199" i="1"/>
  <c r="JJ195" i="1"/>
  <c r="JJ197" i="1"/>
  <c r="JJ191" i="1"/>
  <c r="JJ193" i="1"/>
  <c r="JJ189" i="1"/>
  <c r="JJ187" i="1"/>
  <c r="JJ185" i="1"/>
  <c r="JJ183" i="1"/>
  <c r="JJ181" i="1"/>
  <c r="JJ179" i="1"/>
  <c r="JJ177" i="1"/>
  <c r="JJ173" i="1"/>
  <c r="JJ175" i="1"/>
  <c r="JJ171" i="1"/>
  <c r="JJ169" i="1"/>
  <c r="JJ167" i="1"/>
  <c r="JJ163" i="1"/>
  <c r="JJ165" i="1"/>
  <c r="JJ161" i="1"/>
  <c r="JJ159" i="1"/>
  <c r="JJ157" i="1"/>
  <c r="JJ155" i="1"/>
  <c r="JJ153" i="1"/>
  <c r="JJ151" i="1"/>
  <c r="JJ118" i="1"/>
  <c r="JJ120" i="1"/>
  <c r="JJ116" i="1"/>
  <c r="JJ112" i="1"/>
  <c r="JJ114" i="1"/>
  <c r="JJ108" i="1"/>
  <c r="JJ110" i="1"/>
  <c r="JJ106" i="1"/>
  <c r="JJ104" i="1"/>
  <c r="JJ102" i="1"/>
  <c r="JJ100" i="1"/>
  <c r="JJ98" i="1"/>
  <c r="JJ96" i="1"/>
  <c r="JJ94" i="1"/>
  <c r="JJ90" i="1"/>
  <c r="JJ92" i="1"/>
  <c r="JJ86" i="1"/>
  <c r="JJ88" i="1"/>
  <c r="JJ84" i="1"/>
  <c r="JJ82" i="1"/>
  <c r="JJ80" i="1"/>
  <c r="JJ78" i="1"/>
  <c r="JJ76" i="1"/>
  <c r="JJ74" i="1"/>
  <c r="JJ72" i="1"/>
  <c r="JJ70" i="1"/>
  <c r="JJ68" i="1"/>
  <c r="JJ66" i="1"/>
  <c r="JI203" i="1"/>
  <c r="JI205" i="1"/>
  <c r="JI195" i="1"/>
  <c r="JI191" i="1"/>
  <c r="JI201" i="1"/>
  <c r="JI199" i="1"/>
  <c r="JI189" i="1"/>
  <c r="JI193" i="1"/>
  <c r="JI197" i="1"/>
  <c r="JI187" i="1"/>
  <c r="JI185" i="1"/>
  <c r="JI181" i="1"/>
  <c r="JI183" i="1"/>
  <c r="JI179" i="1"/>
  <c r="JI177" i="1"/>
  <c r="JI173" i="1"/>
  <c r="JI175" i="1"/>
  <c r="JI171" i="1"/>
  <c r="JI169" i="1"/>
  <c r="JI167" i="1"/>
  <c r="JI163" i="1"/>
  <c r="JI165" i="1"/>
  <c r="JI159" i="1"/>
  <c r="JI157" i="1"/>
  <c r="JI161" i="1"/>
  <c r="JI153" i="1"/>
  <c r="JI155" i="1"/>
  <c r="JI151" i="1"/>
  <c r="JI118" i="1"/>
  <c r="JI120" i="1"/>
  <c r="JI116" i="1"/>
  <c r="JI114" i="1"/>
  <c r="JI112" i="1"/>
  <c r="JI108" i="1"/>
  <c r="JI110" i="1"/>
  <c r="JI106" i="1"/>
  <c r="JI104" i="1"/>
  <c r="JI102" i="1"/>
  <c r="JI100" i="1"/>
  <c r="JI98" i="1"/>
  <c r="JI96" i="1"/>
  <c r="JI90" i="1"/>
  <c r="JI94" i="1"/>
  <c r="JI92" i="1"/>
  <c r="JI86" i="1"/>
  <c r="JI84" i="1"/>
  <c r="JI88" i="1"/>
  <c r="JI82" i="1"/>
  <c r="JI80" i="1"/>
  <c r="JI78" i="1"/>
  <c r="JI76" i="1"/>
  <c r="JI74" i="1"/>
  <c r="JI72" i="1"/>
  <c r="JI70" i="1"/>
  <c r="JI68" i="1"/>
  <c r="JI66" i="1"/>
  <c r="JH201" i="1"/>
  <c r="JH199" i="1"/>
  <c r="JH193" i="1"/>
  <c r="JH191" i="1"/>
  <c r="JH205" i="1"/>
  <c r="JH203" i="1"/>
  <c r="JH195" i="1"/>
  <c r="JH197" i="1"/>
  <c r="JH187" i="1"/>
  <c r="JH183" i="1"/>
  <c r="JH189" i="1"/>
  <c r="JH185" i="1"/>
  <c r="JH179" i="1"/>
  <c r="JH177" i="1"/>
  <c r="JH181" i="1"/>
  <c r="JH175" i="1"/>
  <c r="JH169" i="1"/>
  <c r="JH173" i="1"/>
  <c r="JH161" i="1"/>
  <c r="JH165" i="1"/>
  <c r="JH167" i="1"/>
  <c r="JH171" i="1"/>
  <c r="JH159" i="1"/>
  <c r="JH163" i="1"/>
  <c r="JH155" i="1"/>
  <c r="JH157" i="1"/>
  <c r="JH151" i="1"/>
  <c r="JH153" i="1"/>
  <c r="JH120" i="1"/>
  <c r="JH118" i="1"/>
  <c r="JH116" i="1"/>
  <c r="JH114" i="1"/>
  <c r="JH110" i="1"/>
  <c r="JH106" i="1"/>
  <c r="JH112" i="1"/>
  <c r="JH108" i="1"/>
  <c r="JH104" i="1"/>
  <c r="JH100" i="1"/>
  <c r="JH102" i="1"/>
  <c r="JH94" i="1"/>
  <c r="JH98" i="1"/>
  <c r="JH96" i="1"/>
  <c r="JH92" i="1"/>
  <c r="JH90" i="1"/>
  <c r="JH88" i="1"/>
  <c r="JH86" i="1"/>
  <c r="JH78" i="1"/>
  <c r="JH80" i="1"/>
  <c r="JH82" i="1"/>
  <c r="JH76" i="1"/>
  <c r="JH84" i="1"/>
  <c r="JH74" i="1"/>
  <c r="JH72" i="1"/>
  <c r="JH70" i="1"/>
  <c r="JH68" i="1"/>
  <c r="JH66" i="1"/>
  <c r="JG201" i="1"/>
  <c r="JG205" i="1"/>
  <c r="JG197" i="1"/>
  <c r="JG199" i="1"/>
  <c r="JG195" i="1"/>
  <c r="JG193" i="1"/>
  <c r="JG203" i="1"/>
  <c r="JG189" i="1"/>
  <c r="JG191" i="1"/>
  <c r="JG187" i="1"/>
  <c r="JG185" i="1"/>
  <c r="JG181" i="1"/>
  <c r="JG183" i="1"/>
  <c r="JG179" i="1"/>
  <c r="JG177" i="1"/>
  <c r="JG175" i="1"/>
  <c r="JG173" i="1"/>
  <c r="JG169" i="1"/>
  <c r="JG167" i="1"/>
  <c r="JG171" i="1"/>
  <c r="JG161" i="1"/>
  <c r="JG165" i="1"/>
  <c r="JG163" i="1"/>
  <c r="JG157" i="1"/>
  <c r="JG159" i="1"/>
  <c r="JG155" i="1"/>
  <c r="JG153" i="1"/>
  <c r="JG151" i="1"/>
  <c r="JG120" i="1"/>
  <c r="JG114" i="1"/>
  <c r="JG116" i="1"/>
  <c r="JG118" i="1"/>
  <c r="JG110" i="1"/>
  <c r="JG112" i="1"/>
  <c r="JG102" i="1"/>
  <c r="JG104" i="1"/>
  <c r="JG98" i="1"/>
  <c r="JG106" i="1"/>
  <c r="JG108" i="1"/>
  <c r="JG100" i="1"/>
  <c r="JG96" i="1"/>
  <c r="JG94" i="1"/>
  <c r="JG90" i="1"/>
  <c r="JG92" i="1"/>
  <c r="JG84" i="1"/>
  <c r="JG86" i="1"/>
  <c r="JG88" i="1"/>
  <c r="JG80" i="1"/>
  <c r="JG78" i="1"/>
  <c r="JG82" i="1"/>
  <c r="JG76" i="1"/>
  <c r="JG72" i="1"/>
  <c r="JG74" i="1"/>
  <c r="JG70" i="1"/>
  <c r="JG68" i="1"/>
  <c r="JG66" i="1"/>
  <c r="OA40" i="1" l="1"/>
  <c r="QE72" i="1"/>
  <c r="RB74" i="1"/>
  <c r="RB80" i="1" s="1"/>
  <c r="RB86" i="1" s="1"/>
  <c r="RK72" i="1"/>
  <c r="RI157" i="1"/>
  <c r="NF118" i="1"/>
  <c r="OD118" i="1"/>
  <c r="OP118" i="1"/>
  <c r="NY82" i="1"/>
  <c r="PY82" i="1"/>
  <c r="NY78" i="1"/>
  <c r="NH112" i="1"/>
  <c r="NH116" i="1" s="1"/>
  <c r="OF112" i="1"/>
  <c r="RI100" i="1"/>
  <c r="PL159" i="1"/>
  <c r="PL165" i="1" s="1"/>
  <c r="PL171" i="1" s="1"/>
  <c r="NR118" i="1"/>
  <c r="PB118" i="1"/>
  <c r="PJ173" i="1"/>
  <c r="NM82" i="1"/>
  <c r="ND88" i="1"/>
  <c r="NP88" i="1"/>
  <c r="OZ88" i="1"/>
  <c r="QA72" i="1"/>
  <c r="QH106" i="1"/>
  <c r="PL118" i="1"/>
  <c r="RH118" i="1"/>
  <c r="RT118" i="1"/>
  <c r="RT159" i="1"/>
  <c r="RT163" i="1" s="1"/>
  <c r="PN179" i="1"/>
  <c r="QT173" i="1"/>
  <c r="QK197" i="1"/>
  <c r="PF203" i="1"/>
  <c r="PR203" i="1"/>
  <c r="QD203" i="1"/>
  <c r="OW82" i="1"/>
  <c r="OW78" i="1"/>
  <c r="PA242" i="1"/>
  <c r="PM157" i="1"/>
  <c r="PF72" i="1"/>
  <c r="PF74" i="1"/>
  <c r="PF80" i="1" s="1"/>
  <c r="PF84" i="1" s="1"/>
  <c r="QD72" i="1"/>
  <c r="QD74" i="1"/>
  <c r="QD78" i="1" s="1"/>
  <c r="QJ163" i="1"/>
  <c r="QJ165" i="1"/>
  <c r="QJ171" i="1" s="1"/>
  <c r="QJ177" i="1" s="1"/>
  <c r="QC157" i="1"/>
  <c r="PE173" i="1"/>
  <c r="PE169" i="1"/>
  <c r="PE161" i="1"/>
  <c r="PE157" i="1"/>
  <c r="PU159" i="1"/>
  <c r="PU165" i="1" s="1"/>
  <c r="PU169" i="1" s="1"/>
  <c r="PU157" i="1"/>
  <c r="QK161" i="1"/>
  <c r="QK157" i="1"/>
  <c r="RA161" i="1"/>
  <c r="RA157" i="1"/>
  <c r="RQ159" i="1"/>
  <c r="RQ165" i="1" s="1"/>
  <c r="RQ171" i="1" s="1"/>
  <c r="RQ157" i="1"/>
  <c r="QS157" i="1"/>
  <c r="QB157" i="1"/>
  <c r="QR157" i="1"/>
  <c r="RH157" i="1"/>
  <c r="RM167" i="1"/>
  <c r="QB173" i="1"/>
  <c r="QH173" i="1"/>
  <c r="PJ179" i="1"/>
  <c r="RF179" i="1"/>
  <c r="OK88" i="1"/>
  <c r="NG94" i="1"/>
  <c r="NM94" i="1"/>
  <c r="NS94" i="1"/>
  <c r="NY94" i="1"/>
  <c r="OE94" i="1"/>
  <c r="OK94" i="1"/>
  <c r="OQ94" i="1"/>
  <c r="OW94" i="1"/>
  <c r="PC94" i="1"/>
  <c r="NM258" i="1"/>
  <c r="NY258" i="1"/>
  <c r="OK258" i="1"/>
  <c r="QQ72" i="1"/>
  <c r="RI90" i="1"/>
  <c r="PT157" i="1"/>
  <c r="QJ157" i="1"/>
  <c r="QZ157" i="1"/>
  <c r="RP157" i="1"/>
  <c r="PX159" i="1"/>
  <c r="PX163" i="1" s="1"/>
  <c r="QU167" i="1"/>
  <c r="QH169" i="1"/>
  <c r="PG185" i="1"/>
  <c r="QY203" i="1"/>
  <c r="NE82" i="1"/>
  <c r="NQ82" i="1"/>
  <c r="OC82" i="1"/>
  <c r="PA82" i="1"/>
  <c r="NJ100" i="1"/>
  <c r="NV100" i="1"/>
  <c r="OH100" i="1"/>
  <c r="OT100" i="1"/>
  <c r="NN258" i="1"/>
  <c r="NZ258" i="1"/>
  <c r="OL258" i="1"/>
  <c r="OX258" i="1"/>
  <c r="NL288" i="1"/>
  <c r="NX288" i="1"/>
  <c r="OJ288" i="1"/>
  <c r="OV288" i="1"/>
  <c r="PO72" i="1"/>
  <c r="QU72" i="1"/>
  <c r="QN82" i="1"/>
  <c r="PZ88" i="1"/>
  <c r="QL88" i="1"/>
  <c r="QX88" i="1"/>
  <c r="PG94" i="1"/>
  <c r="QL112" i="1"/>
  <c r="QL116" i="1" s="1"/>
  <c r="QX112" i="1"/>
  <c r="QX116" i="1" s="1"/>
  <c r="RD112" i="1"/>
  <c r="RD116" i="1" s="1"/>
  <c r="RP112" i="1"/>
  <c r="RP116" i="1" s="1"/>
  <c r="PW197" i="1"/>
  <c r="PW201" i="1" s="1"/>
  <c r="QC197" i="1"/>
  <c r="QC201" i="1" s="1"/>
  <c r="RA197" i="1"/>
  <c r="RA201" i="1" s="1"/>
  <c r="QY201" i="1"/>
  <c r="MG214" i="1"/>
  <c r="NG72" i="1"/>
  <c r="NO72" i="1"/>
  <c r="NW72" i="1"/>
  <c r="OE72" i="1"/>
  <c r="OM72" i="1"/>
  <c r="OU72" i="1"/>
  <c r="PC72" i="1"/>
  <c r="NG82" i="1"/>
  <c r="NW82" i="1"/>
  <c r="OB82" i="1"/>
  <c r="OR82" i="1"/>
  <c r="PC82" i="1"/>
  <c r="NM78" i="1"/>
  <c r="NH72" i="1"/>
  <c r="NP72" i="1"/>
  <c r="NX72" i="1"/>
  <c r="OF72" i="1"/>
  <c r="ON72" i="1"/>
  <c r="OV72" i="1"/>
  <c r="NC74" i="1"/>
  <c r="NC80" i="1" s="1"/>
  <c r="NC84" i="1" s="1"/>
  <c r="NH82" i="1"/>
  <c r="NS82" i="1"/>
  <c r="OI82" i="1"/>
  <c r="ON82" i="1"/>
  <c r="OY74" i="1"/>
  <c r="OY80" i="1" s="1"/>
  <c r="OY84" i="1" s="1"/>
  <c r="OB78" i="1"/>
  <c r="ON78" i="1"/>
  <c r="NJ88" i="1"/>
  <c r="NJ84" i="1"/>
  <c r="NV88" i="1"/>
  <c r="NV84" i="1"/>
  <c r="OB88" i="1"/>
  <c r="OH88" i="1"/>
  <c r="OH84" i="1"/>
  <c r="ON88" i="1"/>
  <c r="OT88" i="1"/>
  <c r="OT84" i="1"/>
  <c r="NS90" i="1"/>
  <c r="OQ90" i="1"/>
  <c r="NG100" i="1"/>
  <c r="NS100" i="1"/>
  <c r="OE100" i="1"/>
  <c r="OQ100" i="1"/>
  <c r="PC100" i="1"/>
  <c r="NG96" i="1"/>
  <c r="PC96" i="1"/>
  <c r="NH108" i="1"/>
  <c r="MF214" i="1"/>
  <c r="NZ27" i="1"/>
  <c r="OA31" i="1"/>
  <c r="OB36" i="1"/>
  <c r="NK72" i="1"/>
  <c r="NS72" i="1"/>
  <c r="OA72" i="1"/>
  <c r="OI72" i="1"/>
  <c r="OQ72" i="1"/>
  <c r="ND82" i="1"/>
  <c r="NT82" i="1"/>
  <c r="OE82" i="1"/>
  <c r="OK82" i="1"/>
  <c r="OO82" i="1"/>
  <c r="OU82" i="1"/>
  <c r="OZ82" i="1"/>
  <c r="OZ78" i="1"/>
  <c r="NE78" i="1"/>
  <c r="NQ78" i="1"/>
  <c r="OC78" i="1"/>
  <c r="OO78" i="1"/>
  <c r="NE88" i="1"/>
  <c r="NQ88" i="1"/>
  <c r="OC88" i="1"/>
  <c r="NE84" i="1"/>
  <c r="OC84" i="1"/>
  <c r="NJ94" i="1"/>
  <c r="NJ90" i="1"/>
  <c r="NV94" i="1"/>
  <c r="NV90" i="1"/>
  <c r="OH94" i="1"/>
  <c r="OH90" i="1"/>
  <c r="OT94" i="1"/>
  <c r="OT90" i="1"/>
  <c r="OQ96" i="1"/>
  <c r="ND72" i="1"/>
  <c r="NL72" i="1"/>
  <c r="NT72" i="1"/>
  <c r="OB72" i="1"/>
  <c r="OJ72" i="1"/>
  <c r="OR72" i="1"/>
  <c r="OZ72" i="1"/>
  <c r="NK82" i="1"/>
  <c r="NP82" i="1"/>
  <c r="OF82" i="1"/>
  <c r="OQ82" i="1"/>
  <c r="NH78" i="1"/>
  <c r="OF78" i="1"/>
  <c r="OR78" i="1"/>
  <c r="NM88" i="1"/>
  <c r="NY88" i="1"/>
  <c r="OW88" i="1"/>
  <c r="NM84" i="1"/>
  <c r="OK84" i="1"/>
  <c r="NG90" i="1"/>
  <c r="OE90" i="1"/>
  <c r="PC90" i="1"/>
  <c r="ND100" i="1"/>
  <c r="ND96" i="1"/>
  <c r="NP100" i="1"/>
  <c r="NP96" i="1"/>
  <c r="OB100" i="1"/>
  <c r="OB96" i="1"/>
  <c r="ON100" i="1"/>
  <c r="ON96" i="1"/>
  <c r="OZ100" i="1"/>
  <c r="OZ96" i="1"/>
  <c r="OE96" i="1"/>
  <c r="OF108" i="1"/>
  <c r="OJ118" i="1"/>
  <c r="OV118" i="1"/>
  <c r="NB88" i="1"/>
  <c r="NH88" i="1"/>
  <c r="NN88" i="1"/>
  <c r="NT88" i="1"/>
  <c r="NZ88" i="1"/>
  <c r="OF88" i="1"/>
  <c r="OL88" i="1"/>
  <c r="OR88" i="1"/>
  <c r="OX88" i="1"/>
  <c r="NB84" i="1"/>
  <c r="NN84" i="1"/>
  <c r="NZ84" i="1"/>
  <c r="OL84" i="1"/>
  <c r="OX84" i="1"/>
  <c r="NB94" i="1"/>
  <c r="NN94" i="1"/>
  <c r="NZ94" i="1"/>
  <c r="OL94" i="1"/>
  <c r="OX94" i="1"/>
  <c r="NB90" i="1"/>
  <c r="NN90" i="1"/>
  <c r="NZ90" i="1"/>
  <c r="OL90" i="1"/>
  <c r="OX90" i="1"/>
  <c r="NB100" i="1"/>
  <c r="NH100" i="1"/>
  <c r="NN100" i="1"/>
  <c r="NT100" i="1"/>
  <c r="NZ100" i="1"/>
  <c r="OF100" i="1"/>
  <c r="OL100" i="1"/>
  <c r="OR100" i="1"/>
  <c r="OX100" i="1"/>
  <c r="OG118" i="1"/>
  <c r="OS118" i="1"/>
  <c r="OU173" i="1"/>
  <c r="OW242" i="1"/>
  <c r="PP82" i="1"/>
  <c r="PP78" i="1"/>
  <c r="QR82" i="1"/>
  <c r="QR78" i="1"/>
  <c r="PT88" i="1"/>
  <c r="QR88" i="1"/>
  <c r="QR84" i="1"/>
  <c r="PE96" i="1"/>
  <c r="PE100" i="1"/>
  <c r="PW100" i="1"/>
  <c r="PW96" i="1"/>
  <c r="QC96" i="1"/>
  <c r="QC100" i="1"/>
  <c r="RA96" i="1"/>
  <c r="RA100" i="1"/>
  <c r="RS100" i="1"/>
  <c r="RS96" i="1"/>
  <c r="PE112" i="1"/>
  <c r="PE108" i="1"/>
  <c r="PQ112" i="1"/>
  <c r="PQ108" i="1"/>
  <c r="QC112" i="1"/>
  <c r="QC108" i="1"/>
  <c r="QO112" i="1"/>
  <c r="QO116" i="1" s="1"/>
  <c r="QO108" i="1"/>
  <c r="OQ173" i="1"/>
  <c r="PC173" i="1"/>
  <c r="NM179" i="1"/>
  <c r="NY179" i="1"/>
  <c r="OK179" i="1"/>
  <c r="OW179" i="1"/>
  <c r="NM175" i="1"/>
  <c r="OK175" i="1"/>
  <c r="RP82" i="1"/>
  <c r="RP78" i="1"/>
  <c r="PZ94" i="1"/>
  <c r="PZ90" i="1"/>
  <c r="QX94" i="1"/>
  <c r="QX90" i="1"/>
  <c r="OO88" i="1"/>
  <c r="PA88" i="1"/>
  <c r="NE94" i="1"/>
  <c r="NK94" i="1"/>
  <c r="NQ94" i="1"/>
  <c r="NW94" i="1"/>
  <c r="OC94" i="1"/>
  <c r="OI94" i="1"/>
  <c r="OO94" i="1"/>
  <c r="OU94" i="1"/>
  <c r="PA94" i="1"/>
  <c r="NK100" i="1"/>
  <c r="NW100" i="1"/>
  <c r="OI100" i="1"/>
  <c r="OU100" i="1"/>
  <c r="ND112" i="1"/>
  <c r="OB112" i="1"/>
  <c r="OZ112" i="1"/>
  <c r="OZ116" i="1" s="1"/>
  <c r="NC118" i="1"/>
  <c r="NO118" i="1"/>
  <c r="OA118" i="1"/>
  <c r="OM118" i="1"/>
  <c r="OY118" i="1"/>
  <c r="NC116" i="1"/>
  <c r="OA116" i="1"/>
  <c r="OY116" i="1"/>
  <c r="NH173" i="1"/>
  <c r="NT173" i="1"/>
  <c r="OF173" i="1"/>
  <c r="OR173" i="1"/>
  <c r="NH179" i="1"/>
  <c r="NT179" i="1"/>
  <c r="OF179" i="1"/>
  <c r="OR179" i="1"/>
  <c r="OX179" i="1"/>
  <c r="NM185" i="1"/>
  <c r="NY185" i="1"/>
  <c r="OK185" i="1"/>
  <c r="NV197" i="1"/>
  <c r="NV201" i="1" s="1"/>
  <c r="ON197" i="1"/>
  <c r="ON201" i="1" s="1"/>
  <c r="OZ197" i="1"/>
  <c r="QW82" i="1"/>
  <c r="RU82" i="1"/>
  <c r="RL82" i="1"/>
  <c r="RL78" i="1"/>
  <c r="QN78" i="1"/>
  <c r="PC157" i="1"/>
  <c r="ND173" i="1"/>
  <c r="NP173" i="1"/>
  <c r="OB173" i="1"/>
  <c r="ON173" i="1"/>
  <c r="OZ173" i="1"/>
  <c r="NB185" i="1"/>
  <c r="NB181" i="1"/>
  <c r="NN185" i="1"/>
  <c r="NN181" i="1"/>
  <c r="NZ185" i="1"/>
  <c r="NZ181" i="1"/>
  <c r="OL185" i="1"/>
  <c r="OL181" i="1"/>
  <c r="NE197" i="1"/>
  <c r="NE201" i="1" s="1"/>
  <c r="NQ197" i="1"/>
  <c r="OC197" i="1"/>
  <c r="OO197" i="1"/>
  <c r="OO201" i="1" s="1"/>
  <c r="PA197" i="1"/>
  <c r="PA201" i="1" s="1"/>
  <c r="NF203" i="1"/>
  <c r="NF201" i="1"/>
  <c r="NR203" i="1"/>
  <c r="OD203" i="1"/>
  <c r="OD201" i="1"/>
  <c r="OP203" i="1"/>
  <c r="PB203" i="1"/>
  <c r="PB201" i="1"/>
  <c r="OP201" i="1"/>
  <c r="NT214" i="1" s="1"/>
  <c r="PT82" i="1"/>
  <c r="PT78" i="1"/>
  <c r="RU88" i="1"/>
  <c r="RU84" i="1"/>
  <c r="QK167" i="1"/>
  <c r="QK163" i="1"/>
  <c r="ND179" i="1"/>
  <c r="NP179" i="1"/>
  <c r="OB179" i="1"/>
  <c r="ON179" i="1"/>
  <c r="OT179" i="1"/>
  <c r="OZ179" i="1"/>
  <c r="NJ185" i="1"/>
  <c r="NV185" i="1"/>
  <c r="OH185" i="1"/>
  <c r="NM197" i="1"/>
  <c r="NY197" i="1"/>
  <c r="NY201" i="1" s="1"/>
  <c r="OK197" i="1"/>
  <c r="OW197" i="1"/>
  <c r="NM193" i="1"/>
  <c r="NY193" i="1"/>
  <c r="OK193" i="1"/>
  <c r="OW193" i="1"/>
  <c r="NI203" i="1"/>
  <c r="NU203" i="1"/>
  <c r="OG203" i="1"/>
  <c r="OS203" i="1"/>
  <c r="NU201" i="1"/>
  <c r="OS201" i="1"/>
  <c r="NJ258" i="1"/>
  <c r="NV258" i="1"/>
  <c r="OH258" i="1"/>
  <c r="OT258" i="1"/>
  <c r="PS72" i="1"/>
  <c r="QY72" i="1"/>
  <c r="RO72" i="1"/>
  <c r="PG82" i="1"/>
  <c r="PL74" i="1"/>
  <c r="PQ82" i="1"/>
  <c r="PV82" i="1"/>
  <c r="PZ82" i="1"/>
  <c r="QE82" i="1"/>
  <c r="QJ74" i="1"/>
  <c r="QO82" i="1"/>
  <c r="QT82" i="1"/>
  <c r="QX82" i="1"/>
  <c r="RC82" i="1"/>
  <c r="RH74" i="1"/>
  <c r="RM82" i="1"/>
  <c r="RR82" i="1"/>
  <c r="PE88" i="1"/>
  <c r="PP88" i="1"/>
  <c r="QB88" i="1"/>
  <c r="QH88" i="1"/>
  <c r="QN88" i="1"/>
  <c r="QZ88" i="1"/>
  <c r="RP88" i="1"/>
  <c r="QZ84" i="1"/>
  <c r="PV94" i="1"/>
  <c r="PV90" i="1"/>
  <c r="QT94" i="1"/>
  <c r="QT90" i="1"/>
  <c r="PS100" i="1"/>
  <c r="RO100" i="1"/>
  <c r="PY94" i="1"/>
  <c r="PT106" i="1"/>
  <c r="PT102" i="1"/>
  <c r="RP106" i="1"/>
  <c r="RP102" i="1"/>
  <c r="PL163" i="1"/>
  <c r="QU185" i="1"/>
  <c r="QC193" i="1"/>
  <c r="NE179" i="1"/>
  <c r="NQ179" i="1"/>
  <c r="OC179" i="1"/>
  <c r="OO179" i="1"/>
  <c r="PA179" i="1"/>
  <c r="OT175" i="1"/>
  <c r="NE185" i="1"/>
  <c r="NQ185" i="1"/>
  <c r="OC185" i="1"/>
  <c r="OF197" i="1"/>
  <c r="OR197" i="1"/>
  <c r="OR201" i="1" s="1"/>
  <c r="NV214" i="1" s="1"/>
  <c r="NL203" i="1"/>
  <c r="NX203" i="1"/>
  <c r="OJ203" i="1"/>
  <c r="OV203" i="1"/>
  <c r="NE258" i="1"/>
  <c r="NQ258" i="1"/>
  <c r="OC258" i="1"/>
  <c r="OO258" i="1"/>
  <c r="PK82" i="1"/>
  <c r="QI82" i="1"/>
  <c r="RG82" i="1"/>
  <c r="PG72" i="1"/>
  <c r="PW72" i="1"/>
  <c r="QM72" i="1"/>
  <c r="RC72" i="1"/>
  <c r="RS72" i="1"/>
  <c r="PH82" i="1"/>
  <c r="PR74" i="1"/>
  <c r="PR80" i="1" s="1"/>
  <c r="PR86" i="1" s="1"/>
  <c r="QB82" i="1"/>
  <c r="QF82" i="1"/>
  <c r="QP74" i="1"/>
  <c r="QP78" i="1" s="1"/>
  <c r="QZ82" i="1"/>
  <c r="RD82" i="1"/>
  <c r="RN74" i="1"/>
  <c r="RN80" i="1" s="1"/>
  <c r="RN86" i="1" s="1"/>
  <c r="QF78" i="1"/>
  <c r="QC88" i="1"/>
  <c r="QC84" i="1"/>
  <c r="RA88" i="1"/>
  <c r="RL88" i="1"/>
  <c r="RA84" i="1"/>
  <c r="PP173" i="1"/>
  <c r="PV169" i="1"/>
  <c r="PV173" i="1"/>
  <c r="QL173" i="1"/>
  <c r="QL179" i="1"/>
  <c r="QX179" i="1"/>
  <c r="QX169" i="1"/>
  <c r="QH179" i="1"/>
  <c r="QE187" i="1"/>
  <c r="QE197" i="1"/>
  <c r="QE201" i="1" s="1"/>
  <c r="PQ193" i="1"/>
  <c r="PQ197" i="1"/>
  <c r="PQ201" i="1" s="1"/>
  <c r="RS197" i="1"/>
  <c r="RS201" i="1" s="1"/>
  <c r="RS193" i="1"/>
  <c r="QS40" i="1"/>
  <c r="QT22" i="1"/>
  <c r="QS34" i="1"/>
  <c r="PE82" i="1"/>
  <c r="PX74" i="1"/>
  <c r="QC82" i="1"/>
  <c r="QV74" i="1"/>
  <c r="RA82" i="1"/>
  <c r="RT74" i="1"/>
  <c r="PY88" i="1"/>
  <c r="QW88" i="1"/>
  <c r="PY84" i="1"/>
  <c r="PM94" i="1"/>
  <c r="PS94" i="1"/>
  <c r="QQ94" i="1"/>
  <c r="QQ90" i="1"/>
  <c r="QW94" i="1"/>
  <c r="RC94" i="1"/>
  <c r="RI94" i="1"/>
  <c r="RO94" i="1"/>
  <c r="RU94" i="1"/>
  <c r="PE106" i="1"/>
  <c r="PQ106" i="1"/>
  <c r="RA106" i="1"/>
  <c r="RM106" i="1"/>
  <c r="PO157" i="1"/>
  <c r="PO159" i="1"/>
  <c r="PO165" i="1" s="1"/>
  <c r="PW157" i="1"/>
  <c r="PW167" i="1"/>
  <c r="QM157" i="1"/>
  <c r="QM159" i="1"/>
  <c r="QM165" i="1" s="1"/>
  <c r="RK157" i="1"/>
  <c r="RK159" i="1"/>
  <c r="RK163" i="1" s="1"/>
  <c r="QO167" i="1"/>
  <c r="QO163" i="1"/>
  <c r="RF173" i="1"/>
  <c r="PE94" i="1"/>
  <c r="PK94" i="1"/>
  <c r="PQ94" i="1"/>
  <c r="PW94" i="1"/>
  <c r="QC94" i="1"/>
  <c r="RA94" i="1"/>
  <c r="RG94" i="1"/>
  <c r="RM94" i="1"/>
  <c r="QL129" i="1"/>
  <c r="PP106" i="1"/>
  <c r="RL106" i="1"/>
  <c r="PV112" i="1"/>
  <c r="PV116" i="1" s="1"/>
  <c r="QH112" i="1"/>
  <c r="QH116" i="1" s="1"/>
  <c r="QZ112" i="1"/>
  <c r="QZ116" i="1" s="1"/>
  <c r="RL112" i="1"/>
  <c r="RL120" i="1" s="1"/>
  <c r="RR112" i="1"/>
  <c r="RR116" i="1" s="1"/>
  <c r="PH157" i="1"/>
  <c r="PP157" i="1"/>
  <c r="QF157" i="1"/>
  <c r="QN157" i="1"/>
  <c r="QV157" i="1"/>
  <c r="RD157" i="1"/>
  <c r="RL157" i="1"/>
  <c r="PM167" i="1"/>
  <c r="PQ167" i="1"/>
  <c r="RA167" i="1"/>
  <c r="PQ163" i="1"/>
  <c r="RA163" i="1"/>
  <c r="RM163" i="1"/>
  <c r="QZ173" i="1"/>
  <c r="RJ179" i="1"/>
  <c r="PJ169" i="1"/>
  <c r="PK185" i="1"/>
  <c r="PW185" i="1"/>
  <c r="RG179" i="1"/>
  <c r="RI185" i="1"/>
  <c r="PZ179" i="1"/>
  <c r="PG197" i="1"/>
  <c r="PY197" i="1"/>
  <c r="QW197" i="1"/>
  <c r="QW201" i="1" s="1"/>
  <c r="RC197" i="1"/>
  <c r="RC201" i="1" s="1"/>
  <c r="RU197" i="1"/>
  <c r="RU201" i="1" s="1"/>
  <c r="PG193" i="1"/>
  <c r="QA203" i="1"/>
  <c r="PI157" i="1"/>
  <c r="PQ157" i="1"/>
  <c r="PY157" i="1"/>
  <c r="QG157" i="1"/>
  <c r="QO157" i="1"/>
  <c r="QW157" i="1"/>
  <c r="RE157" i="1"/>
  <c r="RM157" i="1"/>
  <c r="RU157" i="1"/>
  <c r="QC167" i="1"/>
  <c r="QW167" i="1"/>
  <c r="RR173" i="1"/>
  <c r="QP203" i="1"/>
  <c r="RB203" i="1"/>
  <c r="RN203" i="1"/>
  <c r="QK106" i="1"/>
  <c r="PM112" i="1"/>
  <c r="PM116" i="1" s="1"/>
  <c r="PY112" i="1"/>
  <c r="PY116" i="1" s="1"/>
  <c r="QK112" i="1"/>
  <c r="QK116" i="1" s="1"/>
  <c r="PX118" i="1"/>
  <c r="QV118" i="1"/>
  <c r="QJ118" i="1"/>
  <c r="PE167" i="1"/>
  <c r="PY167" i="1"/>
  <c r="RI167" i="1"/>
  <c r="PY163" i="1"/>
  <c r="QW163" i="1"/>
  <c r="RI163" i="1"/>
  <c r="PZ173" i="1"/>
  <c r="RH165" i="1"/>
  <c r="RH171" i="1" s="1"/>
  <c r="RH175" i="1" s="1"/>
  <c r="RU167" i="1"/>
  <c r="PZ169" i="1"/>
  <c r="RS191" i="1"/>
  <c r="PI203" i="1"/>
  <c r="QU9" i="1"/>
  <c r="QS22" i="1"/>
  <c r="QS36" i="1"/>
  <c r="QT37" i="1"/>
  <c r="QU27" i="1"/>
  <c r="QU40" i="1"/>
  <c r="QU16" i="1"/>
  <c r="QS27" i="1"/>
  <c r="QT36" i="1"/>
  <c r="QS37" i="1"/>
  <c r="QT27" i="1"/>
  <c r="QS31" i="1"/>
  <c r="QU36" i="1"/>
  <c r="PI80" i="1"/>
  <c r="PI78" i="1"/>
  <c r="PU80" i="1"/>
  <c r="PU78" i="1"/>
  <c r="QG80" i="1"/>
  <c r="QG78" i="1"/>
  <c r="QS80" i="1"/>
  <c r="QS78" i="1"/>
  <c r="RE80" i="1"/>
  <c r="RE78" i="1"/>
  <c r="RQ80" i="1"/>
  <c r="RQ78" i="1"/>
  <c r="PF86" i="1"/>
  <c r="RB84" i="1"/>
  <c r="PO80" i="1"/>
  <c r="PO78" i="1"/>
  <c r="QA78" i="1"/>
  <c r="QA80" i="1"/>
  <c r="QM78" i="1"/>
  <c r="QM80" i="1"/>
  <c r="QY78" i="1"/>
  <c r="QY80" i="1"/>
  <c r="RK80" i="1"/>
  <c r="RK78" i="1"/>
  <c r="QU37" i="1"/>
  <c r="PE76" i="1"/>
  <c r="PM76" i="1"/>
  <c r="PQ76" i="1"/>
  <c r="PY76" i="1"/>
  <c r="QC76" i="1"/>
  <c r="QK76" i="1"/>
  <c r="QO76" i="1"/>
  <c r="QW76" i="1"/>
  <c r="RA76" i="1"/>
  <c r="RI76" i="1"/>
  <c r="RM76" i="1"/>
  <c r="RU76" i="1"/>
  <c r="QP80" i="1"/>
  <c r="PM82" i="1"/>
  <c r="PW82" i="1"/>
  <c r="QK82" i="1"/>
  <c r="QU82" i="1"/>
  <c r="RI82" i="1"/>
  <c r="RS82" i="1"/>
  <c r="QL84" i="1"/>
  <c r="PH88" i="1"/>
  <c r="PV88" i="1"/>
  <c r="QF88" i="1"/>
  <c r="QT88" i="1"/>
  <c r="RD88" i="1"/>
  <c r="RR88" i="1"/>
  <c r="PK90" i="1"/>
  <c r="RG90" i="1"/>
  <c r="PJ96" i="1"/>
  <c r="PJ100" i="1"/>
  <c r="PN96" i="1"/>
  <c r="PN100" i="1"/>
  <c r="QB100" i="1"/>
  <c r="QB96" i="1"/>
  <c r="QF100" i="1"/>
  <c r="QF96" i="1"/>
  <c r="RF96" i="1"/>
  <c r="RF100" i="1"/>
  <c r="RJ96" i="1"/>
  <c r="RJ100" i="1"/>
  <c r="PP94" i="1"/>
  <c r="PT94" i="1"/>
  <c r="QI94" i="1"/>
  <c r="QN94" i="1"/>
  <c r="QR94" i="1"/>
  <c r="RL94" i="1"/>
  <c r="RP94" i="1"/>
  <c r="PM100" i="1"/>
  <c r="QK100" i="1"/>
  <c r="PE116" i="1"/>
  <c r="PK108" i="1"/>
  <c r="PK112" i="1"/>
  <c r="QQ108" i="1"/>
  <c r="QQ112" i="1"/>
  <c r="RG108" i="1"/>
  <c r="RG112" i="1"/>
  <c r="PI171" i="1"/>
  <c r="PI169" i="1"/>
  <c r="PU171" i="1"/>
  <c r="QG169" i="1"/>
  <c r="QG171" i="1"/>
  <c r="QS169" i="1"/>
  <c r="QS171" i="1"/>
  <c r="RE169" i="1"/>
  <c r="RE171" i="1"/>
  <c r="QU22" i="1"/>
  <c r="QT31" i="1"/>
  <c r="QT34" i="1"/>
  <c r="QS9" i="1"/>
  <c r="QS16" i="1"/>
  <c r="QU31" i="1"/>
  <c r="QU34" i="1"/>
  <c r="PH72" i="1"/>
  <c r="PP72" i="1"/>
  <c r="PT72" i="1"/>
  <c r="QB72" i="1"/>
  <c r="QF72" i="1"/>
  <c r="QN72" i="1"/>
  <c r="QR72" i="1"/>
  <c r="QZ72" i="1"/>
  <c r="RD72" i="1"/>
  <c r="RL72" i="1"/>
  <c r="RP72" i="1"/>
  <c r="PJ76" i="1"/>
  <c r="PN76" i="1"/>
  <c r="PV76" i="1"/>
  <c r="PZ76" i="1"/>
  <c r="QH76" i="1"/>
  <c r="QL76" i="1"/>
  <c r="QT76" i="1"/>
  <c r="QX76" i="1"/>
  <c r="RF76" i="1"/>
  <c r="RJ76" i="1"/>
  <c r="RR76" i="1"/>
  <c r="PE78" i="1"/>
  <c r="PQ78" i="1"/>
  <c r="QC78" i="1"/>
  <c r="QO78" i="1"/>
  <c r="RA78" i="1"/>
  <c r="RM78" i="1"/>
  <c r="PM88" i="1"/>
  <c r="PQ88" i="1"/>
  <c r="RI88" i="1"/>
  <c r="RM88" i="1"/>
  <c r="PJ82" i="1"/>
  <c r="PN82" i="1"/>
  <c r="PS82" i="1"/>
  <c r="QH82" i="1"/>
  <c r="QL82" i="1"/>
  <c r="QQ82" i="1"/>
  <c r="RF82" i="1"/>
  <c r="RJ82" i="1"/>
  <c r="RO82" i="1"/>
  <c r="QH84" i="1"/>
  <c r="QN84" i="1"/>
  <c r="QX84" i="1"/>
  <c r="QH94" i="1"/>
  <c r="QL94" i="1"/>
  <c r="PN88" i="1"/>
  <c r="PS88" i="1"/>
  <c r="PW88" i="1"/>
  <c r="QQ88" i="1"/>
  <c r="QU88" i="1"/>
  <c r="RJ88" i="1"/>
  <c r="RO88" i="1"/>
  <c r="RS88" i="1"/>
  <c r="PG90" i="1"/>
  <c r="PM90" i="1"/>
  <c r="PW90" i="1"/>
  <c r="QC90" i="1"/>
  <c r="RC90" i="1"/>
  <c r="PG100" i="1"/>
  <c r="PK100" i="1"/>
  <c r="PP100" i="1"/>
  <c r="PP96" i="1"/>
  <c r="PT100" i="1"/>
  <c r="PT96" i="1"/>
  <c r="QT96" i="1"/>
  <c r="QT100" i="1"/>
  <c r="QX96" i="1"/>
  <c r="QX100" i="1"/>
  <c r="RC100" i="1"/>
  <c r="RG100" i="1"/>
  <c r="RL100" i="1"/>
  <c r="RL96" i="1"/>
  <c r="RP100" i="1"/>
  <c r="RP114" i="1" s="1"/>
  <c r="RP96" i="1"/>
  <c r="QE94" i="1"/>
  <c r="QO94" i="1"/>
  <c r="QB106" i="1"/>
  <c r="QF106" i="1"/>
  <c r="QW106" i="1"/>
  <c r="PG108" i="1"/>
  <c r="PG112" i="1"/>
  <c r="PQ116" i="1"/>
  <c r="PW108" i="1"/>
  <c r="PW112" i="1"/>
  <c r="RC108" i="1"/>
  <c r="RC112" i="1"/>
  <c r="RS108" i="1"/>
  <c r="RS112" i="1"/>
  <c r="PJ106" i="1"/>
  <c r="PZ106" i="1"/>
  <c r="QX106" i="1"/>
  <c r="RF106" i="1"/>
  <c r="QT9" i="1"/>
  <c r="QT16" i="1"/>
  <c r="PI72" i="1"/>
  <c r="PU72" i="1"/>
  <c r="PY72" i="1"/>
  <c r="QG72" i="1"/>
  <c r="QS72" i="1"/>
  <c r="QW72" i="1"/>
  <c r="RE72" i="1"/>
  <c r="RQ72" i="1"/>
  <c r="RU72" i="1"/>
  <c r="PK76" i="1"/>
  <c r="QI76" i="1"/>
  <c r="RG76" i="1"/>
  <c r="PV78" i="1"/>
  <c r="PZ78" i="1"/>
  <c r="QT78" i="1"/>
  <c r="QX78" i="1"/>
  <c r="RR78" i="1"/>
  <c r="PT84" i="1"/>
  <c r="RP84" i="1"/>
  <c r="RR94" i="1"/>
  <c r="PJ88" i="1"/>
  <c r="RF88" i="1"/>
  <c r="PS90" i="1"/>
  <c r="RO90" i="1"/>
  <c r="RU90" i="1"/>
  <c r="PH100" i="1"/>
  <c r="PH96" i="1"/>
  <c r="QH96" i="1"/>
  <c r="QH100" i="1"/>
  <c r="QH114" i="1" s="1"/>
  <c r="QL96" i="1"/>
  <c r="QL100" i="1"/>
  <c r="QQ100" i="1"/>
  <c r="QU100" i="1"/>
  <c r="QZ100" i="1"/>
  <c r="QZ96" i="1"/>
  <c r="RD100" i="1"/>
  <c r="RD96" i="1"/>
  <c r="PH94" i="1"/>
  <c r="QB94" i="1"/>
  <c r="QF94" i="1"/>
  <c r="QK94" i="1"/>
  <c r="QU94" i="1"/>
  <c r="QZ94" i="1"/>
  <c r="RD94" i="1"/>
  <c r="PM106" i="1"/>
  <c r="QC106" i="1"/>
  <c r="QN106" i="1"/>
  <c r="QR106" i="1"/>
  <c r="RI106" i="1"/>
  <c r="RI114" i="1" s="1"/>
  <c r="PQ100" i="1"/>
  <c r="PY100" i="1"/>
  <c r="QO100" i="1"/>
  <c r="QW100" i="1"/>
  <c r="RM100" i="1"/>
  <c r="RU100" i="1"/>
  <c r="PN112" i="1"/>
  <c r="PS108" i="1"/>
  <c r="PS112" i="1"/>
  <c r="QC116" i="1"/>
  <c r="QI108" i="1"/>
  <c r="QI112" i="1"/>
  <c r="QT112" i="1"/>
  <c r="RJ112" i="1"/>
  <c r="RO108" i="1"/>
  <c r="RO112" i="1"/>
  <c r="PG78" i="1"/>
  <c r="QE78" i="1"/>
  <c r="RC78" i="1"/>
  <c r="QK88" i="1"/>
  <c r="QO88" i="1"/>
  <c r="PP84" i="1"/>
  <c r="PZ84" i="1"/>
  <c r="RL84" i="1"/>
  <c r="PJ94" i="1"/>
  <c r="PN94" i="1"/>
  <c r="RF94" i="1"/>
  <c r="RJ94" i="1"/>
  <c r="RS94" i="1"/>
  <c r="PG88" i="1"/>
  <c r="PK88" i="1"/>
  <c r="QE88" i="1"/>
  <c r="QI88" i="1"/>
  <c r="RC88" i="1"/>
  <c r="RG88" i="1"/>
  <c r="PE90" i="1"/>
  <c r="RA90" i="1"/>
  <c r="PV96" i="1"/>
  <c r="PV100" i="1"/>
  <c r="PZ96" i="1"/>
  <c r="PZ100" i="1"/>
  <c r="QE100" i="1"/>
  <c r="QI100" i="1"/>
  <c r="QN100" i="1"/>
  <c r="QN96" i="1"/>
  <c r="QR100" i="1"/>
  <c r="QR96" i="1"/>
  <c r="RR96" i="1"/>
  <c r="RR100" i="1"/>
  <c r="PH106" i="1"/>
  <c r="PY106" i="1"/>
  <c r="QO106" i="1"/>
  <c r="QZ106" i="1"/>
  <c r="RD106" i="1"/>
  <c r="RU106" i="1"/>
  <c r="PJ112" i="1"/>
  <c r="PZ112" i="1"/>
  <c r="QE108" i="1"/>
  <c r="QE112" i="1"/>
  <c r="QU108" i="1"/>
  <c r="QU112" i="1"/>
  <c r="RF112" i="1"/>
  <c r="PN106" i="1"/>
  <c r="PV106" i="1"/>
  <c r="QL106" i="1"/>
  <c r="QT106" i="1"/>
  <c r="RJ106" i="1"/>
  <c r="RR106" i="1"/>
  <c r="RB118" i="1"/>
  <c r="RB116" i="1"/>
  <c r="RN118" i="1"/>
  <c r="RN116" i="1"/>
  <c r="PF159" i="1"/>
  <c r="PF157" i="1"/>
  <c r="PR159" i="1"/>
  <c r="PR157" i="1"/>
  <c r="QD159" i="1"/>
  <c r="QD157" i="1"/>
  <c r="QP159" i="1"/>
  <c r="QP157" i="1"/>
  <c r="RB159" i="1"/>
  <c r="RB157" i="1"/>
  <c r="RN159" i="1"/>
  <c r="RN157" i="1"/>
  <c r="QM163" i="1"/>
  <c r="RK165" i="1"/>
  <c r="RP167" i="1"/>
  <c r="RP163" i="1"/>
  <c r="PJ161" i="1"/>
  <c r="PV161" i="1"/>
  <c r="QH161" i="1"/>
  <c r="QT161" i="1"/>
  <c r="RF161" i="1"/>
  <c r="RR161" i="1"/>
  <c r="PH169" i="1"/>
  <c r="PH173" i="1"/>
  <c r="PQ173" i="1"/>
  <c r="PQ169" i="1"/>
  <c r="QF169" i="1"/>
  <c r="QF173" i="1"/>
  <c r="QJ175" i="1"/>
  <c r="QO173" i="1"/>
  <c r="QO169" i="1"/>
  <c r="RD169" i="1"/>
  <c r="RD173" i="1"/>
  <c r="RM173" i="1"/>
  <c r="RM169" i="1"/>
  <c r="PK167" i="1"/>
  <c r="QI167" i="1"/>
  <c r="RG167" i="1"/>
  <c r="PE179" i="1"/>
  <c r="PE175" i="1"/>
  <c r="RA179" i="1"/>
  <c r="RA175" i="1"/>
  <c r="QB181" i="1"/>
  <c r="QB185" i="1"/>
  <c r="QH185" i="1"/>
  <c r="QH181" i="1"/>
  <c r="QH191" i="1"/>
  <c r="QK201" i="1"/>
  <c r="PE102" i="1"/>
  <c r="PM102" i="1"/>
  <c r="PQ102" i="1"/>
  <c r="PY102" i="1"/>
  <c r="QC102" i="1"/>
  <c r="QK102" i="1"/>
  <c r="QO102" i="1"/>
  <c r="QW102" i="1"/>
  <c r="RA102" i="1"/>
  <c r="RI102" i="1"/>
  <c r="RM102" i="1"/>
  <c r="RU102" i="1"/>
  <c r="RP120" i="1"/>
  <c r="PG106" i="1"/>
  <c r="PK106" i="1"/>
  <c r="PK114" i="1" s="1"/>
  <c r="PS106" i="1"/>
  <c r="PW106" i="1"/>
  <c r="PW114" i="1" s="1"/>
  <c r="QE106" i="1"/>
  <c r="QI106" i="1"/>
  <c r="QQ106" i="1"/>
  <c r="QU106" i="1"/>
  <c r="RC106" i="1"/>
  <c r="RG106" i="1"/>
  <c r="RO106" i="1"/>
  <c r="RO114" i="1" s="1"/>
  <c r="RS106" i="1"/>
  <c r="PJ108" i="1"/>
  <c r="PN108" i="1"/>
  <c r="PV108" i="1"/>
  <c r="PZ108" i="1"/>
  <c r="QH108" i="1"/>
  <c r="QL108" i="1"/>
  <c r="QT108" i="1"/>
  <c r="QX108" i="1"/>
  <c r="RF108" i="1"/>
  <c r="RJ108" i="1"/>
  <c r="RR108" i="1"/>
  <c r="PH112" i="1"/>
  <c r="PP112" i="1"/>
  <c r="PT112" i="1"/>
  <c r="QB112" i="1"/>
  <c r="QF112" i="1"/>
  <c r="QN112" i="1"/>
  <c r="QR112" i="1"/>
  <c r="PX116" i="1"/>
  <c r="QV116" i="1"/>
  <c r="QA118" i="1"/>
  <c r="QY118" i="1"/>
  <c r="PV167" i="1"/>
  <c r="PZ167" i="1"/>
  <c r="QT167" i="1"/>
  <c r="QX167" i="1"/>
  <c r="RL167" i="1"/>
  <c r="RL163" i="1"/>
  <c r="PK161" i="1"/>
  <c r="PW161" i="1"/>
  <c r="QI161" i="1"/>
  <c r="QU161" i="1"/>
  <c r="RG161" i="1"/>
  <c r="RS161" i="1"/>
  <c r="PI163" i="1"/>
  <c r="QG163" i="1"/>
  <c r="RE163" i="1"/>
  <c r="PM173" i="1"/>
  <c r="PM169" i="1"/>
  <c r="QK173" i="1"/>
  <c r="QK169" i="1"/>
  <c r="RI173" i="1"/>
  <c r="RI169" i="1"/>
  <c r="PG167" i="1"/>
  <c r="PS167" i="1"/>
  <c r="QE167" i="1"/>
  <c r="QQ167" i="1"/>
  <c r="RC167" i="1"/>
  <c r="PP169" i="1"/>
  <c r="QB169" i="1"/>
  <c r="PG179" i="1"/>
  <c r="PG175" i="1"/>
  <c r="QW179" i="1"/>
  <c r="RC179" i="1"/>
  <c r="RC175" i="1"/>
  <c r="QN173" i="1"/>
  <c r="RL173" i="1"/>
  <c r="PH181" i="1"/>
  <c r="PH185" i="1"/>
  <c r="PN185" i="1"/>
  <c r="PN181" i="1"/>
  <c r="RJ185" i="1"/>
  <c r="RJ191" i="1"/>
  <c r="RJ181" i="1"/>
  <c r="PK179" i="1"/>
  <c r="QW112" i="1"/>
  <c r="RA112" i="1"/>
  <c r="RI112" i="1"/>
  <c r="RM112" i="1"/>
  <c r="RU112" i="1"/>
  <c r="PI118" i="1"/>
  <c r="PU118" i="1"/>
  <c r="QG118" i="1"/>
  <c r="QS118" i="1"/>
  <c r="RE118" i="1"/>
  <c r="RQ118" i="1"/>
  <c r="PI116" i="1"/>
  <c r="QG116" i="1"/>
  <c r="QA159" i="1"/>
  <c r="QY159" i="1"/>
  <c r="RS167" i="1"/>
  <c r="RS163" i="1"/>
  <c r="PG161" i="1"/>
  <c r="PS161" i="1"/>
  <c r="QE161" i="1"/>
  <c r="QQ161" i="1"/>
  <c r="RC161" i="1"/>
  <c r="RO161" i="1"/>
  <c r="PT173" i="1"/>
  <c r="QC173" i="1"/>
  <c r="QC169" i="1"/>
  <c r="QR173" i="1"/>
  <c r="QV165" i="1"/>
  <c r="RA173" i="1"/>
  <c r="RA169" i="1"/>
  <c r="RP173" i="1"/>
  <c r="RT165" i="1"/>
  <c r="PH167" i="1"/>
  <c r="PT167" i="1"/>
  <c r="QF167" i="1"/>
  <c r="QR167" i="1"/>
  <c r="RD167" i="1"/>
  <c r="RR167" i="1"/>
  <c r="PT169" i="1"/>
  <c r="QC179" i="1"/>
  <c r="QC175" i="1"/>
  <c r="QI185" i="1"/>
  <c r="QI179" i="1"/>
  <c r="PJ185" i="1"/>
  <c r="PJ181" i="1"/>
  <c r="PJ191" i="1"/>
  <c r="QZ181" i="1"/>
  <c r="QZ185" i="1"/>
  <c r="RF185" i="1"/>
  <c r="RF181" i="1"/>
  <c r="RD185" i="1"/>
  <c r="PJ197" i="1"/>
  <c r="PJ193" i="1"/>
  <c r="QZ108" i="1"/>
  <c r="RD108" i="1"/>
  <c r="RL108" i="1"/>
  <c r="RP108" i="1"/>
  <c r="PF118" i="1"/>
  <c r="PF116" i="1"/>
  <c r="PR118" i="1"/>
  <c r="PR116" i="1"/>
  <c r="QD118" i="1"/>
  <c r="QD116" i="1"/>
  <c r="QP118" i="1"/>
  <c r="QP116" i="1"/>
  <c r="PO118" i="1"/>
  <c r="QM118" i="1"/>
  <c r="RK118" i="1"/>
  <c r="PJ167" i="1"/>
  <c r="PN167" i="1"/>
  <c r="QH167" i="1"/>
  <c r="QL167" i="1"/>
  <c r="RF167" i="1"/>
  <c r="RJ167" i="1"/>
  <c r="RO167" i="1"/>
  <c r="RO163" i="1"/>
  <c r="PN161" i="1"/>
  <c r="PZ161" i="1"/>
  <c r="QL161" i="1"/>
  <c r="QX161" i="1"/>
  <c r="RJ161" i="1"/>
  <c r="QS163" i="1"/>
  <c r="PY173" i="1"/>
  <c r="PY169" i="1"/>
  <c r="QW173" i="1"/>
  <c r="QW169" i="1"/>
  <c r="RU173" i="1"/>
  <c r="RU169" i="1"/>
  <c r="PP167" i="1"/>
  <c r="QB167" i="1"/>
  <c r="QN167" i="1"/>
  <c r="QZ167" i="1"/>
  <c r="QZ169" i="1"/>
  <c r="PY179" i="1"/>
  <c r="QE179" i="1"/>
  <c r="QE175" i="1"/>
  <c r="QE185" i="1"/>
  <c r="RU179" i="1"/>
  <c r="PK175" i="1"/>
  <c r="RG175" i="1"/>
  <c r="QF181" i="1"/>
  <c r="QF185" i="1"/>
  <c r="QL185" i="1"/>
  <c r="QL181" i="1"/>
  <c r="QL169" i="1"/>
  <c r="RJ169" i="1"/>
  <c r="PM179" i="1"/>
  <c r="PQ179" i="1"/>
  <c r="PV179" i="1"/>
  <c r="QK179" i="1"/>
  <c r="QO179" i="1"/>
  <c r="QT179" i="1"/>
  <c r="RI179" i="1"/>
  <c r="RM179" i="1"/>
  <c r="RR179" i="1"/>
  <c r="PN173" i="1"/>
  <c r="QX173" i="1"/>
  <c r="RJ173" i="1"/>
  <c r="PM175" i="1"/>
  <c r="QK175" i="1"/>
  <c r="RI175" i="1"/>
  <c r="PP181" i="1"/>
  <c r="PP185" i="1"/>
  <c r="PT181" i="1"/>
  <c r="PT185" i="1"/>
  <c r="QN181" i="1"/>
  <c r="QN185" i="1"/>
  <c r="QR181" i="1"/>
  <c r="QR185" i="1"/>
  <c r="RL185" i="1"/>
  <c r="RL181" i="1"/>
  <c r="RP181" i="1"/>
  <c r="RP185" i="1"/>
  <c r="QR191" i="1"/>
  <c r="QR187" i="1"/>
  <c r="RP191" i="1"/>
  <c r="PG169" i="1"/>
  <c r="PG173" i="1"/>
  <c r="PK169" i="1"/>
  <c r="PK173" i="1"/>
  <c r="PS169" i="1"/>
  <c r="PS173" i="1"/>
  <c r="PW169" i="1"/>
  <c r="PW173" i="1"/>
  <c r="QE169" i="1"/>
  <c r="QE173" i="1"/>
  <c r="QI169" i="1"/>
  <c r="QI173" i="1"/>
  <c r="QQ169" i="1"/>
  <c r="QQ173" i="1"/>
  <c r="QU169" i="1"/>
  <c r="QU173" i="1"/>
  <c r="RC169" i="1"/>
  <c r="RC173" i="1"/>
  <c r="RG169" i="1"/>
  <c r="RG173" i="1"/>
  <c r="RO169" i="1"/>
  <c r="RO173" i="1"/>
  <c r="RS169" i="1"/>
  <c r="RS173" i="1"/>
  <c r="PS179" i="1"/>
  <c r="PS185" i="1"/>
  <c r="PW179" i="1"/>
  <c r="QQ179" i="1"/>
  <c r="QQ185" i="1"/>
  <c r="QU179" i="1"/>
  <c r="RO179" i="1"/>
  <c r="RS179" i="1"/>
  <c r="PW175" i="1"/>
  <c r="QU175" i="1"/>
  <c r="RS175" i="1"/>
  <c r="PV185" i="1"/>
  <c r="PV191" i="1"/>
  <c r="PV181" i="1"/>
  <c r="PZ185" i="1"/>
  <c r="PZ181" i="1"/>
  <c r="QT185" i="1"/>
  <c r="QT181" i="1"/>
  <c r="QX185" i="1"/>
  <c r="QX181" i="1"/>
  <c r="RM185" i="1"/>
  <c r="RR185" i="1"/>
  <c r="RR181" i="1"/>
  <c r="QB191" i="1"/>
  <c r="QB197" i="1"/>
  <c r="QB187" i="1"/>
  <c r="QQ193" i="1"/>
  <c r="QQ197" i="1"/>
  <c r="PH179" i="1"/>
  <c r="PP179" i="1"/>
  <c r="PT179" i="1"/>
  <c r="QB179" i="1"/>
  <c r="QF179" i="1"/>
  <c r="QN179" i="1"/>
  <c r="QR179" i="1"/>
  <c r="QZ179" i="1"/>
  <c r="RD179" i="1"/>
  <c r="RL179" i="1"/>
  <c r="RP179" i="1"/>
  <c r="PJ175" i="1"/>
  <c r="PV175" i="1"/>
  <c r="QH175" i="1"/>
  <c r="QT175" i="1"/>
  <c r="RF175" i="1"/>
  <c r="RR175" i="1"/>
  <c r="PE185" i="1"/>
  <c r="PM185" i="1"/>
  <c r="PQ185" i="1"/>
  <c r="PY185" i="1"/>
  <c r="QC185" i="1"/>
  <c r="QK185" i="1"/>
  <c r="QO185" i="1"/>
  <c r="QW185" i="1"/>
  <c r="RA185" i="1"/>
  <c r="RU185" i="1"/>
  <c r="PH191" i="1"/>
  <c r="PH197" i="1"/>
  <c r="PH187" i="1"/>
  <c r="QN191" i="1"/>
  <c r="QN187" i="1"/>
  <c r="RD191" i="1"/>
  <c r="RD197" i="1"/>
  <c r="RD187" i="1"/>
  <c r="RO191" i="1"/>
  <c r="PE197" i="1"/>
  <c r="QH197" i="1"/>
  <c r="QH193" i="1"/>
  <c r="RO197" i="1"/>
  <c r="RO193" i="1"/>
  <c r="PT191" i="1"/>
  <c r="PT187" i="1"/>
  <c r="QZ191" i="1"/>
  <c r="QZ187" i="1"/>
  <c r="PG201" i="1"/>
  <c r="RF197" i="1"/>
  <c r="RF193" i="1"/>
  <c r="QZ197" i="1"/>
  <c r="PH175" i="1"/>
  <c r="PP175" i="1"/>
  <c r="PT175" i="1"/>
  <c r="QB175" i="1"/>
  <c r="QF175" i="1"/>
  <c r="QN175" i="1"/>
  <c r="QR175" i="1"/>
  <c r="QZ175" i="1"/>
  <c r="RD175" i="1"/>
  <c r="RL175" i="1"/>
  <c r="RP175" i="1"/>
  <c r="RC185" i="1"/>
  <c r="RC181" i="1"/>
  <c r="RG185" i="1"/>
  <c r="RG181" i="1"/>
  <c r="RO185" i="1"/>
  <c r="RO181" i="1"/>
  <c r="RS185" i="1"/>
  <c r="RS181" i="1"/>
  <c r="PE187" i="1"/>
  <c r="PE191" i="1"/>
  <c r="PP191" i="1"/>
  <c r="PP187" i="1"/>
  <c r="QF191" i="1"/>
  <c r="QF187" i="1"/>
  <c r="QF197" i="1"/>
  <c r="QQ191" i="1"/>
  <c r="QQ199" i="1" s="1"/>
  <c r="RL191" i="1"/>
  <c r="RL187" i="1"/>
  <c r="PS197" i="1"/>
  <c r="PS193" i="1"/>
  <c r="PY201" i="1"/>
  <c r="QU191" i="1"/>
  <c r="QU199" i="1" s="1"/>
  <c r="QS203" i="1"/>
  <c r="QS201" i="1"/>
  <c r="QK191" i="1"/>
  <c r="QK187" i="1"/>
  <c r="QO191" i="1"/>
  <c r="QO187" i="1"/>
  <c r="QW191" i="1"/>
  <c r="QW187" i="1"/>
  <c r="RA191" i="1"/>
  <c r="RA187" i="1"/>
  <c r="RI191" i="1"/>
  <c r="RI187" i="1"/>
  <c r="RM191" i="1"/>
  <c r="RM197" i="1"/>
  <c r="RM187" i="1"/>
  <c r="RU191" i="1"/>
  <c r="RU187" i="1"/>
  <c r="PK197" i="1"/>
  <c r="PK193" i="1"/>
  <c r="PZ197" i="1"/>
  <c r="PZ193" i="1"/>
  <c r="QI197" i="1"/>
  <c r="QX197" i="1"/>
  <c r="RG197" i="1"/>
  <c r="RG193" i="1"/>
  <c r="PQ191" i="1"/>
  <c r="QC191" i="1"/>
  <c r="PL203" i="1"/>
  <c r="PL201" i="1"/>
  <c r="QU197" i="1"/>
  <c r="RH203" i="1"/>
  <c r="RH201" i="1"/>
  <c r="QT191" i="1"/>
  <c r="QT187" i="1"/>
  <c r="QX187" i="1"/>
  <c r="QX191" i="1"/>
  <c r="RR191" i="1"/>
  <c r="RR187" i="1"/>
  <c r="RS187" i="1"/>
  <c r="PV197" i="1"/>
  <c r="PV193" i="1"/>
  <c r="QT197" i="1"/>
  <c r="RR197" i="1"/>
  <c r="RR193" i="1"/>
  <c r="PM191" i="1"/>
  <c r="PY191" i="1"/>
  <c r="QL191" i="1"/>
  <c r="RF191" i="1"/>
  <c r="PW193" i="1"/>
  <c r="RC193" i="1"/>
  <c r="PM197" i="1"/>
  <c r="PU201" i="1"/>
  <c r="PU203" i="1"/>
  <c r="QO197" i="1"/>
  <c r="RI197" i="1"/>
  <c r="PG191" i="1"/>
  <c r="PK191" i="1"/>
  <c r="PS191" i="1"/>
  <c r="PW191" i="1"/>
  <c r="QE191" i="1"/>
  <c r="QI191" i="1"/>
  <c r="RC191" i="1"/>
  <c r="RC199" i="1" s="1"/>
  <c r="RG191" i="1"/>
  <c r="PN197" i="1"/>
  <c r="QL197" i="1"/>
  <c r="QL193" i="1"/>
  <c r="RJ197" i="1"/>
  <c r="PN191" i="1"/>
  <c r="PZ191" i="1"/>
  <c r="PN193" i="1"/>
  <c r="QI193" i="1"/>
  <c r="QT193" i="1"/>
  <c r="QJ203" i="1"/>
  <c r="QJ201" i="1"/>
  <c r="QA201" i="1"/>
  <c r="PE193" i="1"/>
  <c r="RA193" i="1"/>
  <c r="PO203" i="1"/>
  <c r="PX203" i="1"/>
  <c r="PX201" i="1"/>
  <c r="QG203" i="1"/>
  <c r="QG201" i="1"/>
  <c r="QM203" i="1"/>
  <c r="QV203" i="1"/>
  <c r="QV201" i="1"/>
  <c r="RE203" i="1"/>
  <c r="RE201" i="1"/>
  <c r="RK203" i="1"/>
  <c r="RT203" i="1"/>
  <c r="RT201" i="1"/>
  <c r="QW193" i="1"/>
  <c r="PP197" i="1"/>
  <c r="PT197" i="1"/>
  <c r="QN197" i="1"/>
  <c r="QR197" i="1"/>
  <c r="RL197" i="1"/>
  <c r="RP197" i="1"/>
  <c r="PO201" i="1"/>
  <c r="QM201" i="1"/>
  <c r="RK201" i="1"/>
  <c r="RQ203" i="1"/>
  <c r="RQ201" i="1"/>
  <c r="NZ40" i="1"/>
  <c r="OB22" i="1"/>
  <c r="OB27" i="1"/>
  <c r="OA34" i="1"/>
  <c r="OB9" i="1"/>
  <c r="NZ31" i="1"/>
  <c r="OB37" i="1"/>
  <c r="OB40" i="1"/>
  <c r="OB16" i="1"/>
  <c r="NZ34" i="1"/>
  <c r="NZ36" i="1"/>
  <c r="NO84" i="1"/>
  <c r="NO86" i="1"/>
  <c r="NF78" i="1"/>
  <c r="NF80" i="1"/>
  <c r="NR78" i="1"/>
  <c r="NR80" i="1"/>
  <c r="OD78" i="1"/>
  <c r="OD80" i="1"/>
  <c r="OP78" i="1"/>
  <c r="OP80" i="1"/>
  <c r="PB78" i="1"/>
  <c r="PB80" i="1"/>
  <c r="OA84" i="1"/>
  <c r="OA86" i="1"/>
  <c r="OM84" i="1"/>
  <c r="OM86" i="1"/>
  <c r="NL80" i="1"/>
  <c r="NL78" i="1"/>
  <c r="NX80" i="1"/>
  <c r="NX78" i="1"/>
  <c r="OJ80" i="1"/>
  <c r="OJ78" i="1"/>
  <c r="OV80" i="1"/>
  <c r="OV78" i="1"/>
  <c r="NZ9" i="1"/>
  <c r="NZ16" i="1"/>
  <c r="OA27" i="1"/>
  <c r="OB31" i="1"/>
  <c r="OB34" i="1"/>
  <c r="OA36" i="1"/>
  <c r="NB72" i="1"/>
  <c r="NF72" i="1"/>
  <c r="NJ72" i="1"/>
  <c r="NN72" i="1"/>
  <c r="NR72" i="1"/>
  <c r="NV72" i="1"/>
  <c r="NZ72" i="1"/>
  <c r="OD72" i="1"/>
  <c r="OH72" i="1"/>
  <c r="OL72" i="1"/>
  <c r="OP72" i="1"/>
  <c r="OT72" i="1"/>
  <c r="OX72" i="1"/>
  <c r="PB72" i="1"/>
  <c r="NI74" i="1"/>
  <c r="NU74" i="1"/>
  <c r="OG74" i="1"/>
  <c r="OS74" i="1"/>
  <c r="NG78" i="1"/>
  <c r="NK78" i="1"/>
  <c r="NO78" i="1"/>
  <c r="NS78" i="1"/>
  <c r="NW78" i="1"/>
  <c r="OA78" i="1"/>
  <c r="OE78" i="1"/>
  <c r="OI78" i="1"/>
  <c r="OM78" i="1"/>
  <c r="OQ78" i="1"/>
  <c r="OU78" i="1"/>
  <c r="OY78" i="1"/>
  <c r="PC78" i="1"/>
  <c r="ND84" i="1"/>
  <c r="NH84" i="1"/>
  <c r="NP84" i="1"/>
  <c r="NT84" i="1"/>
  <c r="OB84" i="1"/>
  <c r="OF84" i="1"/>
  <c r="ON84" i="1"/>
  <c r="OR84" i="1"/>
  <c r="OZ84" i="1"/>
  <c r="NE90" i="1"/>
  <c r="NM90" i="1"/>
  <c r="NQ90" i="1"/>
  <c r="NY90" i="1"/>
  <c r="OC90" i="1"/>
  <c r="OK90" i="1"/>
  <c r="OO90" i="1"/>
  <c r="OW90" i="1"/>
  <c r="PA90" i="1"/>
  <c r="NB96" i="1"/>
  <c r="NJ96" i="1"/>
  <c r="NN96" i="1"/>
  <c r="NV96" i="1"/>
  <c r="NZ96" i="1"/>
  <c r="OH96" i="1"/>
  <c r="OL96" i="1"/>
  <c r="OT96" i="1"/>
  <c r="OX96" i="1"/>
  <c r="OK106" i="1"/>
  <c r="OK102" i="1"/>
  <c r="OO106" i="1"/>
  <c r="OO102" i="1"/>
  <c r="OW106" i="1"/>
  <c r="OW102" i="1"/>
  <c r="PA106" i="1"/>
  <c r="PA102" i="1"/>
  <c r="NB112" i="1"/>
  <c r="NB108" i="1"/>
  <c r="NG112" i="1"/>
  <c r="NK112" i="1"/>
  <c r="NQ112" i="1"/>
  <c r="NQ108" i="1"/>
  <c r="NZ112" i="1"/>
  <c r="NZ108" i="1"/>
  <c r="OE112" i="1"/>
  <c r="OI112" i="1"/>
  <c r="OO112" i="1"/>
  <c r="OO108" i="1"/>
  <c r="OX112" i="1"/>
  <c r="OX108" i="1"/>
  <c r="PC112" i="1"/>
  <c r="ND106" i="1"/>
  <c r="NP106" i="1"/>
  <c r="NP114" i="1" s="1"/>
  <c r="OB106" i="1"/>
  <c r="OB114" i="1" s="1"/>
  <c r="NL118" i="1"/>
  <c r="NX118" i="1"/>
  <c r="NC171" i="1"/>
  <c r="NC169" i="1"/>
  <c r="NO171" i="1"/>
  <c r="NO169" i="1"/>
  <c r="OA171" i="1"/>
  <c r="OA169" i="1"/>
  <c r="OM171" i="1"/>
  <c r="OM169" i="1"/>
  <c r="OA9" i="1"/>
  <c r="OA16" i="1"/>
  <c r="NZ22" i="1"/>
  <c r="NZ37" i="1"/>
  <c r="NE76" i="1"/>
  <c r="NM76" i="1"/>
  <c r="NQ76" i="1"/>
  <c r="NY76" i="1"/>
  <c r="OC76" i="1"/>
  <c r="OK76" i="1"/>
  <c r="OO76" i="1"/>
  <c r="OW76" i="1"/>
  <c r="PA76" i="1"/>
  <c r="NB82" i="1"/>
  <c r="NJ82" i="1"/>
  <c r="NN82" i="1"/>
  <c r="NV82" i="1"/>
  <c r="NZ82" i="1"/>
  <c r="OH82" i="1"/>
  <c r="OL82" i="1"/>
  <c r="OT82" i="1"/>
  <c r="OX82" i="1"/>
  <c r="NG88" i="1"/>
  <c r="NK88" i="1"/>
  <c r="NS88" i="1"/>
  <c r="NW88" i="1"/>
  <c r="OE88" i="1"/>
  <c r="OI88" i="1"/>
  <c r="OQ88" i="1"/>
  <c r="OU88" i="1"/>
  <c r="PC88" i="1"/>
  <c r="NY100" i="1"/>
  <c r="OC100" i="1"/>
  <c r="OK100" i="1"/>
  <c r="OO100" i="1"/>
  <c r="OW100" i="1"/>
  <c r="PA100" i="1"/>
  <c r="ND94" i="1"/>
  <c r="NH94" i="1"/>
  <c r="NP94" i="1"/>
  <c r="NT94" i="1"/>
  <c r="OB94" i="1"/>
  <c r="OF94" i="1"/>
  <c r="ON94" i="1"/>
  <c r="OR94" i="1"/>
  <c r="OZ94" i="1"/>
  <c r="NB106" i="1"/>
  <c r="NB114" i="1" s="1"/>
  <c r="NJ106" i="1"/>
  <c r="NN106" i="1"/>
  <c r="NV106" i="1"/>
  <c r="NZ106" i="1"/>
  <c r="NZ114" i="1" s="1"/>
  <c r="OH106" i="1"/>
  <c r="OL106" i="1"/>
  <c r="OT106" i="1"/>
  <c r="OT114" i="1" s="1"/>
  <c r="OX106" i="1"/>
  <c r="OX114" i="1" s="1"/>
  <c r="NE100" i="1"/>
  <c r="NM100" i="1"/>
  <c r="NQ100" i="1"/>
  <c r="ND116" i="1"/>
  <c r="NM112" i="1"/>
  <c r="NM108" i="1"/>
  <c r="NV112" i="1"/>
  <c r="NV108" i="1"/>
  <c r="OB116" i="1"/>
  <c r="OF116" i="1"/>
  <c r="OK112" i="1"/>
  <c r="OK108" i="1"/>
  <c r="OT112" i="1"/>
  <c r="OT108" i="1"/>
  <c r="NE106" i="1"/>
  <c r="NQ106" i="1"/>
  <c r="OC106" i="1"/>
  <c r="OA22" i="1"/>
  <c r="OA37" i="1"/>
  <c r="NG106" i="1"/>
  <c r="NK106" i="1"/>
  <c r="NS106" i="1"/>
  <c r="NW106" i="1"/>
  <c r="OE106" i="1"/>
  <c r="OI106" i="1"/>
  <c r="OI114" i="1" s="1"/>
  <c r="OQ106" i="1"/>
  <c r="OU106" i="1"/>
  <c r="PC106" i="1"/>
  <c r="NN102" i="1"/>
  <c r="NV102" i="1"/>
  <c r="OL102" i="1"/>
  <c r="OT102" i="1"/>
  <c r="NE112" i="1"/>
  <c r="NE108" i="1"/>
  <c r="NN112" i="1"/>
  <c r="NN108" i="1"/>
  <c r="NS112" i="1"/>
  <c r="NW112" i="1"/>
  <c r="OC112" i="1"/>
  <c r="OC108" i="1"/>
  <c r="OL112" i="1"/>
  <c r="OL108" i="1"/>
  <c r="OQ112" i="1"/>
  <c r="OU112" i="1"/>
  <c r="PA112" i="1"/>
  <c r="PA108" i="1"/>
  <c r="NM106" i="1"/>
  <c r="NY106" i="1"/>
  <c r="NI163" i="1"/>
  <c r="NI165" i="1"/>
  <c r="NU163" i="1"/>
  <c r="NU165" i="1"/>
  <c r="NY96" i="1"/>
  <c r="OC96" i="1"/>
  <c r="OK96" i="1"/>
  <c r="OO96" i="1"/>
  <c r="OW96" i="1"/>
  <c r="PA96" i="1"/>
  <c r="OF106" i="1"/>
  <c r="OF102" i="1"/>
  <c r="ON106" i="1"/>
  <c r="ON114" i="1" s="1"/>
  <c r="ON102" i="1"/>
  <c r="OR106" i="1"/>
  <c r="OR102" i="1"/>
  <c r="OZ106" i="1"/>
  <c r="OZ102" i="1"/>
  <c r="NG102" i="1"/>
  <c r="NW102" i="1"/>
  <c r="OE102" i="1"/>
  <c r="OU102" i="1"/>
  <c r="PC102" i="1"/>
  <c r="NJ112" i="1"/>
  <c r="NJ108" i="1"/>
  <c r="NP112" i="1"/>
  <c r="NT112" i="1"/>
  <c r="NY112" i="1"/>
  <c r="NY108" i="1"/>
  <c r="OH112" i="1"/>
  <c r="OH108" i="1"/>
  <c r="ON112" i="1"/>
  <c r="OR112" i="1"/>
  <c r="OW112" i="1"/>
  <c r="OW108" i="1"/>
  <c r="NH106" i="1"/>
  <c r="NT106" i="1"/>
  <c r="NI118" i="1"/>
  <c r="NU118" i="1"/>
  <c r="NF163" i="1"/>
  <c r="NF165" i="1"/>
  <c r="NR163" i="1"/>
  <c r="NR165" i="1"/>
  <c r="OD163" i="1"/>
  <c r="OD165" i="1"/>
  <c r="OP165" i="1"/>
  <c r="OP163" i="1"/>
  <c r="PB165" i="1"/>
  <c r="PB163" i="1"/>
  <c r="NI116" i="1"/>
  <c r="NU116" i="1"/>
  <c r="OG116" i="1"/>
  <c r="OS116" i="1"/>
  <c r="OY171" i="1"/>
  <c r="OY169" i="1"/>
  <c r="NE157" i="1"/>
  <c r="NI157" i="1"/>
  <c r="NM157" i="1"/>
  <c r="NQ157" i="1"/>
  <c r="NU157" i="1"/>
  <c r="NY157" i="1"/>
  <c r="OC157" i="1"/>
  <c r="OH157" i="1"/>
  <c r="OP157" i="1"/>
  <c r="OX157" i="1"/>
  <c r="NB167" i="1"/>
  <c r="NB163" i="1"/>
  <c r="NG167" i="1"/>
  <c r="NK167" i="1"/>
  <c r="NQ163" i="1"/>
  <c r="NQ167" i="1"/>
  <c r="NZ167" i="1"/>
  <c r="NZ163" i="1"/>
  <c r="OE167" i="1"/>
  <c r="OI167" i="1"/>
  <c r="OO163" i="1"/>
  <c r="OO167" i="1"/>
  <c r="OS159" i="1"/>
  <c r="OX167" i="1"/>
  <c r="OX163" i="1"/>
  <c r="PC167" i="1"/>
  <c r="ND161" i="1"/>
  <c r="NP161" i="1"/>
  <c r="OB161" i="1"/>
  <c r="ON161" i="1"/>
  <c r="OZ161" i="1"/>
  <c r="NL163" i="1"/>
  <c r="NN169" i="1"/>
  <c r="NN173" i="1"/>
  <c r="NW173" i="1"/>
  <c r="NW169" i="1"/>
  <c r="OL169" i="1"/>
  <c r="OL173" i="1"/>
  <c r="OW173" i="1"/>
  <c r="NF116" i="1"/>
  <c r="NR116" i="1"/>
  <c r="OD116" i="1"/>
  <c r="OP116" i="1"/>
  <c r="NT129" i="1" s="1"/>
  <c r="PB116" i="1"/>
  <c r="NL171" i="1"/>
  <c r="NL169" i="1"/>
  <c r="NX171" i="1"/>
  <c r="NX169" i="1"/>
  <c r="OJ157" i="1"/>
  <c r="OJ159" i="1"/>
  <c r="OV157" i="1"/>
  <c r="OV159" i="1"/>
  <c r="NB157" i="1"/>
  <c r="NF157" i="1"/>
  <c r="NJ157" i="1"/>
  <c r="NN157" i="1"/>
  <c r="NR157" i="1"/>
  <c r="NV157" i="1"/>
  <c r="NZ157" i="1"/>
  <c r="OD157" i="1"/>
  <c r="OI157" i="1"/>
  <c r="OQ157" i="1"/>
  <c r="OY157" i="1"/>
  <c r="ND167" i="1"/>
  <c r="NH167" i="1"/>
  <c r="NM163" i="1"/>
  <c r="NM167" i="1"/>
  <c r="NV167" i="1"/>
  <c r="NV163" i="1"/>
  <c r="OB167" i="1"/>
  <c r="OF167" i="1"/>
  <c r="OK163" i="1"/>
  <c r="OK167" i="1"/>
  <c r="OT167" i="1"/>
  <c r="OT163" i="1"/>
  <c r="OZ167" i="1"/>
  <c r="OO161" i="1"/>
  <c r="PA161" i="1"/>
  <c r="NO163" i="1"/>
  <c r="OM163" i="1"/>
  <c r="NE173" i="1"/>
  <c r="NJ169" i="1"/>
  <c r="NJ173" i="1"/>
  <c r="NS173" i="1"/>
  <c r="NS169" i="1"/>
  <c r="NY173" i="1"/>
  <c r="OC173" i="1"/>
  <c r="OH169" i="1"/>
  <c r="OH173" i="1"/>
  <c r="NB179" i="1"/>
  <c r="NN179" i="1"/>
  <c r="NZ179" i="1"/>
  <c r="OL179" i="1"/>
  <c r="NC157" i="1"/>
  <c r="NG157" i="1"/>
  <c r="NK157" i="1"/>
  <c r="NO157" i="1"/>
  <c r="NS157" i="1"/>
  <c r="NW157" i="1"/>
  <c r="OA157" i="1"/>
  <c r="OE157" i="1"/>
  <c r="OL157" i="1"/>
  <c r="OT157" i="1"/>
  <c r="PB157" i="1"/>
  <c r="NE163" i="1"/>
  <c r="NE167" i="1"/>
  <c r="NN167" i="1"/>
  <c r="NN163" i="1"/>
  <c r="NS167" i="1"/>
  <c r="NW167" i="1"/>
  <c r="OC163" i="1"/>
  <c r="OC167" i="1"/>
  <c r="OG159" i="1"/>
  <c r="OL167" i="1"/>
  <c r="OL163" i="1"/>
  <c r="OQ167" i="1"/>
  <c r="OU167" i="1"/>
  <c r="PA163" i="1"/>
  <c r="PA167" i="1"/>
  <c r="OK161" i="1"/>
  <c r="OW161" i="1"/>
  <c r="NX163" i="1"/>
  <c r="NB169" i="1"/>
  <c r="NB173" i="1"/>
  <c r="NK173" i="1"/>
  <c r="NK169" i="1"/>
  <c r="NZ169" i="1"/>
  <c r="NZ173" i="1"/>
  <c r="OI173" i="1"/>
  <c r="OI169" i="1"/>
  <c r="NJ179" i="1"/>
  <c r="NV179" i="1"/>
  <c r="OH179" i="1"/>
  <c r="NH157" i="1"/>
  <c r="NL157" i="1"/>
  <c r="NT157" i="1"/>
  <c r="NX157" i="1"/>
  <c r="OF157" i="1"/>
  <c r="OM157" i="1"/>
  <c r="OU157" i="1"/>
  <c r="NJ167" i="1"/>
  <c r="NJ163" i="1"/>
  <c r="NP167" i="1"/>
  <c r="NT167" i="1"/>
  <c r="NY163" i="1"/>
  <c r="NY167" i="1"/>
  <c r="OH167" i="1"/>
  <c r="OH163" i="1"/>
  <c r="ON167" i="1"/>
  <c r="OR167" i="1"/>
  <c r="OW163" i="1"/>
  <c r="OW167" i="1"/>
  <c r="OR161" i="1"/>
  <c r="NC163" i="1"/>
  <c r="OA163" i="1"/>
  <c r="OY163" i="1"/>
  <c r="NG173" i="1"/>
  <c r="NG169" i="1"/>
  <c r="NM173" i="1"/>
  <c r="NQ173" i="1"/>
  <c r="NV169" i="1"/>
  <c r="NV173" i="1"/>
  <c r="OE173" i="1"/>
  <c r="OE169" i="1"/>
  <c r="OK173" i="1"/>
  <c r="OO173" i="1"/>
  <c r="PA173" i="1"/>
  <c r="OQ169" i="1"/>
  <c r="OU169" i="1"/>
  <c r="PC169" i="1"/>
  <c r="ND175" i="1"/>
  <c r="NH175" i="1"/>
  <c r="NP175" i="1"/>
  <c r="NT175" i="1"/>
  <c r="OB175" i="1"/>
  <c r="OF175" i="1"/>
  <c r="ON175" i="1"/>
  <c r="OR175" i="1"/>
  <c r="OZ175" i="1"/>
  <c r="NG185" i="1"/>
  <c r="NK185" i="1"/>
  <c r="NS185" i="1"/>
  <c r="NW185" i="1"/>
  <c r="OE185" i="1"/>
  <c r="OI185" i="1"/>
  <c r="OQ185" i="1"/>
  <c r="OU185" i="1"/>
  <c r="PC185" i="1"/>
  <c r="NE181" i="1"/>
  <c r="NM181" i="1"/>
  <c r="NQ181" i="1"/>
  <c r="NY181" i="1"/>
  <c r="OC181" i="1"/>
  <c r="OK181" i="1"/>
  <c r="OQ181" i="1"/>
  <c r="NG191" i="1"/>
  <c r="NG187" i="1"/>
  <c r="NM191" i="1"/>
  <c r="NM199" i="1" s="1"/>
  <c r="NQ191" i="1"/>
  <c r="NV187" i="1"/>
  <c r="NV191" i="1"/>
  <c r="NV199" i="1" s="1"/>
  <c r="OE191" i="1"/>
  <c r="OE187" i="1"/>
  <c r="OK191" i="1"/>
  <c r="OO191" i="1"/>
  <c r="OT187" i="1"/>
  <c r="OT191" i="1"/>
  <c r="PC191" i="1"/>
  <c r="PC187" i="1"/>
  <c r="OT185" i="1"/>
  <c r="ND197" i="1"/>
  <c r="ND193" i="1"/>
  <c r="NJ197" i="1"/>
  <c r="NN197" i="1"/>
  <c r="NS193" i="1"/>
  <c r="NS197" i="1"/>
  <c r="OB197" i="1"/>
  <c r="OB193" i="1"/>
  <c r="OH197" i="1"/>
  <c r="OT197" i="1"/>
  <c r="OZ201" i="1"/>
  <c r="OT173" i="1"/>
  <c r="OX173" i="1"/>
  <c r="ND185" i="1"/>
  <c r="NH185" i="1"/>
  <c r="NP185" i="1"/>
  <c r="NT185" i="1"/>
  <c r="OB185" i="1"/>
  <c r="OF185" i="1"/>
  <c r="ON185" i="1"/>
  <c r="OR185" i="1"/>
  <c r="OZ185" i="1"/>
  <c r="NG179" i="1"/>
  <c r="NK179" i="1"/>
  <c r="NS179" i="1"/>
  <c r="NW179" i="1"/>
  <c r="OE179" i="1"/>
  <c r="OI179" i="1"/>
  <c r="OQ179" i="1"/>
  <c r="OU179" i="1"/>
  <c r="PC179" i="1"/>
  <c r="OR181" i="1"/>
  <c r="OZ181" i="1"/>
  <c r="ND191" i="1"/>
  <c r="NH191" i="1"/>
  <c r="NN187" i="1"/>
  <c r="NN191" i="1"/>
  <c r="NN199" i="1" s="1"/>
  <c r="NW191" i="1"/>
  <c r="NW199" i="1" s="1"/>
  <c r="NW187" i="1"/>
  <c r="OB191" i="1"/>
  <c r="OF191" i="1"/>
  <c r="OL187" i="1"/>
  <c r="OL191" i="1"/>
  <c r="OL199" i="1" s="1"/>
  <c r="OU191" i="1"/>
  <c r="OU187" i="1"/>
  <c r="OZ191" i="1"/>
  <c r="OO185" i="1"/>
  <c r="PA185" i="1"/>
  <c r="NK193" i="1"/>
  <c r="NK197" i="1"/>
  <c r="NT197" i="1"/>
  <c r="NT193" i="1"/>
  <c r="OC201" i="1"/>
  <c r="NE191" i="1"/>
  <c r="NE205" i="1" s="1"/>
  <c r="NJ187" i="1"/>
  <c r="NJ191" i="1"/>
  <c r="NJ199" i="1" s="1"/>
  <c r="NS191" i="1"/>
  <c r="NS199" i="1" s="1"/>
  <c r="NS187" i="1"/>
  <c r="NY191" i="1"/>
  <c r="OC191" i="1"/>
  <c r="OH187" i="1"/>
  <c r="OH191" i="1"/>
  <c r="OQ191" i="1"/>
  <c r="OQ187" i="1"/>
  <c r="OW191" i="1"/>
  <c r="OW205" i="1" s="1"/>
  <c r="PA191" i="1"/>
  <c r="PA205" i="1" s="1"/>
  <c r="OW185" i="1"/>
  <c r="NB197" i="1"/>
  <c r="NG193" i="1"/>
  <c r="NG197" i="1"/>
  <c r="NP197" i="1"/>
  <c r="NP193" i="1"/>
  <c r="NZ197" i="1"/>
  <c r="OW201" i="1"/>
  <c r="ND181" i="1"/>
  <c r="NH181" i="1"/>
  <c r="NP181" i="1"/>
  <c r="NT181" i="1"/>
  <c r="OB181" i="1"/>
  <c r="OF181" i="1"/>
  <c r="ON181" i="1"/>
  <c r="NB187" i="1"/>
  <c r="NB191" i="1"/>
  <c r="NK191" i="1"/>
  <c r="NK187" i="1"/>
  <c r="NP191" i="1"/>
  <c r="NT191" i="1"/>
  <c r="NZ187" i="1"/>
  <c r="NZ191" i="1"/>
  <c r="OI191" i="1"/>
  <c r="OI187" i="1"/>
  <c r="ON191" i="1"/>
  <c r="OR191" i="1"/>
  <c r="OR205" i="1" s="1"/>
  <c r="OX187" i="1"/>
  <c r="OX191" i="1"/>
  <c r="OX185" i="1"/>
  <c r="NH197" i="1"/>
  <c r="NH193" i="1"/>
  <c r="NM201" i="1"/>
  <c r="NQ201" i="1"/>
  <c r="NW193" i="1"/>
  <c r="NW197" i="1"/>
  <c r="OL197" i="1"/>
  <c r="OX197" i="1"/>
  <c r="NL250" i="1"/>
  <c r="NL248" i="1"/>
  <c r="NX250" i="1"/>
  <c r="NX248" i="1"/>
  <c r="OJ250" i="1"/>
  <c r="OJ248" i="1"/>
  <c r="OV250" i="1"/>
  <c r="OV248" i="1"/>
  <c r="OF193" i="1"/>
  <c r="ON193" i="1"/>
  <c r="OR193" i="1"/>
  <c r="OZ193" i="1"/>
  <c r="NL201" i="1"/>
  <c r="NX201" i="1"/>
  <c r="OJ201" i="1"/>
  <c r="OV201" i="1"/>
  <c r="NC203" i="1"/>
  <c r="NO203" i="1"/>
  <c r="OA203" i="1"/>
  <c r="OM203" i="1"/>
  <c r="OY203" i="1"/>
  <c r="NF250" i="1"/>
  <c r="NF248" i="1"/>
  <c r="NR250" i="1"/>
  <c r="NR248" i="1"/>
  <c r="OD250" i="1"/>
  <c r="OD248" i="1"/>
  <c r="OP250" i="1"/>
  <c r="OP248" i="1"/>
  <c r="PB242" i="1"/>
  <c r="PB244" i="1"/>
  <c r="ND242" i="1"/>
  <c r="NH242" i="1"/>
  <c r="NL242" i="1"/>
  <c r="NP242" i="1"/>
  <c r="NT242" i="1"/>
  <c r="NX242" i="1"/>
  <c r="OB242" i="1"/>
  <c r="OF242" i="1"/>
  <c r="OJ242" i="1"/>
  <c r="ON242" i="1"/>
  <c r="OR242" i="1"/>
  <c r="OV242" i="1"/>
  <c r="OZ242" i="1"/>
  <c r="NE252" i="1"/>
  <c r="NK248" i="1"/>
  <c r="NK252" i="1"/>
  <c r="NO244" i="1"/>
  <c r="NT252" i="1"/>
  <c r="NT248" i="1"/>
  <c r="NY252" i="1"/>
  <c r="OC252" i="1"/>
  <c r="OI248" i="1"/>
  <c r="OI252" i="1"/>
  <c r="OM244" i="1"/>
  <c r="OR252" i="1"/>
  <c r="OR248" i="1"/>
  <c r="OW252" i="1"/>
  <c r="PA252" i="1"/>
  <c r="NB246" i="1"/>
  <c r="NN246" i="1"/>
  <c r="NZ246" i="1"/>
  <c r="OE197" i="1"/>
  <c r="OI197" i="1"/>
  <c r="OQ197" i="1"/>
  <c r="OU197" i="1"/>
  <c r="PC197" i="1"/>
  <c r="NE242" i="1"/>
  <c r="NI242" i="1"/>
  <c r="NM242" i="1"/>
  <c r="NQ242" i="1"/>
  <c r="NU242" i="1"/>
  <c r="NY242" i="1"/>
  <c r="OC242" i="1"/>
  <c r="OG242" i="1"/>
  <c r="OK242" i="1"/>
  <c r="OO242" i="1"/>
  <c r="OS242" i="1"/>
  <c r="NB248" i="1"/>
  <c r="NB252" i="1"/>
  <c r="NG248" i="1"/>
  <c r="NG252" i="1"/>
  <c r="NP252" i="1"/>
  <c r="NP248" i="1"/>
  <c r="OE248" i="1"/>
  <c r="OE252" i="1"/>
  <c r="ON252" i="1"/>
  <c r="ON248" i="1"/>
  <c r="PC248" i="1"/>
  <c r="PC252" i="1"/>
  <c r="NJ246" i="1"/>
  <c r="NV246" i="1"/>
  <c r="NB258" i="1"/>
  <c r="NF242" i="1"/>
  <c r="NR242" i="1"/>
  <c r="OD242" i="1"/>
  <c r="OH242" i="1"/>
  <c r="OL242" i="1"/>
  <c r="OP242" i="1"/>
  <c r="OT242" i="1"/>
  <c r="OX242" i="1"/>
  <c r="PC242" i="1"/>
  <c r="NC244" i="1"/>
  <c r="NH252" i="1"/>
  <c r="NH248" i="1"/>
  <c r="NM252" i="1"/>
  <c r="NQ252" i="1"/>
  <c r="NW248" i="1"/>
  <c r="NW252" i="1"/>
  <c r="OA244" i="1"/>
  <c r="OF252" i="1"/>
  <c r="OF248" i="1"/>
  <c r="OK252" i="1"/>
  <c r="OO252" i="1"/>
  <c r="OU248" i="1"/>
  <c r="OU252" i="1"/>
  <c r="OY244" i="1"/>
  <c r="NK246" i="1"/>
  <c r="NW246" i="1"/>
  <c r="NI250" i="1"/>
  <c r="NI248" i="1"/>
  <c r="NU250" i="1"/>
  <c r="NU248" i="1"/>
  <c r="OG250" i="1"/>
  <c r="OG248" i="1"/>
  <c r="OS250" i="1"/>
  <c r="OS248" i="1"/>
  <c r="NG242" i="1"/>
  <c r="NS242" i="1"/>
  <c r="OE242" i="1"/>
  <c r="OI242" i="1"/>
  <c r="OQ242" i="1"/>
  <c r="OU242" i="1"/>
  <c r="ND252" i="1"/>
  <c r="ND248" i="1"/>
  <c r="NS248" i="1"/>
  <c r="NS252" i="1"/>
  <c r="OB252" i="1"/>
  <c r="OB248" i="1"/>
  <c r="OQ248" i="1"/>
  <c r="OQ252" i="1"/>
  <c r="OZ252" i="1"/>
  <c r="OZ248" i="1"/>
  <c r="PC258" i="1"/>
  <c r="NJ252" i="1"/>
  <c r="NN252" i="1"/>
  <c r="NV252" i="1"/>
  <c r="NZ252" i="1"/>
  <c r="OH252" i="1"/>
  <c r="OL252" i="1"/>
  <c r="OT252" i="1"/>
  <c r="OX252" i="1"/>
  <c r="NE254" i="1"/>
  <c r="NM254" i="1"/>
  <c r="NQ254" i="1"/>
  <c r="NY254" i="1"/>
  <c r="OC254" i="1"/>
  <c r="OK254" i="1"/>
  <c r="OO254" i="1"/>
  <c r="ND264" i="1"/>
  <c r="ND260" i="1"/>
  <c r="NH264" i="1"/>
  <c r="NH260" i="1"/>
  <c r="NP264" i="1"/>
  <c r="NP260" i="1"/>
  <c r="NT264" i="1"/>
  <c r="NT260" i="1"/>
  <c r="OB264" i="1"/>
  <c r="OB260" i="1"/>
  <c r="OF264" i="1"/>
  <c r="OF260" i="1"/>
  <c r="ON264" i="1"/>
  <c r="ON260" i="1"/>
  <c r="OR264" i="1"/>
  <c r="OR260" i="1"/>
  <c r="OZ264" i="1"/>
  <c r="OZ260" i="1"/>
  <c r="NG258" i="1"/>
  <c r="NK258" i="1"/>
  <c r="NS258" i="1"/>
  <c r="NW258" i="1"/>
  <c r="OE258" i="1"/>
  <c r="OI258" i="1"/>
  <c r="OQ258" i="1"/>
  <c r="OU258" i="1"/>
  <c r="NJ270" i="1"/>
  <c r="NV270" i="1"/>
  <c r="OH270" i="1"/>
  <c r="OT270" i="1"/>
  <c r="NE248" i="1"/>
  <c r="NM248" i="1"/>
  <c r="NQ248" i="1"/>
  <c r="NY248" i="1"/>
  <c r="OC248" i="1"/>
  <c r="OZ258" i="1"/>
  <c r="NB254" i="1"/>
  <c r="NJ254" i="1"/>
  <c r="NN254" i="1"/>
  <c r="NV254" i="1"/>
  <c r="NZ254" i="1"/>
  <c r="OH254" i="1"/>
  <c r="OL254" i="1"/>
  <c r="OT254" i="1"/>
  <c r="OX254" i="1"/>
  <c r="NE264" i="1"/>
  <c r="NE260" i="1"/>
  <c r="NM264" i="1"/>
  <c r="NM260" i="1"/>
  <c r="NQ264" i="1"/>
  <c r="NQ260" i="1"/>
  <c r="NY264" i="1"/>
  <c r="NY260" i="1"/>
  <c r="OC264" i="1"/>
  <c r="OC260" i="1"/>
  <c r="OK264" i="1"/>
  <c r="OK260" i="1"/>
  <c r="OO264" i="1"/>
  <c r="OO260" i="1"/>
  <c r="OW264" i="1"/>
  <c r="OW260" i="1"/>
  <c r="PA264" i="1"/>
  <c r="PA260" i="1"/>
  <c r="ND258" i="1"/>
  <c r="NH258" i="1"/>
  <c r="NP258" i="1"/>
  <c r="NT258" i="1"/>
  <c r="OB258" i="1"/>
  <c r="OF258" i="1"/>
  <c r="ON258" i="1"/>
  <c r="OR258" i="1"/>
  <c r="NE270" i="1"/>
  <c r="NQ270" i="1"/>
  <c r="OC270" i="1"/>
  <c r="OO270" i="1"/>
  <c r="PA270" i="1"/>
  <c r="OW258" i="1"/>
  <c r="PA258" i="1"/>
  <c r="PC254" i="1"/>
  <c r="NB260" i="1"/>
  <c r="NB264" i="1"/>
  <c r="NJ260" i="1"/>
  <c r="NJ264" i="1"/>
  <c r="NN260" i="1"/>
  <c r="NN264" i="1"/>
  <c r="NV260" i="1"/>
  <c r="NV264" i="1"/>
  <c r="NZ260" i="1"/>
  <c r="NZ264" i="1"/>
  <c r="OH260" i="1"/>
  <c r="OH264" i="1"/>
  <c r="OL260" i="1"/>
  <c r="OL264" i="1"/>
  <c r="OT260" i="1"/>
  <c r="OT264" i="1"/>
  <c r="OX260" i="1"/>
  <c r="OX264" i="1"/>
  <c r="NM270" i="1"/>
  <c r="NY270" i="1"/>
  <c r="OK270" i="1"/>
  <c r="OW270" i="1"/>
  <c r="OZ254" i="1"/>
  <c r="NG260" i="1"/>
  <c r="NG264" i="1"/>
  <c r="NK260" i="1"/>
  <c r="NK264" i="1"/>
  <c r="NS260" i="1"/>
  <c r="NS264" i="1"/>
  <c r="NW260" i="1"/>
  <c r="NW264" i="1"/>
  <c r="OE260" i="1"/>
  <c r="OE264" i="1"/>
  <c r="OI260" i="1"/>
  <c r="OI264" i="1"/>
  <c r="OQ260" i="1"/>
  <c r="OQ264" i="1"/>
  <c r="OU260" i="1"/>
  <c r="OU264" i="1"/>
  <c r="PC260" i="1"/>
  <c r="PC264" i="1"/>
  <c r="NB270" i="1"/>
  <c r="NN270" i="1"/>
  <c r="NZ270" i="1"/>
  <c r="OL270" i="1"/>
  <c r="OX270" i="1"/>
  <c r="PC270" i="1"/>
  <c r="NE266" i="1"/>
  <c r="NM266" i="1"/>
  <c r="NQ266" i="1"/>
  <c r="NY266" i="1"/>
  <c r="OC266" i="1"/>
  <c r="OK266" i="1"/>
  <c r="OO266" i="1"/>
  <c r="OW266" i="1"/>
  <c r="PA266" i="1"/>
  <c r="ND276" i="1"/>
  <c r="NH276" i="1"/>
  <c r="NP276" i="1"/>
  <c r="NP272" i="1"/>
  <c r="NT276" i="1"/>
  <c r="NT272" i="1"/>
  <c r="OB276" i="1"/>
  <c r="OB272" i="1"/>
  <c r="OF272" i="1"/>
  <c r="OF276" i="1"/>
  <c r="ON276" i="1"/>
  <c r="ON272" i="1"/>
  <c r="OR276" i="1"/>
  <c r="OR272" i="1"/>
  <c r="OZ276" i="1"/>
  <c r="OZ272" i="1"/>
  <c r="NG270" i="1"/>
  <c r="NK270" i="1"/>
  <c r="NS270" i="1"/>
  <c r="NW270" i="1"/>
  <c r="OE270" i="1"/>
  <c r="OI270" i="1"/>
  <c r="OQ270" i="1"/>
  <c r="OU270" i="1"/>
  <c r="NG282" i="1"/>
  <c r="NS282" i="1"/>
  <c r="OE282" i="1"/>
  <c r="OQ282" i="1"/>
  <c r="PC282" i="1"/>
  <c r="OZ270" i="1"/>
  <c r="NB266" i="1"/>
  <c r="NJ266" i="1"/>
  <c r="NN266" i="1"/>
  <c r="NV266" i="1"/>
  <c r="NZ266" i="1"/>
  <c r="OH266" i="1"/>
  <c r="OL266" i="1"/>
  <c r="OT266" i="1"/>
  <c r="OX266" i="1"/>
  <c r="NE276" i="1"/>
  <c r="NM276" i="1"/>
  <c r="NQ276" i="1"/>
  <c r="NY276" i="1"/>
  <c r="OC276" i="1"/>
  <c r="OC284" i="1" s="1"/>
  <c r="OK276" i="1"/>
  <c r="OO276" i="1"/>
  <c r="OW276" i="1"/>
  <c r="OW272" i="1"/>
  <c r="PA276" i="1"/>
  <c r="PA272" i="1"/>
  <c r="ND270" i="1"/>
  <c r="NH270" i="1"/>
  <c r="NP270" i="1"/>
  <c r="NT270" i="1"/>
  <c r="OB270" i="1"/>
  <c r="OF270" i="1"/>
  <c r="ON270" i="1"/>
  <c r="OR270" i="1"/>
  <c r="NH272" i="1"/>
  <c r="OK272" i="1"/>
  <c r="PC266" i="1"/>
  <c r="NB272" i="1"/>
  <c r="NB276" i="1"/>
  <c r="NJ272" i="1"/>
  <c r="NJ276" i="1"/>
  <c r="NN272" i="1"/>
  <c r="NN276" i="1"/>
  <c r="NV272" i="1"/>
  <c r="NV276" i="1"/>
  <c r="NV284" i="1" s="1"/>
  <c r="NZ276" i="1"/>
  <c r="NZ272" i="1"/>
  <c r="OH272" i="1"/>
  <c r="OH276" i="1"/>
  <c r="OL272" i="1"/>
  <c r="OL276" i="1"/>
  <c r="OT272" i="1"/>
  <c r="OT276" i="1"/>
  <c r="OX276" i="1"/>
  <c r="OX284" i="1" s="1"/>
  <c r="OX272" i="1"/>
  <c r="NY272" i="1"/>
  <c r="OO272" i="1"/>
  <c r="OZ266" i="1"/>
  <c r="NG276" i="1"/>
  <c r="NG272" i="1"/>
  <c r="NK276" i="1"/>
  <c r="NK272" i="1"/>
  <c r="NS276" i="1"/>
  <c r="NS272" i="1"/>
  <c r="NW276" i="1"/>
  <c r="NW272" i="1"/>
  <c r="OE276" i="1"/>
  <c r="OE272" i="1"/>
  <c r="OI276" i="1"/>
  <c r="OI272" i="1"/>
  <c r="OQ276" i="1"/>
  <c r="OQ272" i="1"/>
  <c r="OU276" i="1"/>
  <c r="OU272" i="1"/>
  <c r="PC276" i="1"/>
  <c r="PC272" i="1"/>
  <c r="ND272" i="1"/>
  <c r="NM272" i="1"/>
  <c r="OC272" i="1"/>
  <c r="NK282" i="1"/>
  <c r="OI282" i="1"/>
  <c r="OU282" i="1"/>
  <c r="NS278" i="1"/>
  <c r="OI278" i="1"/>
  <c r="NB282" i="1"/>
  <c r="NI288" i="1"/>
  <c r="NN282" i="1"/>
  <c r="NU288" i="1"/>
  <c r="NZ282" i="1"/>
  <c r="OG288" i="1"/>
  <c r="OL282" i="1"/>
  <c r="OS288" i="1"/>
  <c r="OX282" i="1"/>
  <c r="NO288" i="1"/>
  <c r="OM288" i="1"/>
  <c r="OE278" i="1"/>
  <c r="OU278" i="1"/>
  <c r="NJ282" i="1"/>
  <c r="NV282" i="1"/>
  <c r="OH282" i="1"/>
  <c r="OT282" i="1"/>
  <c r="ND282" i="1"/>
  <c r="NH282" i="1"/>
  <c r="NP282" i="1"/>
  <c r="NT282" i="1"/>
  <c r="OB282" i="1"/>
  <c r="OF282" i="1"/>
  <c r="ON282" i="1"/>
  <c r="OR282" i="1"/>
  <c r="OZ282" i="1"/>
  <c r="NK278" i="1"/>
  <c r="NP278" i="1"/>
  <c r="OF278" i="1"/>
  <c r="OQ278" i="1"/>
  <c r="NF288" i="1"/>
  <c r="NF286" i="1"/>
  <c r="NR288" i="1"/>
  <c r="NR286" i="1"/>
  <c r="NW282" i="1"/>
  <c r="OD288" i="1"/>
  <c r="OD286" i="1"/>
  <c r="OP288" i="1"/>
  <c r="OP286" i="1"/>
  <c r="PB288" i="1"/>
  <c r="PB286" i="1"/>
  <c r="NC288" i="1"/>
  <c r="OA288" i="1"/>
  <c r="OY288" i="1"/>
  <c r="NE282" i="1"/>
  <c r="NM282" i="1"/>
  <c r="NQ282" i="1"/>
  <c r="NY282" i="1"/>
  <c r="OC282" i="1"/>
  <c r="OK282" i="1"/>
  <c r="OO282" i="1"/>
  <c r="OW282" i="1"/>
  <c r="PA282" i="1"/>
  <c r="NG278" i="1"/>
  <c r="NQ278" i="1"/>
  <c r="OB278" i="1"/>
  <c r="OR278" i="1"/>
  <c r="OW278" i="1"/>
  <c r="PC278" i="1"/>
  <c r="MH129" i="1"/>
  <c r="MF129" i="1"/>
  <c r="MG31" i="1"/>
  <c r="MH16" i="1"/>
  <c r="MH22" i="1"/>
  <c r="MH27" i="1"/>
  <c r="MH37" i="1"/>
  <c r="MG27" i="1"/>
  <c r="MG37" i="1"/>
  <c r="MF36" i="1"/>
  <c r="MG34" i="1"/>
  <c r="MG36" i="1"/>
  <c r="MG22" i="1"/>
  <c r="MF27" i="1"/>
  <c r="MH36" i="1"/>
  <c r="MH9" i="1"/>
  <c r="MH40" i="1"/>
  <c r="MF40" i="1"/>
  <c r="MG40" i="1"/>
  <c r="MF9" i="1"/>
  <c r="MF16" i="1"/>
  <c r="MH31" i="1"/>
  <c r="MH34" i="1"/>
  <c r="MG9" i="1"/>
  <c r="MG16" i="1"/>
  <c r="MF22" i="1"/>
  <c r="MF37" i="1"/>
  <c r="MF31" i="1"/>
  <c r="MF34" i="1"/>
  <c r="JF201" i="1"/>
  <c r="JF203" i="1"/>
  <c r="JF205" i="1"/>
  <c r="JF189" i="1"/>
  <c r="JF197" i="1"/>
  <c r="JF195" i="1"/>
  <c r="JF191" i="1"/>
  <c r="JF199" i="1"/>
  <c r="JF193" i="1"/>
  <c r="JF181" i="1"/>
  <c r="JF185" i="1"/>
  <c r="JF183" i="1"/>
  <c r="JF187" i="1"/>
  <c r="JF177" i="1"/>
  <c r="JF175" i="1"/>
  <c r="JF179" i="1"/>
  <c r="JF169" i="1"/>
  <c r="JF173" i="1"/>
  <c r="JF171" i="1"/>
  <c r="JF165" i="1"/>
  <c r="JF161" i="1"/>
  <c r="JF167" i="1"/>
  <c r="JF163" i="1"/>
  <c r="JF159" i="1"/>
  <c r="JF157" i="1"/>
  <c r="JF153" i="1"/>
  <c r="JF155" i="1"/>
  <c r="JF151" i="1"/>
  <c r="JF120" i="1"/>
  <c r="JF116" i="1"/>
  <c r="JF118" i="1"/>
  <c r="JF114" i="1"/>
  <c r="JF110" i="1"/>
  <c r="JF112" i="1"/>
  <c r="JF106" i="1"/>
  <c r="JF108" i="1"/>
  <c r="JF100" i="1"/>
  <c r="JF104" i="1"/>
  <c r="JF102" i="1"/>
  <c r="JF98" i="1"/>
  <c r="JF96" i="1"/>
  <c r="JF90" i="1"/>
  <c r="JF92" i="1"/>
  <c r="JF94" i="1"/>
  <c r="JF88" i="1"/>
  <c r="JF82" i="1"/>
  <c r="JF84" i="1"/>
  <c r="JF86" i="1"/>
  <c r="JF78" i="1"/>
  <c r="JF80" i="1"/>
  <c r="JF76" i="1"/>
  <c r="JF72" i="1"/>
  <c r="JF74" i="1"/>
  <c r="JF70" i="1"/>
  <c r="JF68" i="1"/>
  <c r="JF66" i="1"/>
  <c r="JE205" i="1"/>
  <c r="JE203" i="1"/>
  <c r="JE199" i="1"/>
  <c r="JE201" i="1"/>
  <c r="JE197" i="1"/>
  <c r="JE195" i="1"/>
  <c r="JE193" i="1"/>
  <c r="JE189" i="1"/>
  <c r="JE191" i="1"/>
  <c r="JE187" i="1"/>
  <c r="JE185" i="1"/>
  <c r="JE183" i="1"/>
  <c r="JE179" i="1"/>
  <c r="JE181" i="1"/>
  <c r="JE177" i="1"/>
  <c r="JE173" i="1"/>
  <c r="JE175" i="1"/>
  <c r="JE171" i="1"/>
  <c r="JE169" i="1"/>
  <c r="JE165" i="1"/>
  <c r="JE167" i="1"/>
  <c r="JE163" i="1"/>
  <c r="JE161" i="1"/>
  <c r="JE159" i="1"/>
  <c r="JE157" i="1"/>
  <c r="JE155" i="1"/>
  <c r="JE153" i="1"/>
  <c r="JE151" i="1"/>
  <c r="JE120" i="1"/>
  <c r="JE118" i="1"/>
  <c r="JE116" i="1"/>
  <c r="JE114" i="1"/>
  <c r="JE108" i="1"/>
  <c r="JE112" i="1"/>
  <c r="JE110" i="1"/>
  <c r="JE106" i="1"/>
  <c r="JE104" i="1"/>
  <c r="JE100" i="1"/>
  <c r="JE102" i="1"/>
  <c r="JE98" i="1"/>
  <c r="JE96" i="1"/>
  <c r="JE94" i="1"/>
  <c r="JE92" i="1"/>
  <c r="JE90" i="1"/>
  <c r="JE88" i="1"/>
  <c r="JE86" i="1"/>
  <c r="JE80" i="1"/>
  <c r="JE84" i="1"/>
  <c r="JE82" i="1"/>
  <c r="JE78" i="1"/>
  <c r="JE76" i="1"/>
  <c r="JE74" i="1"/>
  <c r="JE72" i="1"/>
  <c r="JE70" i="1"/>
  <c r="JE68" i="1"/>
  <c r="JE66" i="1"/>
  <c r="JD201" i="1"/>
  <c r="JD205" i="1"/>
  <c r="JD203" i="1"/>
  <c r="JD199" i="1"/>
  <c r="JD191" i="1"/>
  <c r="JD187" i="1"/>
  <c r="JD197" i="1"/>
  <c r="JD193" i="1"/>
  <c r="JD195" i="1"/>
  <c r="JD189" i="1"/>
  <c r="JD181" i="1"/>
  <c r="JD177" i="1"/>
  <c r="JD185" i="1"/>
  <c r="JD173" i="1"/>
  <c r="JD183" i="1"/>
  <c r="JD179" i="1"/>
  <c r="JD175" i="1"/>
  <c r="JD171" i="1"/>
  <c r="JD169" i="1"/>
  <c r="JD167" i="1"/>
  <c r="JD163" i="1"/>
  <c r="JD161" i="1"/>
  <c r="JD165" i="1"/>
  <c r="JD157" i="1"/>
  <c r="JD155" i="1"/>
  <c r="JD159" i="1"/>
  <c r="JD151" i="1"/>
  <c r="JD153" i="1"/>
  <c r="JD120" i="1"/>
  <c r="JD118" i="1"/>
  <c r="JD110" i="1"/>
  <c r="JD116" i="1"/>
  <c r="JD108" i="1"/>
  <c r="JD114" i="1"/>
  <c r="JD112" i="1"/>
  <c r="JD106" i="1"/>
  <c r="JD104" i="1"/>
  <c r="JD102" i="1"/>
  <c r="JD98" i="1"/>
  <c r="JD100" i="1"/>
  <c r="JD96" i="1"/>
  <c r="JD94" i="1"/>
  <c r="JD92" i="1"/>
  <c r="JD90" i="1"/>
  <c r="JD88" i="1"/>
  <c r="JD86" i="1"/>
  <c r="JD82" i="1"/>
  <c r="JD80" i="1"/>
  <c r="JD84" i="1"/>
  <c r="JD78" i="1"/>
  <c r="JD76" i="1"/>
  <c r="JD74" i="1"/>
  <c r="JD72" i="1"/>
  <c r="JD70" i="1"/>
  <c r="JD68" i="1"/>
  <c r="JD66" i="1"/>
  <c r="JC205" i="1"/>
  <c r="JC197" i="1"/>
  <c r="JC193" i="1"/>
  <c r="JC203" i="1"/>
  <c r="JC201" i="1"/>
  <c r="JC199" i="1"/>
  <c r="JC191" i="1"/>
  <c r="JC195" i="1"/>
  <c r="JC187" i="1"/>
  <c r="JC185" i="1"/>
  <c r="JC189" i="1"/>
  <c r="JC183" i="1"/>
  <c r="JC181" i="1"/>
  <c r="JC179" i="1"/>
  <c r="JC177" i="1"/>
  <c r="JC175" i="1"/>
  <c r="JC173" i="1"/>
  <c r="JC171" i="1"/>
  <c r="JC167" i="1"/>
  <c r="JC165" i="1"/>
  <c r="JC169" i="1"/>
  <c r="JC163" i="1"/>
  <c r="JC161" i="1"/>
  <c r="JC159" i="1"/>
  <c r="JC157" i="1"/>
  <c r="JC153" i="1"/>
  <c r="JC155" i="1"/>
  <c r="JC151" i="1"/>
  <c r="JC120" i="1"/>
  <c r="JC118" i="1"/>
  <c r="JC116" i="1"/>
  <c r="JC114" i="1"/>
  <c r="JC112" i="1"/>
  <c r="JC110" i="1"/>
  <c r="JC106" i="1"/>
  <c r="JC108" i="1"/>
  <c r="JC104" i="1"/>
  <c r="JC102" i="1"/>
  <c r="JC100" i="1"/>
  <c r="JC96" i="1"/>
  <c r="JC98" i="1"/>
  <c r="JC94" i="1"/>
  <c r="JC92" i="1"/>
  <c r="JC90" i="1"/>
  <c r="JC86" i="1"/>
  <c r="JC88" i="1"/>
  <c r="JC84" i="1"/>
  <c r="JC82" i="1"/>
  <c r="JC76" i="1"/>
  <c r="JC78" i="1"/>
  <c r="JC80" i="1"/>
  <c r="JC74" i="1"/>
  <c r="JC72" i="1"/>
  <c r="JC70" i="1"/>
  <c r="JC68" i="1"/>
  <c r="JC66" i="1"/>
  <c r="JB187" i="1"/>
  <c r="JB203" i="1"/>
  <c r="JB201" i="1"/>
  <c r="JB181" i="1"/>
  <c r="JB193" i="1"/>
  <c r="JB205" i="1"/>
  <c r="JB197" i="1"/>
  <c r="JB191" i="1"/>
  <c r="JB189" i="1"/>
  <c r="JB183" i="1"/>
  <c r="JB185" i="1"/>
  <c r="JB199" i="1"/>
  <c r="JB179" i="1"/>
  <c r="JB177" i="1"/>
  <c r="JB169" i="1"/>
  <c r="JB195" i="1"/>
  <c r="JB175" i="1"/>
  <c r="JB167" i="1"/>
  <c r="JB173" i="1"/>
  <c r="JB159" i="1"/>
  <c r="JB171" i="1"/>
  <c r="JB161" i="1"/>
  <c r="JB155" i="1"/>
  <c r="JB163" i="1"/>
  <c r="JB151" i="1"/>
  <c r="JB157" i="1"/>
  <c r="JB165" i="1"/>
  <c r="JB153" i="1"/>
  <c r="JB116" i="1"/>
  <c r="JB110" i="1"/>
  <c r="JB120" i="1"/>
  <c r="JB104" i="1"/>
  <c r="JB112" i="1"/>
  <c r="JB118" i="1"/>
  <c r="JB106" i="1"/>
  <c r="JB98" i="1"/>
  <c r="JB102" i="1"/>
  <c r="JB114" i="1"/>
  <c r="JB108" i="1"/>
  <c r="JB94" i="1"/>
  <c r="JB100" i="1"/>
  <c r="JB96" i="1"/>
  <c r="JB92" i="1"/>
  <c r="JB88" i="1"/>
  <c r="JB90" i="1"/>
  <c r="JB84" i="1"/>
  <c r="JB80" i="1"/>
  <c r="JB86" i="1"/>
  <c r="JB82" i="1"/>
  <c r="JB76" i="1"/>
  <c r="JB74" i="1"/>
  <c r="JB78" i="1"/>
  <c r="JB72" i="1"/>
  <c r="JB70" i="1"/>
  <c r="JB68" i="1"/>
  <c r="JB66" i="1"/>
  <c r="JA193" i="1"/>
  <c r="JA191" i="1"/>
  <c r="JA203" i="1"/>
  <c r="JA205" i="1"/>
  <c r="JA187" i="1"/>
  <c r="JA195" i="1"/>
  <c r="JA201" i="1"/>
  <c r="JA185" i="1"/>
  <c r="JA197" i="1"/>
  <c r="JA183" i="1"/>
  <c r="JA199" i="1"/>
  <c r="JA179" i="1"/>
  <c r="JA177" i="1"/>
  <c r="JA181" i="1"/>
  <c r="JA189" i="1"/>
  <c r="JA175" i="1"/>
  <c r="JA169" i="1"/>
  <c r="JA173" i="1"/>
  <c r="JA171" i="1"/>
  <c r="JA161" i="1"/>
  <c r="JA165" i="1"/>
  <c r="JA167" i="1"/>
  <c r="JA159" i="1"/>
  <c r="JA155" i="1"/>
  <c r="JA163" i="1"/>
  <c r="JA157" i="1"/>
  <c r="JA153" i="1"/>
  <c r="JA151" i="1"/>
  <c r="JA120" i="1"/>
  <c r="JA118" i="1"/>
  <c r="JA114" i="1"/>
  <c r="JA110" i="1"/>
  <c r="JA116" i="1"/>
  <c r="JA112" i="1"/>
  <c r="JA108" i="1"/>
  <c r="JA106" i="1"/>
  <c r="JA104" i="1"/>
  <c r="JA102" i="1"/>
  <c r="JA100" i="1"/>
  <c r="JA98" i="1"/>
  <c r="JA96" i="1"/>
  <c r="JA94" i="1"/>
  <c r="JA92" i="1"/>
  <c r="JA88" i="1"/>
  <c r="JA90" i="1"/>
  <c r="JA86" i="1"/>
  <c r="JA82" i="1"/>
  <c r="JA84" i="1"/>
  <c r="JA80" i="1"/>
  <c r="JA78" i="1"/>
  <c r="JA76" i="1"/>
  <c r="JA74" i="1"/>
  <c r="JA72" i="1"/>
  <c r="JA70" i="1"/>
  <c r="JA68" i="1"/>
  <c r="JA66" i="1"/>
  <c r="IZ205" i="1"/>
  <c r="IZ195" i="1"/>
  <c r="IZ201" i="1"/>
  <c r="IZ193" i="1"/>
  <c r="IZ197" i="1"/>
  <c r="IZ199" i="1"/>
  <c r="IZ203" i="1"/>
  <c r="IZ189" i="1"/>
  <c r="IZ191" i="1"/>
  <c r="IZ187" i="1"/>
  <c r="IZ185" i="1"/>
  <c r="IZ183" i="1"/>
  <c r="IZ177" i="1"/>
  <c r="IZ181" i="1"/>
  <c r="IZ179" i="1"/>
  <c r="IZ173" i="1"/>
  <c r="IZ175" i="1"/>
  <c r="IZ171" i="1"/>
  <c r="IZ169" i="1"/>
  <c r="IZ165" i="1"/>
  <c r="IZ163" i="1"/>
  <c r="IZ167" i="1"/>
  <c r="IZ157" i="1"/>
  <c r="IZ159" i="1"/>
  <c r="IZ161" i="1"/>
  <c r="IZ153" i="1"/>
  <c r="IZ155" i="1"/>
  <c r="IZ151" i="1"/>
  <c r="IZ120" i="1"/>
  <c r="IZ118" i="1"/>
  <c r="IZ116" i="1"/>
  <c r="IZ108" i="1"/>
  <c r="IZ114" i="1"/>
  <c r="IZ112" i="1"/>
  <c r="IZ110" i="1"/>
  <c r="IZ106" i="1"/>
  <c r="IZ104" i="1"/>
  <c r="IZ102" i="1"/>
  <c r="IZ100" i="1"/>
  <c r="IZ98" i="1"/>
  <c r="IZ96" i="1"/>
  <c r="IZ94" i="1"/>
  <c r="IZ92" i="1"/>
  <c r="IZ90" i="1"/>
  <c r="IZ88" i="1"/>
  <c r="IZ86" i="1"/>
  <c r="IZ84" i="1"/>
  <c r="IZ82" i="1"/>
  <c r="IZ78" i="1"/>
  <c r="IZ76" i="1"/>
  <c r="IZ80" i="1"/>
  <c r="IZ72" i="1"/>
  <c r="IZ74" i="1"/>
  <c r="IZ70" i="1"/>
  <c r="IZ68" i="1"/>
  <c r="IZ66" i="1"/>
  <c r="IY201" i="1"/>
  <c r="IY199" i="1"/>
  <c r="IY205" i="1"/>
  <c r="IY197" i="1"/>
  <c r="IY203" i="1"/>
  <c r="IY195" i="1"/>
  <c r="IY191" i="1"/>
  <c r="IY193" i="1"/>
  <c r="IY189" i="1"/>
  <c r="IY187" i="1"/>
  <c r="IY183" i="1"/>
  <c r="IY179" i="1"/>
  <c r="IY185" i="1"/>
  <c r="IY175" i="1"/>
  <c r="IY181" i="1"/>
  <c r="IY177" i="1"/>
  <c r="IY173" i="1"/>
  <c r="IY171" i="1"/>
  <c r="IY169" i="1"/>
  <c r="IY165" i="1"/>
  <c r="IY163" i="1"/>
  <c r="IY167" i="1"/>
  <c r="IY161" i="1"/>
  <c r="IY159" i="1"/>
  <c r="IY157" i="1"/>
  <c r="IY153" i="1"/>
  <c r="IY155" i="1"/>
  <c r="IY151" i="1"/>
  <c r="IY120" i="1"/>
  <c r="IY118" i="1"/>
  <c r="IY116" i="1"/>
  <c r="IY114" i="1"/>
  <c r="IY112" i="1"/>
  <c r="IY110" i="1"/>
  <c r="IY106" i="1"/>
  <c r="IY108" i="1"/>
  <c r="IY104" i="1"/>
  <c r="IY102" i="1"/>
  <c r="IY98" i="1"/>
  <c r="IY100" i="1"/>
  <c r="IY96" i="1"/>
  <c r="IY94" i="1"/>
  <c r="IY92" i="1"/>
  <c r="IY88" i="1"/>
  <c r="IY90" i="1"/>
  <c r="IY86" i="1"/>
  <c r="IY82" i="1"/>
  <c r="IY84" i="1"/>
  <c r="IY80" i="1"/>
  <c r="IY78" i="1"/>
  <c r="IY76" i="1"/>
  <c r="IY74" i="1"/>
  <c r="IY72" i="1"/>
  <c r="IY70" i="1"/>
  <c r="IY68" i="1"/>
  <c r="IY66" i="1"/>
  <c r="IX205" i="1"/>
  <c r="IX201" i="1"/>
  <c r="IX197" i="1"/>
  <c r="IX203" i="1"/>
  <c r="IX199" i="1"/>
  <c r="IX193" i="1"/>
  <c r="IX189" i="1"/>
  <c r="IX195" i="1"/>
  <c r="IX191" i="1"/>
  <c r="IX183" i="1"/>
  <c r="IX185" i="1"/>
  <c r="IX187" i="1"/>
  <c r="IX181" i="1"/>
  <c r="IX179" i="1"/>
  <c r="IX177" i="1"/>
  <c r="IX175" i="1"/>
  <c r="IX169" i="1"/>
  <c r="IX171" i="1"/>
  <c r="IX173" i="1"/>
  <c r="IX163" i="1"/>
  <c r="IX167" i="1"/>
  <c r="IX165" i="1"/>
  <c r="IX161" i="1"/>
  <c r="IX159" i="1"/>
  <c r="IX155" i="1"/>
  <c r="IX157" i="1"/>
  <c r="IX151" i="1"/>
  <c r="IX153" i="1"/>
  <c r="IX120" i="1"/>
  <c r="IX118" i="1"/>
  <c r="IX116" i="1"/>
  <c r="IX114" i="1"/>
  <c r="IX110" i="1"/>
  <c r="IX112" i="1"/>
  <c r="IX108" i="1"/>
  <c r="IX106" i="1"/>
  <c r="IX104" i="1"/>
  <c r="IX102" i="1"/>
  <c r="IX100" i="1"/>
  <c r="IX98" i="1"/>
  <c r="IX96" i="1"/>
  <c r="IX94" i="1"/>
  <c r="IX92" i="1"/>
  <c r="IX88" i="1"/>
  <c r="IX90" i="1"/>
  <c r="IX86" i="1"/>
  <c r="IX84" i="1"/>
  <c r="IX82" i="1"/>
  <c r="IX80" i="1"/>
  <c r="IX78" i="1"/>
  <c r="IX76" i="1"/>
  <c r="IX74" i="1"/>
  <c r="IX72" i="1"/>
  <c r="IX70" i="1"/>
  <c r="IX68" i="1"/>
  <c r="IX66" i="1"/>
  <c r="IW205" i="1"/>
  <c r="IW201" i="1"/>
  <c r="IW203" i="1"/>
  <c r="IW197" i="1"/>
  <c r="IW199" i="1"/>
  <c r="IW193" i="1"/>
  <c r="IW195" i="1"/>
  <c r="IW189" i="1"/>
  <c r="IW191" i="1"/>
  <c r="IW185" i="1"/>
  <c r="IW187" i="1"/>
  <c r="IW181" i="1"/>
  <c r="IW183" i="1"/>
  <c r="IW179" i="1"/>
  <c r="IW175" i="1"/>
  <c r="IW177" i="1"/>
  <c r="IW171" i="1"/>
  <c r="IW173" i="1"/>
  <c r="IW169" i="1"/>
  <c r="IW167" i="1"/>
  <c r="IW163" i="1"/>
  <c r="IW165" i="1"/>
  <c r="IW159" i="1"/>
  <c r="IW161" i="1"/>
  <c r="IW157" i="1"/>
  <c r="IW153" i="1"/>
  <c r="IW155" i="1"/>
  <c r="IW151" i="1"/>
  <c r="IW118" i="1"/>
  <c r="IW120" i="1"/>
  <c r="IW116" i="1"/>
  <c r="IW114" i="1"/>
  <c r="IW112" i="1"/>
  <c r="IW110" i="1"/>
  <c r="IW106" i="1"/>
  <c r="IW108" i="1"/>
  <c r="IW104" i="1"/>
  <c r="IW102" i="1"/>
  <c r="IW98" i="1"/>
  <c r="IW100" i="1"/>
  <c r="IW96" i="1"/>
  <c r="IW94" i="1"/>
  <c r="IW92" i="1"/>
  <c r="IW90" i="1"/>
  <c r="IW88" i="1"/>
  <c r="IW86" i="1"/>
  <c r="IW82" i="1"/>
  <c r="IW84" i="1"/>
  <c r="IW80" i="1"/>
  <c r="IW78" i="1"/>
  <c r="IW76" i="1"/>
  <c r="IW74" i="1"/>
  <c r="IW72" i="1"/>
  <c r="IW70" i="1"/>
  <c r="IW68" i="1"/>
  <c r="IW66" i="1"/>
  <c r="IV205" i="1"/>
  <c r="IV203" i="1"/>
  <c r="IV201" i="1"/>
  <c r="IV197" i="1"/>
  <c r="IV193" i="1"/>
  <c r="IV199" i="1"/>
  <c r="IV195" i="1"/>
  <c r="IV183" i="1"/>
  <c r="IV185" i="1"/>
  <c r="IV189" i="1"/>
  <c r="IV191" i="1"/>
  <c r="IV187" i="1"/>
  <c r="IV179" i="1"/>
  <c r="IV175" i="1"/>
  <c r="IV177" i="1"/>
  <c r="IV181" i="1"/>
  <c r="IV171" i="1"/>
  <c r="IV173" i="1"/>
  <c r="IV167" i="1"/>
  <c r="IV163" i="1"/>
  <c r="IV165" i="1"/>
  <c r="IV169" i="1"/>
  <c r="IV159" i="1"/>
  <c r="IV161" i="1"/>
  <c r="IV157" i="1"/>
  <c r="IV155" i="1"/>
  <c r="IV153" i="1"/>
  <c r="IV151" i="1"/>
  <c r="IV120" i="1"/>
  <c r="IV118" i="1"/>
  <c r="IV116" i="1"/>
  <c r="IV114" i="1"/>
  <c r="IV112" i="1"/>
  <c r="IV106" i="1"/>
  <c r="IV108" i="1"/>
  <c r="IV104" i="1"/>
  <c r="IV110" i="1"/>
  <c r="IV102" i="1"/>
  <c r="IV98" i="1"/>
  <c r="IV100" i="1"/>
  <c r="IV96" i="1"/>
  <c r="IV92" i="1"/>
  <c r="IV94" i="1"/>
  <c r="IV90" i="1"/>
  <c r="IV88" i="1"/>
  <c r="IV82" i="1"/>
  <c r="IV86" i="1"/>
  <c r="IV84" i="1"/>
  <c r="IV80" i="1"/>
  <c r="IV78" i="1"/>
  <c r="IV76" i="1"/>
  <c r="IV74" i="1"/>
  <c r="IV72" i="1"/>
  <c r="IV70" i="1"/>
  <c r="IV68" i="1"/>
  <c r="IV66" i="1"/>
  <c r="IU205" i="1"/>
  <c r="IU203" i="1"/>
  <c r="IU201" i="1"/>
  <c r="IU195" i="1"/>
  <c r="IU199" i="1"/>
  <c r="IU193" i="1"/>
  <c r="IU197" i="1"/>
  <c r="IU189" i="1"/>
  <c r="IU191" i="1"/>
  <c r="IU185" i="1"/>
  <c r="IU187" i="1"/>
  <c r="IU183" i="1"/>
  <c r="IU181" i="1"/>
  <c r="IU177" i="1"/>
  <c r="IU179" i="1"/>
  <c r="IU175" i="1"/>
  <c r="IU173" i="1"/>
  <c r="IU171" i="1"/>
  <c r="IU169" i="1"/>
  <c r="IU165" i="1"/>
  <c r="IU167" i="1"/>
  <c r="IU163" i="1"/>
  <c r="IU159" i="1"/>
  <c r="IU161" i="1"/>
  <c r="IU157" i="1"/>
  <c r="IU155" i="1"/>
  <c r="IU153" i="1"/>
  <c r="IU151" i="1"/>
  <c r="IU120" i="1"/>
  <c r="IU118" i="1"/>
  <c r="IU116" i="1"/>
  <c r="IU114" i="1"/>
  <c r="IU112" i="1"/>
  <c r="IU110" i="1"/>
  <c r="IU108" i="1"/>
  <c r="IU106" i="1"/>
  <c r="IU104" i="1"/>
  <c r="IU102" i="1"/>
  <c r="IU100" i="1"/>
  <c r="IU98" i="1"/>
  <c r="IU96" i="1"/>
  <c r="IU92" i="1"/>
  <c r="IU90" i="1"/>
  <c r="IU94" i="1"/>
  <c r="IU84" i="1"/>
  <c r="IU88" i="1"/>
  <c r="IU86" i="1"/>
  <c r="IU82" i="1"/>
  <c r="IU80" i="1"/>
  <c r="IU78" i="1"/>
  <c r="IU76" i="1"/>
  <c r="IU74" i="1"/>
  <c r="IU72" i="1"/>
  <c r="IU70" i="1"/>
  <c r="IU68" i="1"/>
  <c r="IU66" i="1"/>
  <c r="PQ114" i="1" l="1"/>
  <c r="RS205" i="1"/>
  <c r="RL116" i="1"/>
  <c r="RL114" i="1"/>
  <c r="PK199" i="1"/>
  <c r="RS199" i="1"/>
  <c r="QJ169" i="1"/>
  <c r="PS114" i="1"/>
  <c r="QC114" i="1"/>
  <c r="RQ169" i="1"/>
  <c r="NT114" i="1"/>
  <c r="OR114" i="1"/>
  <c r="PT114" i="1"/>
  <c r="QT199" i="1"/>
  <c r="RM199" i="1"/>
  <c r="NY284" i="1"/>
  <c r="NC86" i="1"/>
  <c r="OI284" i="1"/>
  <c r="NK284" i="1"/>
  <c r="OC199" i="1"/>
  <c r="OU114" i="1"/>
  <c r="PG199" i="1"/>
  <c r="PP199" i="1"/>
  <c r="PX165" i="1"/>
  <c r="PO163" i="1"/>
  <c r="RB78" i="1"/>
  <c r="RF114" i="1"/>
  <c r="PE114" i="1"/>
  <c r="OE114" i="1"/>
  <c r="OH114" i="1"/>
  <c r="NC78" i="1"/>
  <c r="OK284" i="1"/>
  <c r="NZ199" i="1"/>
  <c r="NS114" i="1"/>
  <c r="QL199" i="1"/>
  <c r="QN199" i="1"/>
  <c r="RQ163" i="1"/>
  <c r="PF78" i="1"/>
  <c r="ON199" i="1"/>
  <c r="NK199" i="1"/>
  <c r="PM199" i="1"/>
  <c r="OE284" i="1"/>
  <c r="NG284" i="1"/>
  <c r="OL284" i="1"/>
  <c r="NQ284" i="1"/>
  <c r="NH199" i="1"/>
  <c r="NE114" i="1"/>
  <c r="QK120" i="1"/>
  <c r="OK205" i="1"/>
  <c r="PQ120" i="1"/>
  <c r="OK201" i="1"/>
  <c r="OK199" i="1"/>
  <c r="NT199" i="1"/>
  <c r="NQ199" i="1"/>
  <c r="OZ114" i="1"/>
  <c r="NW114" i="1"/>
  <c r="OC114" i="1"/>
  <c r="NJ114" i="1"/>
  <c r="ND114" i="1"/>
  <c r="QW199" i="1"/>
  <c r="QZ199" i="1"/>
  <c r="PH199" i="1"/>
  <c r="QQ114" i="1"/>
  <c r="RM114" i="1"/>
  <c r="PP114" i="1"/>
  <c r="QD80" i="1"/>
  <c r="QD86" i="1" s="1"/>
  <c r="RA114" i="1"/>
  <c r="OF205" i="1"/>
  <c r="PC114" i="1"/>
  <c r="NG114" i="1"/>
  <c r="OL114" i="1"/>
  <c r="NN114" i="1"/>
  <c r="RS114" i="1"/>
  <c r="RD114" i="1"/>
  <c r="PR78" i="1"/>
  <c r="NP199" i="1"/>
  <c r="OQ114" i="1"/>
  <c r="PS199" i="1"/>
  <c r="PY199" i="1"/>
  <c r="QB199" i="1"/>
  <c r="PJ199" i="1"/>
  <c r="RD120" i="1"/>
  <c r="QO114" i="1"/>
  <c r="PE120" i="1"/>
  <c r="RO199" i="1"/>
  <c r="OF201" i="1"/>
  <c r="OX199" i="1"/>
  <c r="NB199" i="1"/>
  <c r="OQ199" i="1"/>
  <c r="NY199" i="1"/>
  <c r="OF114" i="1"/>
  <c r="NK114" i="1"/>
  <c r="NQ114" i="1"/>
  <c r="OY86" i="1"/>
  <c r="OY92" i="1" s="1"/>
  <c r="PZ199" i="1"/>
  <c r="QI199" i="1"/>
  <c r="PT199" i="1"/>
  <c r="QW205" i="1"/>
  <c r="PG114" i="1"/>
  <c r="QL120" i="1"/>
  <c r="PM114" i="1"/>
  <c r="QX114" i="1"/>
  <c r="QH120" i="1"/>
  <c r="RN84" i="1"/>
  <c r="PC284" i="1"/>
  <c r="OQ284" i="1"/>
  <c r="NS284" i="1"/>
  <c r="NN284" i="1"/>
  <c r="NB284" i="1"/>
  <c r="OO284" i="1"/>
  <c r="NQ205" i="1"/>
  <c r="PA199" i="1"/>
  <c r="OH199" i="1"/>
  <c r="NE199" i="1"/>
  <c r="OF199" i="1"/>
  <c r="NH114" i="1"/>
  <c r="OB120" i="1"/>
  <c r="PU163" i="1"/>
  <c r="QH199" i="1"/>
  <c r="RU114" i="1"/>
  <c r="PY114" i="1"/>
  <c r="RN78" i="1"/>
  <c r="QB114" i="1"/>
  <c r="QZ120" i="1"/>
  <c r="NV114" i="1"/>
  <c r="RI199" i="1"/>
  <c r="RJ114" i="1"/>
  <c r="PN114" i="1"/>
  <c r="QK114" i="1"/>
  <c r="MH125" i="1"/>
  <c r="QJ80" i="1"/>
  <c r="QJ78" i="1"/>
  <c r="ON284" i="1"/>
  <c r="NP284" i="1"/>
  <c r="PH114" i="1"/>
  <c r="QU44" i="1"/>
  <c r="RT80" i="1"/>
  <c r="RT78" i="1"/>
  <c r="PX80" i="1"/>
  <c r="PX78" i="1"/>
  <c r="PL80" i="1"/>
  <c r="PL78" i="1"/>
  <c r="NZ284" i="1"/>
  <c r="PA284" i="1"/>
  <c r="NM284" i="1"/>
  <c r="OI199" i="1"/>
  <c r="PN199" i="1"/>
  <c r="QE199" i="1"/>
  <c r="RF199" i="1"/>
  <c r="QX199" i="1"/>
  <c r="RU199" i="1"/>
  <c r="PQ205" i="1"/>
  <c r="RH169" i="1"/>
  <c r="RC114" i="1"/>
  <c r="QE114" i="1"/>
  <c r="RH177" i="1"/>
  <c r="RH181" i="1" s="1"/>
  <c r="PL169" i="1"/>
  <c r="QZ114" i="1"/>
  <c r="QC120" i="1"/>
  <c r="PR84" i="1"/>
  <c r="NJ284" i="1"/>
  <c r="NM205" i="1"/>
  <c r="PW199" i="1"/>
  <c r="QK199" i="1"/>
  <c r="PW205" i="1"/>
  <c r="RP199" i="1"/>
  <c r="QR199" i="1"/>
  <c r="QN114" i="1"/>
  <c r="PJ114" i="1"/>
  <c r="QV80" i="1"/>
  <c r="QV78" i="1"/>
  <c r="RH80" i="1"/>
  <c r="RH78" i="1"/>
  <c r="QT44" i="1"/>
  <c r="RL205" i="1"/>
  <c r="RL201" i="1"/>
  <c r="PP205" i="1"/>
  <c r="PP201" i="1"/>
  <c r="PN205" i="1"/>
  <c r="PN201" i="1"/>
  <c r="PV205" i="1"/>
  <c r="PV201" i="1"/>
  <c r="RG205" i="1"/>
  <c r="RG201" i="1"/>
  <c r="PZ205" i="1"/>
  <c r="PZ201" i="1"/>
  <c r="PS205" i="1"/>
  <c r="PS201" i="1"/>
  <c r="QF205" i="1"/>
  <c r="QF201" i="1"/>
  <c r="RF205" i="1"/>
  <c r="RF201" i="1"/>
  <c r="QE205" i="1"/>
  <c r="RO205" i="1"/>
  <c r="RO201" i="1"/>
  <c r="QQ205" i="1"/>
  <c r="QQ201" i="1"/>
  <c r="RM120" i="1"/>
  <c r="RM116" i="1"/>
  <c r="QN120" i="1"/>
  <c r="QN116" i="1"/>
  <c r="PP120" i="1"/>
  <c r="PP116" i="1"/>
  <c r="QM169" i="1"/>
  <c r="QM171" i="1"/>
  <c r="RN165" i="1"/>
  <c r="RN163" i="1"/>
  <c r="QP165" i="1"/>
  <c r="QP163" i="1"/>
  <c r="PR165" i="1"/>
  <c r="PR163" i="1"/>
  <c r="QE116" i="1"/>
  <c r="QE120" i="1"/>
  <c r="PY120" i="1"/>
  <c r="PR92" i="1"/>
  <c r="PR90" i="1"/>
  <c r="PF92" i="1"/>
  <c r="PF90" i="1"/>
  <c r="RE86" i="1"/>
  <c r="RE84" i="1"/>
  <c r="QG86" i="1"/>
  <c r="QG84" i="1"/>
  <c r="PI86" i="1"/>
  <c r="PI84" i="1"/>
  <c r="QR205" i="1"/>
  <c r="QR201" i="1"/>
  <c r="RJ205" i="1"/>
  <c r="RJ201" i="1"/>
  <c r="RG199" i="1"/>
  <c r="RI201" i="1"/>
  <c r="RI205" i="1"/>
  <c r="PM201" i="1"/>
  <c r="PM205" i="1"/>
  <c r="RR205" i="1"/>
  <c r="RR201" i="1"/>
  <c r="QC199" i="1"/>
  <c r="QX205" i="1"/>
  <c r="QX201" i="1"/>
  <c r="PY205" i="1"/>
  <c r="PE199" i="1"/>
  <c r="QC205" i="1"/>
  <c r="RU205" i="1"/>
  <c r="RC205" i="1"/>
  <c r="QY165" i="1"/>
  <c r="QY163" i="1"/>
  <c r="RI120" i="1"/>
  <c r="QM125" i="1" s="1"/>
  <c r="RI116" i="1"/>
  <c r="QM129" i="1" s="1"/>
  <c r="QF120" i="1"/>
  <c r="QF116" i="1"/>
  <c r="PH120" i="1"/>
  <c r="PH116" i="1"/>
  <c r="QU114" i="1"/>
  <c r="QK205" i="1"/>
  <c r="QT114" i="1"/>
  <c r="RF116" i="1"/>
  <c r="RF120" i="1"/>
  <c r="QO120" i="1"/>
  <c r="RJ116" i="1"/>
  <c r="QN129" i="1" s="1"/>
  <c r="RJ120" i="1"/>
  <c r="QN125" i="1" s="1"/>
  <c r="PS116" i="1"/>
  <c r="PS120" i="1"/>
  <c r="RS116" i="1"/>
  <c r="RS120" i="1"/>
  <c r="QX120" i="1"/>
  <c r="PW116" i="1"/>
  <c r="PW120" i="1"/>
  <c r="RE177" i="1"/>
  <c r="RE175" i="1"/>
  <c r="QG177" i="1"/>
  <c r="QG175" i="1"/>
  <c r="RG116" i="1"/>
  <c r="RG120" i="1"/>
  <c r="PK116" i="1"/>
  <c r="PK120" i="1"/>
  <c r="QP86" i="1"/>
  <c r="QP84" i="1"/>
  <c r="QM84" i="1"/>
  <c r="QM86" i="1"/>
  <c r="QA165" i="1"/>
  <c r="QA163" i="1"/>
  <c r="RA120" i="1"/>
  <c r="RA116" i="1"/>
  <c r="QB120" i="1"/>
  <c r="QB116" i="1"/>
  <c r="PL175" i="1"/>
  <c r="PL177" i="1"/>
  <c r="RK169" i="1"/>
  <c r="RK171" i="1"/>
  <c r="PO169" i="1"/>
  <c r="PO171" i="1"/>
  <c r="RB165" i="1"/>
  <c r="RB163" i="1"/>
  <c r="QD165" i="1"/>
  <c r="QD163" i="1"/>
  <c r="PF165" i="1"/>
  <c r="PF163" i="1"/>
  <c r="QL114" i="1"/>
  <c r="QU116" i="1"/>
  <c r="QU120" i="1"/>
  <c r="PZ116" i="1"/>
  <c r="PZ120" i="1"/>
  <c r="QT116" i="1"/>
  <c r="QT120" i="1"/>
  <c r="PM120" i="1"/>
  <c r="QW114" i="1"/>
  <c r="PI177" i="1"/>
  <c r="PI175" i="1"/>
  <c r="RN92" i="1"/>
  <c r="RN90" i="1"/>
  <c r="RK84" i="1"/>
  <c r="RK86" i="1"/>
  <c r="PO84" i="1"/>
  <c r="PO86" i="1"/>
  <c r="RB92" i="1"/>
  <c r="RB90" i="1"/>
  <c r="RQ84" i="1"/>
  <c r="RQ86" i="1"/>
  <c r="QS86" i="1"/>
  <c r="QS84" i="1"/>
  <c r="PU84" i="1"/>
  <c r="PU86" i="1"/>
  <c r="QN205" i="1"/>
  <c r="QN201" i="1"/>
  <c r="QO201" i="1"/>
  <c r="QO205" i="1"/>
  <c r="QT205" i="1"/>
  <c r="QT201" i="1"/>
  <c r="QU205" i="1"/>
  <c r="QU201" i="1"/>
  <c r="PQ199" i="1"/>
  <c r="QI205" i="1"/>
  <c r="QI201" i="1"/>
  <c r="PK205" i="1"/>
  <c r="PK201" i="1"/>
  <c r="RM201" i="1"/>
  <c r="RM205" i="1"/>
  <c r="RL199" i="1"/>
  <c r="QF199" i="1"/>
  <c r="QZ205" i="1"/>
  <c r="QZ201" i="1"/>
  <c r="PG205" i="1"/>
  <c r="QH205" i="1"/>
  <c r="QH201" i="1"/>
  <c r="RD205" i="1"/>
  <c r="RD201" i="1"/>
  <c r="RP205" i="1"/>
  <c r="RP201" i="1"/>
  <c r="PT205" i="1"/>
  <c r="PT201" i="1"/>
  <c r="QL205" i="1"/>
  <c r="QL201" i="1"/>
  <c r="RR199" i="1"/>
  <c r="RA199" i="1"/>
  <c r="QO199" i="1"/>
  <c r="RA205" i="1"/>
  <c r="PE201" i="1"/>
  <c r="PE205" i="1"/>
  <c r="RD199" i="1"/>
  <c r="PH205" i="1"/>
  <c r="PH201" i="1"/>
  <c r="QB205" i="1"/>
  <c r="QB201" i="1"/>
  <c r="PV199" i="1"/>
  <c r="PJ205" i="1"/>
  <c r="PJ201" i="1"/>
  <c r="RT171" i="1"/>
  <c r="RT169" i="1"/>
  <c r="QV171" i="1"/>
  <c r="QV169" i="1"/>
  <c r="PX171" i="1"/>
  <c r="PX169" i="1"/>
  <c r="RU120" i="1"/>
  <c r="RU116" i="1"/>
  <c r="QW120" i="1"/>
  <c r="QW116" i="1"/>
  <c r="RJ199" i="1"/>
  <c r="QR120" i="1"/>
  <c r="QR116" i="1"/>
  <c r="PT120" i="1"/>
  <c r="PT116" i="1"/>
  <c r="RG114" i="1"/>
  <c r="QI114" i="1"/>
  <c r="QJ181" i="1"/>
  <c r="QJ183" i="1"/>
  <c r="RR114" i="1"/>
  <c r="PV114" i="1"/>
  <c r="PJ116" i="1"/>
  <c r="PJ120" i="1"/>
  <c r="RO116" i="1"/>
  <c r="RO120" i="1"/>
  <c r="QI116" i="1"/>
  <c r="QI120" i="1"/>
  <c r="PN116" i="1"/>
  <c r="PN120" i="1"/>
  <c r="QR114" i="1"/>
  <c r="PZ114" i="1"/>
  <c r="RC116" i="1"/>
  <c r="RC120" i="1"/>
  <c r="PG116" i="1"/>
  <c r="PG120" i="1"/>
  <c r="QF114" i="1"/>
  <c r="QS44" i="1"/>
  <c r="RQ177" i="1"/>
  <c r="RQ175" i="1"/>
  <c r="QS177" i="1"/>
  <c r="QS175" i="1"/>
  <c r="PU177" i="1"/>
  <c r="PU175" i="1"/>
  <c r="RR120" i="1"/>
  <c r="QQ116" i="1"/>
  <c r="QQ120" i="1"/>
  <c r="PV120" i="1"/>
  <c r="QY84" i="1"/>
  <c r="QY86" i="1"/>
  <c r="QA84" i="1"/>
  <c r="QA86" i="1"/>
  <c r="OB44" i="1"/>
  <c r="OK290" i="1"/>
  <c r="OK286" i="1"/>
  <c r="NM290" i="1"/>
  <c r="NM286" i="1"/>
  <c r="ON290" i="1"/>
  <c r="ON286" i="1"/>
  <c r="NP290" i="1"/>
  <c r="NP286" i="1"/>
  <c r="NJ286" i="1"/>
  <c r="NJ290" i="1"/>
  <c r="OX286" i="1"/>
  <c r="OX290" i="1"/>
  <c r="NZ286" i="1"/>
  <c r="NZ290" i="1"/>
  <c r="NB286" i="1"/>
  <c r="NB290" i="1"/>
  <c r="NK286" i="1"/>
  <c r="NK290" i="1"/>
  <c r="OE286" i="1"/>
  <c r="OE290" i="1"/>
  <c r="OZ284" i="1"/>
  <c r="OB284" i="1"/>
  <c r="OS256" i="1"/>
  <c r="OS254" i="1"/>
  <c r="NU256" i="1"/>
  <c r="NU254" i="1"/>
  <c r="NC248" i="1"/>
  <c r="NC250" i="1"/>
  <c r="OU201" i="1"/>
  <c r="OU205" i="1"/>
  <c r="OM248" i="1"/>
  <c r="OM250" i="1"/>
  <c r="OP256" i="1"/>
  <c r="OP254" i="1"/>
  <c r="NR256" i="1"/>
  <c r="NR254" i="1"/>
  <c r="OV254" i="1"/>
  <c r="OV256" i="1"/>
  <c r="NX254" i="1"/>
  <c r="NX256" i="1"/>
  <c r="NH205" i="1"/>
  <c r="NH201" i="1"/>
  <c r="NB201" i="1"/>
  <c r="NB205" i="1"/>
  <c r="OC205" i="1"/>
  <c r="NT205" i="1"/>
  <c r="NT201" i="1"/>
  <c r="OT201" i="1"/>
  <c r="OT205" i="1"/>
  <c r="NN201" i="1"/>
  <c r="NN205" i="1"/>
  <c r="OO199" i="1"/>
  <c r="OJ165" i="1"/>
  <c r="OJ163" i="1"/>
  <c r="OD169" i="1"/>
  <c r="OD171" i="1"/>
  <c r="NF169" i="1"/>
  <c r="NF171" i="1"/>
  <c r="OR116" i="1"/>
  <c r="NV129" i="1" s="1"/>
  <c r="OR120" i="1"/>
  <c r="NV125" i="1" s="1"/>
  <c r="OQ116" i="1"/>
  <c r="NU129" i="1" s="1"/>
  <c r="OQ120" i="1"/>
  <c r="NU125" i="1" s="1"/>
  <c r="OC120" i="1"/>
  <c r="OC116" i="1"/>
  <c r="NN120" i="1"/>
  <c r="NN116" i="1"/>
  <c r="OK120" i="1"/>
  <c r="OK116" i="1"/>
  <c r="NM120" i="1"/>
  <c r="NM116" i="1"/>
  <c r="OX120" i="1"/>
  <c r="OX116" i="1"/>
  <c r="OE116" i="1"/>
  <c r="OE120" i="1"/>
  <c r="NQ120" i="1"/>
  <c r="NQ116" i="1"/>
  <c r="NB120" i="1"/>
  <c r="NB116" i="1"/>
  <c r="NI80" i="1"/>
  <c r="NI78" i="1"/>
  <c r="NZ44" i="1"/>
  <c r="NC92" i="1"/>
  <c r="NC90" i="1"/>
  <c r="OA92" i="1"/>
  <c r="OA90" i="1"/>
  <c r="OP86" i="1"/>
  <c r="OP84" i="1"/>
  <c r="NR86" i="1"/>
  <c r="NR84" i="1"/>
  <c r="PA290" i="1"/>
  <c r="PA286" i="1"/>
  <c r="OC290" i="1"/>
  <c r="OC286" i="1"/>
  <c r="NE290" i="1"/>
  <c r="NE286" i="1"/>
  <c r="OF290" i="1"/>
  <c r="OF286" i="1"/>
  <c r="NH290" i="1"/>
  <c r="NH286" i="1"/>
  <c r="OT286" i="1"/>
  <c r="OT290" i="1"/>
  <c r="NS286" i="1"/>
  <c r="NS290" i="1"/>
  <c r="OF284" i="1"/>
  <c r="NH284" i="1"/>
  <c r="OA248" i="1"/>
  <c r="OA250" i="1"/>
  <c r="OQ201" i="1"/>
  <c r="NU214" i="1" s="1"/>
  <c r="OQ205" i="1"/>
  <c r="PB250" i="1"/>
  <c r="PB248" i="1"/>
  <c r="NW201" i="1"/>
  <c r="NW205" i="1"/>
  <c r="NZ201" i="1"/>
  <c r="NZ205" i="1"/>
  <c r="NP205" i="1"/>
  <c r="NP201" i="1"/>
  <c r="NK201" i="1"/>
  <c r="NK205" i="1"/>
  <c r="OZ199" i="1"/>
  <c r="ND199" i="1"/>
  <c r="OB205" i="1"/>
  <c r="OB201" i="1"/>
  <c r="NJ201" i="1"/>
  <c r="NJ205" i="1"/>
  <c r="PC199" i="1"/>
  <c r="NG199" i="1"/>
  <c r="NL177" i="1"/>
  <c r="NL175" i="1"/>
  <c r="PB169" i="1"/>
  <c r="PB171" i="1"/>
  <c r="ON116" i="1"/>
  <c r="ON120" i="1"/>
  <c r="NY120" i="1"/>
  <c r="NY116" i="1"/>
  <c r="NJ120" i="1"/>
  <c r="NJ116" i="1"/>
  <c r="NI171" i="1"/>
  <c r="NI169" i="1"/>
  <c r="NY114" i="1"/>
  <c r="NW116" i="1"/>
  <c r="NW120" i="1"/>
  <c r="OF120" i="1"/>
  <c r="NH120" i="1"/>
  <c r="OM175" i="1"/>
  <c r="OM177" i="1"/>
  <c r="NO175" i="1"/>
  <c r="NO177" i="1"/>
  <c r="NK116" i="1"/>
  <c r="NK120" i="1"/>
  <c r="PA114" i="1"/>
  <c r="OO114" i="1"/>
  <c r="OS80" i="1"/>
  <c r="OS78" i="1"/>
  <c r="OJ86" i="1"/>
  <c r="OJ84" i="1"/>
  <c r="NL86" i="1"/>
  <c r="NL84" i="1"/>
  <c r="OW290" i="1"/>
  <c r="OW286" i="1"/>
  <c r="NY290" i="1"/>
  <c r="NY286" i="1"/>
  <c r="NW286" i="1"/>
  <c r="NW290" i="1"/>
  <c r="OZ290" i="1"/>
  <c r="OZ286" i="1"/>
  <c r="OB290" i="1"/>
  <c r="OB286" i="1"/>
  <c r="ND290" i="1"/>
  <c r="ND286" i="1"/>
  <c r="OH286" i="1"/>
  <c r="OH290" i="1"/>
  <c r="OL286" i="1"/>
  <c r="OL290" i="1"/>
  <c r="NN286" i="1"/>
  <c r="NN290" i="1"/>
  <c r="OU286" i="1"/>
  <c r="OU290" i="1"/>
  <c r="OU284" i="1"/>
  <c r="NW284" i="1"/>
  <c r="OT284" i="1"/>
  <c r="OH284" i="1"/>
  <c r="NE284" i="1"/>
  <c r="PC286" i="1"/>
  <c r="PC290" i="1"/>
  <c r="NG286" i="1"/>
  <c r="NG290" i="1"/>
  <c r="OR284" i="1"/>
  <c r="NT284" i="1"/>
  <c r="ND284" i="1"/>
  <c r="OG256" i="1"/>
  <c r="OG254" i="1"/>
  <c r="NI256" i="1"/>
  <c r="NI254" i="1"/>
  <c r="OY248" i="1"/>
  <c r="OY250" i="1"/>
  <c r="OI201" i="1"/>
  <c r="OI205" i="1"/>
  <c r="OD256" i="1"/>
  <c r="OD254" i="1"/>
  <c r="NF256" i="1"/>
  <c r="NF254" i="1"/>
  <c r="OJ254" i="1"/>
  <c r="OJ256" i="1"/>
  <c r="NL254" i="1"/>
  <c r="NL256" i="1"/>
  <c r="OL201" i="1"/>
  <c r="OL205" i="1"/>
  <c r="OR199" i="1"/>
  <c r="NV210" i="1" s="1"/>
  <c r="NV205" i="1"/>
  <c r="NG201" i="1"/>
  <c r="NG205" i="1"/>
  <c r="OO205" i="1"/>
  <c r="NY205" i="1"/>
  <c r="ON205" i="1"/>
  <c r="NS201" i="1"/>
  <c r="NS205" i="1"/>
  <c r="OT199" i="1"/>
  <c r="OV165" i="1"/>
  <c r="OV163" i="1"/>
  <c r="OY175" i="1"/>
  <c r="OY177" i="1"/>
  <c r="NR169" i="1"/>
  <c r="NR171" i="1"/>
  <c r="NT116" i="1"/>
  <c r="NT120" i="1"/>
  <c r="NM114" i="1"/>
  <c r="PA120" i="1"/>
  <c r="PA116" i="1"/>
  <c r="OL120" i="1"/>
  <c r="OL116" i="1"/>
  <c r="NS116" i="1"/>
  <c r="NS120" i="1"/>
  <c r="NE120" i="1"/>
  <c r="NE116" i="1"/>
  <c r="OT120" i="1"/>
  <c r="OT116" i="1"/>
  <c r="NV120" i="1"/>
  <c r="NV116" i="1"/>
  <c r="PC116" i="1"/>
  <c r="PC120" i="1"/>
  <c r="OO120" i="1"/>
  <c r="OO116" i="1"/>
  <c r="NZ120" i="1"/>
  <c r="NZ116" i="1"/>
  <c r="NG116" i="1"/>
  <c r="NG120" i="1"/>
  <c r="OG80" i="1"/>
  <c r="OG78" i="1"/>
  <c r="PB86" i="1"/>
  <c r="PB84" i="1"/>
  <c r="OD86" i="1"/>
  <c r="OD84" i="1"/>
  <c r="NF86" i="1"/>
  <c r="NF84" i="1"/>
  <c r="NO92" i="1"/>
  <c r="NO90" i="1"/>
  <c r="OO290" i="1"/>
  <c r="OO286" i="1"/>
  <c r="NQ290" i="1"/>
  <c r="NQ286" i="1"/>
  <c r="OR290" i="1"/>
  <c r="OR286" i="1"/>
  <c r="NT290" i="1"/>
  <c r="NT286" i="1"/>
  <c r="NV286" i="1"/>
  <c r="NV290" i="1"/>
  <c r="OI286" i="1"/>
  <c r="OI290" i="1"/>
  <c r="OW284" i="1"/>
  <c r="OQ286" i="1"/>
  <c r="OQ290" i="1"/>
  <c r="PC201" i="1"/>
  <c r="PC205" i="1"/>
  <c r="OE201" i="1"/>
  <c r="OE205" i="1"/>
  <c r="NO248" i="1"/>
  <c r="NO250" i="1"/>
  <c r="OX201" i="1"/>
  <c r="OX205" i="1"/>
  <c r="OW199" i="1"/>
  <c r="OU199" i="1"/>
  <c r="OB199" i="1"/>
  <c r="OZ205" i="1"/>
  <c r="OH201" i="1"/>
  <c r="OH205" i="1"/>
  <c r="ND205" i="1"/>
  <c r="ND201" i="1"/>
  <c r="OE199" i="1"/>
  <c r="OG163" i="1"/>
  <c r="OG165" i="1"/>
  <c r="NX177" i="1"/>
  <c r="NX175" i="1"/>
  <c r="OS163" i="1"/>
  <c r="OS165" i="1"/>
  <c r="OP169" i="1"/>
  <c r="OP171" i="1"/>
  <c r="OW120" i="1"/>
  <c r="OW116" i="1"/>
  <c r="OH120" i="1"/>
  <c r="OH116" i="1"/>
  <c r="NP116" i="1"/>
  <c r="NP120" i="1"/>
  <c r="NU171" i="1"/>
  <c r="NU169" i="1"/>
  <c r="OU116" i="1"/>
  <c r="OU120" i="1"/>
  <c r="OZ120" i="1"/>
  <c r="ND120" i="1"/>
  <c r="OA44" i="1"/>
  <c r="OA175" i="1"/>
  <c r="OA177" i="1"/>
  <c r="NC175" i="1"/>
  <c r="NC177" i="1"/>
  <c r="OI116" i="1"/>
  <c r="OI120" i="1"/>
  <c r="OW114" i="1"/>
  <c r="OK114" i="1"/>
  <c r="NU80" i="1"/>
  <c r="NU78" i="1"/>
  <c r="OV86" i="1"/>
  <c r="OV84" i="1"/>
  <c r="NX86" i="1"/>
  <c r="NX84" i="1"/>
  <c r="OM92" i="1"/>
  <c r="OM90" i="1"/>
  <c r="MG210" i="1"/>
  <c r="MH214" i="1"/>
  <c r="MH210" i="1"/>
  <c r="MG129" i="1"/>
  <c r="MG125" i="1"/>
  <c r="MH44" i="1"/>
  <c r="MG44" i="1"/>
  <c r="MF44" i="1"/>
  <c r="IT205" i="1"/>
  <c r="IT203" i="1"/>
  <c r="IT197" i="1"/>
  <c r="IT199" i="1"/>
  <c r="IT201" i="1"/>
  <c r="IT193" i="1"/>
  <c r="IT195" i="1"/>
  <c r="IT191" i="1"/>
  <c r="IT189" i="1"/>
  <c r="IT183" i="1"/>
  <c r="IT185" i="1"/>
  <c r="IT187" i="1"/>
  <c r="IT181" i="1"/>
  <c r="IT177" i="1"/>
  <c r="IT179" i="1"/>
  <c r="IT175" i="1"/>
  <c r="IT173" i="1"/>
  <c r="IT171" i="1"/>
  <c r="IT169" i="1"/>
  <c r="IT165" i="1"/>
  <c r="IT167" i="1"/>
  <c r="IT163" i="1"/>
  <c r="IT159" i="1"/>
  <c r="IT161" i="1"/>
  <c r="IT157" i="1"/>
  <c r="IT155" i="1"/>
  <c r="IT153" i="1"/>
  <c r="IT151" i="1"/>
  <c r="IT120" i="1"/>
  <c r="IT118" i="1"/>
  <c r="IT116" i="1"/>
  <c r="IT114" i="1"/>
  <c r="IT112" i="1"/>
  <c r="IT110" i="1"/>
  <c r="IT108" i="1"/>
  <c r="IT106" i="1"/>
  <c r="IT104" i="1"/>
  <c r="IT102" i="1"/>
  <c r="IT100" i="1"/>
  <c r="IT98" i="1"/>
  <c r="IT96" i="1"/>
  <c r="IT94" i="1"/>
  <c r="IT90" i="1"/>
  <c r="IT92" i="1"/>
  <c r="IT86" i="1"/>
  <c r="IT88" i="1"/>
  <c r="IT84" i="1"/>
  <c r="IT82" i="1"/>
  <c r="IT80" i="1"/>
  <c r="IT78" i="1"/>
  <c r="IT76" i="1"/>
  <c r="IT74" i="1"/>
  <c r="IT72" i="1"/>
  <c r="IT70" i="1"/>
  <c r="IT68" i="1"/>
  <c r="IT66" i="1"/>
  <c r="IS205" i="1"/>
  <c r="IS203" i="1"/>
  <c r="IS201" i="1"/>
  <c r="IS195" i="1"/>
  <c r="IS199" i="1"/>
  <c r="IS193" i="1"/>
  <c r="IS197" i="1"/>
  <c r="IS187" i="1"/>
  <c r="IS189" i="1"/>
  <c r="IS191" i="1"/>
  <c r="IS185" i="1"/>
  <c r="IS183" i="1"/>
  <c r="IS181" i="1"/>
  <c r="IS179" i="1"/>
  <c r="IS177" i="1"/>
  <c r="IS175" i="1"/>
  <c r="IS171" i="1"/>
  <c r="IS173" i="1"/>
  <c r="IS169" i="1"/>
  <c r="IS167" i="1"/>
  <c r="IS165" i="1"/>
  <c r="IS163" i="1"/>
  <c r="IS161" i="1"/>
  <c r="IS159" i="1"/>
  <c r="IS157" i="1"/>
  <c r="IS155" i="1"/>
  <c r="IS153" i="1"/>
  <c r="IS151" i="1"/>
  <c r="IS120" i="1"/>
  <c r="IS118" i="1"/>
  <c r="IS116" i="1"/>
  <c r="IS114" i="1"/>
  <c r="IS112" i="1"/>
  <c r="IS110" i="1"/>
  <c r="IS108" i="1"/>
  <c r="IS106" i="1"/>
  <c r="IS104" i="1"/>
  <c r="IS102" i="1"/>
  <c r="IS100" i="1"/>
  <c r="IS98" i="1"/>
  <c r="IS96" i="1"/>
  <c r="IS94" i="1"/>
  <c r="IS90" i="1"/>
  <c r="IS92" i="1"/>
  <c r="IS86" i="1"/>
  <c r="IS88" i="1"/>
  <c r="IS84" i="1"/>
  <c r="IS82" i="1"/>
  <c r="IS80" i="1"/>
  <c r="IS78" i="1"/>
  <c r="IS76" i="1"/>
  <c r="IS74" i="1"/>
  <c r="IS72" i="1"/>
  <c r="IS70" i="1"/>
  <c r="IS68" i="1"/>
  <c r="IS66" i="1"/>
  <c r="IR205" i="1"/>
  <c r="IR203" i="1"/>
  <c r="IR197" i="1"/>
  <c r="IR193" i="1"/>
  <c r="IR195" i="1"/>
  <c r="IR201" i="1"/>
  <c r="IR199" i="1"/>
  <c r="IR187" i="1"/>
  <c r="IR181" i="1"/>
  <c r="IR183" i="1"/>
  <c r="IR189" i="1"/>
  <c r="IR191" i="1"/>
  <c r="IR185" i="1"/>
  <c r="IR177" i="1"/>
  <c r="IR175" i="1"/>
  <c r="IR179" i="1"/>
  <c r="IR171" i="1"/>
  <c r="IR169" i="1"/>
  <c r="IR173" i="1"/>
  <c r="IR165" i="1"/>
  <c r="IR159" i="1"/>
  <c r="IR167" i="1"/>
  <c r="IR161" i="1"/>
  <c r="IR163" i="1"/>
  <c r="IR157" i="1"/>
  <c r="IR155" i="1"/>
  <c r="IR153" i="1"/>
  <c r="IR151" i="1"/>
  <c r="IQ205" i="1"/>
  <c r="IR120" i="1"/>
  <c r="IR118" i="1"/>
  <c r="IR116" i="1"/>
  <c r="IR114" i="1"/>
  <c r="IR112" i="1"/>
  <c r="IR110" i="1"/>
  <c r="IR108" i="1"/>
  <c r="IR106" i="1"/>
  <c r="IR104" i="1"/>
  <c r="IR102" i="1"/>
  <c r="IR100" i="1"/>
  <c r="IR98" i="1"/>
  <c r="IR96" i="1"/>
  <c r="IR94" i="1"/>
  <c r="IR92" i="1"/>
  <c r="IR90" i="1"/>
  <c r="IR88" i="1"/>
  <c r="IR82" i="1"/>
  <c r="IR86" i="1"/>
  <c r="IR80" i="1"/>
  <c r="IR84" i="1"/>
  <c r="IR78" i="1"/>
  <c r="IR76" i="1"/>
  <c r="IR74" i="1"/>
  <c r="IR72" i="1"/>
  <c r="IR70" i="1"/>
  <c r="IR68" i="1"/>
  <c r="IR66" i="1"/>
  <c r="IQ201" i="1"/>
  <c r="IQ191" i="1"/>
  <c r="IQ203" i="1"/>
  <c r="IQ199" i="1"/>
  <c r="IQ195" i="1"/>
  <c r="IQ189" i="1"/>
  <c r="IQ197" i="1"/>
  <c r="IQ193" i="1"/>
  <c r="IQ187" i="1"/>
  <c r="IQ185" i="1"/>
  <c r="IQ183" i="1"/>
  <c r="IQ179" i="1"/>
  <c r="IQ173" i="1"/>
  <c r="IQ181" i="1"/>
  <c r="IQ167" i="1"/>
  <c r="IQ177" i="1"/>
  <c r="IQ175" i="1"/>
  <c r="IQ171" i="1"/>
  <c r="IQ165" i="1"/>
  <c r="IQ163" i="1"/>
  <c r="IQ161" i="1"/>
  <c r="IQ169" i="1"/>
  <c r="IQ157" i="1"/>
  <c r="IQ159" i="1"/>
  <c r="IQ155" i="1"/>
  <c r="IQ153" i="1"/>
  <c r="IQ151" i="1"/>
  <c r="IQ116" i="1"/>
  <c r="IQ118" i="1"/>
  <c r="IQ120" i="1"/>
  <c r="IQ114" i="1"/>
  <c r="IQ110" i="1"/>
  <c r="IQ108" i="1"/>
  <c r="IQ106" i="1"/>
  <c r="IQ112" i="1"/>
  <c r="IQ104" i="1"/>
  <c r="IQ100" i="1"/>
  <c r="IQ98" i="1"/>
  <c r="IQ96" i="1"/>
  <c r="IQ102" i="1"/>
  <c r="IQ84" i="1"/>
  <c r="IQ80" i="1"/>
  <c r="IQ88" i="1"/>
  <c r="IQ90" i="1"/>
  <c r="IQ78" i="1"/>
  <c r="IQ94" i="1"/>
  <c r="IQ92" i="1"/>
  <c r="IQ86" i="1"/>
  <c r="IQ82" i="1"/>
  <c r="IQ76" i="1"/>
  <c r="IQ74" i="1"/>
  <c r="IQ72" i="1"/>
  <c r="IQ70" i="1"/>
  <c r="IQ68" i="1"/>
  <c r="IQ66" i="1"/>
  <c r="IP203" i="1"/>
  <c r="IP205" i="1"/>
  <c r="IP199" i="1"/>
  <c r="IP195" i="1"/>
  <c r="IP197" i="1"/>
  <c r="IP201" i="1"/>
  <c r="IP193" i="1"/>
  <c r="IP191" i="1"/>
  <c r="IP189" i="1"/>
  <c r="IP183" i="1"/>
  <c r="IP187" i="1"/>
  <c r="IP185" i="1"/>
  <c r="IP177" i="1"/>
  <c r="IP179" i="1"/>
  <c r="IP181" i="1"/>
  <c r="IP173" i="1"/>
  <c r="IP175" i="1"/>
  <c r="IP171" i="1"/>
  <c r="IP165" i="1"/>
  <c r="IP169" i="1"/>
  <c r="IP167" i="1"/>
  <c r="IP163" i="1"/>
  <c r="IP161" i="1"/>
  <c r="IP159" i="1"/>
  <c r="IP157" i="1"/>
  <c r="IP153" i="1"/>
  <c r="IP155" i="1"/>
  <c r="IP151" i="1"/>
  <c r="IP120" i="1"/>
  <c r="IP118" i="1"/>
  <c r="IP114" i="1"/>
  <c r="IP116" i="1"/>
  <c r="IP112" i="1"/>
  <c r="IP108" i="1"/>
  <c r="IP110" i="1"/>
  <c r="IP106" i="1"/>
  <c r="IP104" i="1"/>
  <c r="IP102" i="1"/>
  <c r="IP98" i="1"/>
  <c r="IP100" i="1"/>
  <c r="IP96" i="1"/>
  <c r="IP92" i="1"/>
  <c r="IP94" i="1"/>
  <c r="IP88" i="1"/>
  <c r="IP90" i="1"/>
  <c r="IP86" i="1"/>
  <c r="IP82" i="1"/>
  <c r="IP78" i="1"/>
  <c r="IP84" i="1"/>
  <c r="IP80" i="1"/>
  <c r="IP76" i="1"/>
  <c r="IP74" i="1"/>
  <c r="IP72" i="1"/>
  <c r="IP70" i="1"/>
  <c r="IP68" i="1"/>
  <c r="IP66" i="1"/>
  <c r="IO203" i="1"/>
  <c r="IO205" i="1"/>
  <c r="IO195" i="1"/>
  <c r="IO193" i="1"/>
  <c r="IO201" i="1"/>
  <c r="IO199" i="1"/>
  <c r="IO197" i="1"/>
  <c r="IO191" i="1"/>
  <c r="IO189" i="1"/>
  <c r="IO187" i="1"/>
  <c r="IO185" i="1"/>
  <c r="IO183" i="1"/>
  <c r="IO177" i="1"/>
  <c r="IO179" i="1"/>
  <c r="IO173" i="1"/>
  <c r="IO181" i="1"/>
  <c r="IO175" i="1"/>
  <c r="IO167" i="1"/>
  <c r="IO165" i="1"/>
  <c r="IO171" i="1"/>
  <c r="IO169" i="1"/>
  <c r="IO163" i="1"/>
  <c r="IO161" i="1"/>
  <c r="IO159" i="1"/>
  <c r="IO153" i="1"/>
  <c r="IO157" i="1"/>
  <c r="IO155" i="1"/>
  <c r="IO151" i="1"/>
  <c r="IO120" i="1"/>
  <c r="IO118" i="1"/>
  <c r="IO116" i="1"/>
  <c r="IO114" i="1"/>
  <c r="IO112" i="1"/>
  <c r="IO110" i="1"/>
  <c r="IO108" i="1"/>
  <c r="IO106" i="1"/>
  <c r="IO104" i="1"/>
  <c r="IO102" i="1"/>
  <c r="IO100" i="1"/>
  <c r="IO98" i="1"/>
  <c r="IO96" i="1"/>
  <c r="IO94" i="1"/>
  <c r="IO92" i="1"/>
  <c r="IO88" i="1"/>
  <c r="IO86" i="1"/>
  <c r="IO90" i="1"/>
  <c r="IO84" i="1"/>
  <c r="IO82" i="1"/>
  <c r="IO80" i="1"/>
  <c r="IO78" i="1"/>
  <c r="IO76" i="1"/>
  <c r="IO74" i="1"/>
  <c r="IO72" i="1"/>
  <c r="IO70" i="1"/>
  <c r="IO68" i="1"/>
  <c r="IO66" i="1"/>
  <c r="IN205" i="1"/>
  <c r="IN203" i="1"/>
  <c r="IN199" i="1"/>
  <c r="IN201" i="1"/>
  <c r="IN195" i="1"/>
  <c r="IN197" i="1"/>
  <c r="IN191" i="1"/>
  <c r="IN193" i="1"/>
  <c r="IN187" i="1"/>
  <c r="IN189" i="1"/>
  <c r="IN185" i="1"/>
  <c r="IN177" i="1"/>
  <c r="IN179" i="1"/>
  <c r="IN181" i="1"/>
  <c r="IN183" i="1"/>
  <c r="IN169" i="1"/>
  <c r="IN171" i="1"/>
  <c r="IN173" i="1"/>
  <c r="IN175" i="1"/>
  <c r="IN165" i="1"/>
  <c r="IN167" i="1"/>
  <c r="IN163" i="1"/>
  <c r="IN159" i="1"/>
  <c r="IN161" i="1"/>
  <c r="IN157" i="1"/>
  <c r="IN153" i="1"/>
  <c r="IN155" i="1"/>
  <c r="IN151" i="1"/>
  <c r="IN120" i="1"/>
  <c r="IN116" i="1"/>
  <c r="IN118" i="1"/>
  <c r="IN114" i="1"/>
  <c r="IN110" i="1"/>
  <c r="IN112" i="1"/>
  <c r="IN108" i="1"/>
  <c r="IN106" i="1"/>
  <c r="IN104" i="1"/>
  <c r="IN100" i="1"/>
  <c r="IN102" i="1"/>
  <c r="IN98" i="1"/>
  <c r="IN96" i="1"/>
  <c r="IN94" i="1"/>
  <c r="IN88" i="1"/>
  <c r="IN92" i="1"/>
  <c r="IN90" i="1"/>
  <c r="IN82" i="1"/>
  <c r="IN86" i="1"/>
  <c r="IN84" i="1"/>
  <c r="IN78" i="1"/>
  <c r="IN80" i="1"/>
  <c r="IN74" i="1"/>
  <c r="IN76" i="1"/>
  <c r="IN70" i="1"/>
  <c r="IN72" i="1"/>
  <c r="IN66" i="1"/>
  <c r="IN68" i="1"/>
  <c r="IM205" i="1"/>
  <c r="IM201" i="1"/>
  <c r="IM195" i="1"/>
  <c r="IM193" i="1"/>
  <c r="IM203" i="1"/>
  <c r="IM191" i="1"/>
  <c r="IM197" i="1"/>
  <c r="IM181" i="1"/>
  <c r="IM199" i="1"/>
  <c r="IM187" i="1"/>
  <c r="IM183" i="1"/>
  <c r="IM185" i="1"/>
  <c r="IM189" i="1"/>
  <c r="IM177" i="1"/>
  <c r="IM167" i="1"/>
  <c r="IM169" i="1"/>
  <c r="IM179" i="1"/>
  <c r="IM173" i="1"/>
  <c r="IM171" i="1"/>
  <c r="IM175" i="1"/>
  <c r="IM161" i="1"/>
  <c r="IM165" i="1"/>
  <c r="IM163" i="1"/>
  <c r="IM159" i="1"/>
  <c r="IM155" i="1"/>
  <c r="IM157" i="1"/>
  <c r="IM153" i="1"/>
  <c r="IM151" i="1"/>
  <c r="IM118" i="1"/>
  <c r="IM120" i="1"/>
  <c r="IM112" i="1"/>
  <c r="IM114" i="1"/>
  <c r="IM116" i="1"/>
  <c r="IM110" i="1"/>
  <c r="IM106" i="1"/>
  <c r="IM108" i="1"/>
  <c r="IM104" i="1"/>
  <c r="IM102" i="1"/>
  <c r="IM100" i="1"/>
  <c r="IM96" i="1"/>
  <c r="IM98" i="1"/>
  <c r="IM94" i="1"/>
  <c r="IM86" i="1"/>
  <c r="IM92" i="1"/>
  <c r="IM82" i="1"/>
  <c r="IM88" i="1"/>
  <c r="IM84" i="1"/>
  <c r="IM90" i="1"/>
  <c r="IM80" i="1"/>
  <c r="IM78" i="1"/>
  <c r="IM76" i="1"/>
  <c r="IM74" i="1"/>
  <c r="IM72" i="1"/>
  <c r="IM70" i="1"/>
  <c r="IM68" i="1"/>
  <c r="IM66" i="1"/>
  <c r="IL195" i="1"/>
  <c r="IL203" i="1"/>
  <c r="IL199" i="1"/>
  <c r="IL183" i="1"/>
  <c r="IL197" i="1"/>
  <c r="IL205" i="1"/>
  <c r="IL189" i="1"/>
  <c r="IL191" i="1"/>
  <c r="IL201" i="1"/>
  <c r="IL179" i="1"/>
  <c r="IL185" i="1"/>
  <c r="IL187" i="1"/>
  <c r="IL175" i="1"/>
  <c r="IL171" i="1"/>
  <c r="IL193" i="1"/>
  <c r="IL173" i="1"/>
  <c r="IL181" i="1"/>
  <c r="IL169" i="1"/>
  <c r="IL167" i="1"/>
  <c r="IL177" i="1"/>
  <c r="IL165" i="1"/>
  <c r="IL157" i="1"/>
  <c r="IL163" i="1"/>
  <c r="IL161" i="1"/>
  <c r="IL159" i="1"/>
  <c r="IL153" i="1"/>
  <c r="IL155" i="1"/>
  <c r="IL151" i="1"/>
  <c r="IL120" i="1"/>
  <c r="IL116" i="1"/>
  <c r="IL118" i="1"/>
  <c r="IL112" i="1"/>
  <c r="IL114" i="1"/>
  <c r="IL106" i="1"/>
  <c r="IL108" i="1"/>
  <c r="IL104" i="1"/>
  <c r="IL110" i="1"/>
  <c r="IL102" i="1"/>
  <c r="IL96" i="1"/>
  <c r="IL98" i="1"/>
  <c r="IL100" i="1"/>
  <c r="IL94" i="1"/>
  <c r="IL90" i="1"/>
  <c r="IL92" i="1"/>
  <c r="IL86" i="1"/>
  <c r="IL88" i="1"/>
  <c r="IL82" i="1"/>
  <c r="IL84" i="1"/>
  <c r="IL80" i="1"/>
  <c r="IL76" i="1"/>
  <c r="IL78" i="1"/>
  <c r="IL74" i="1"/>
  <c r="IL72" i="1"/>
  <c r="IL70" i="1"/>
  <c r="IL68" i="1"/>
  <c r="IL66" i="1"/>
  <c r="IK203" i="1"/>
  <c r="IK205" i="1"/>
  <c r="IK199" i="1"/>
  <c r="IK201" i="1"/>
  <c r="IK193" i="1"/>
  <c r="IK197" i="1"/>
  <c r="IK191" i="1"/>
  <c r="IK195" i="1"/>
  <c r="IK179" i="1"/>
  <c r="IK187" i="1"/>
  <c r="IK189" i="1"/>
  <c r="IK185" i="1"/>
  <c r="IK181" i="1"/>
  <c r="IK183" i="1"/>
  <c r="IK169" i="1"/>
  <c r="IK175" i="1"/>
  <c r="IK177" i="1"/>
  <c r="IK171" i="1"/>
  <c r="IK173" i="1"/>
  <c r="IK167" i="1"/>
  <c r="IK163" i="1"/>
  <c r="IK165" i="1"/>
  <c r="IK159" i="1"/>
  <c r="IK161" i="1"/>
  <c r="IK151" i="1"/>
  <c r="IK155" i="1"/>
  <c r="IK153" i="1"/>
  <c r="IK157" i="1"/>
  <c r="IK118" i="1"/>
  <c r="IK120" i="1"/>
  <c r="IK116" i="1"/>
  <c r="IK114" i="1"/>
  <c r="IK110" i="1"/>
  <c r="IK112" i="1"/>
  <c r="IK108" i="1"/>
  <c r="IK106" i="1"/>
  <c r="IK102" i="1"/>
  <c r="IK104" i="1"/>
  <c r="IK100" i="1"/>
  <c r="IK98" i="1"/>
  <c r="IK92" i="1"/>
  <c r="IK96" i="1"/>
  <c r="IK94" i="1"/>
  <c r="IK90" i="1"/>
  <c r="IK88" i="1"/>
  <c r="IK86" i="1"/>
  <c r="IK84" i="1"/>
  <c r="IK80" i="1"/>
  <c r="IK78" i="1"/>
  <c r="IK82" i="1"/>
  <c r="IK76" i="1"/>
  <c r="IK74" i="1"/>
  <c r="IK72" i="1"/>
  <c r="IK70" i="1"/>
  <c r="IK68" i="1"/>
  <c r="IK66" i="1"/>
  <c r="IJ203" i="1"/>
  <c r="IJ205" i="1"/>
  <c r="IJ199" i="1"/>
  <c r="IJ191" i="1"/>
  <c r="IJ197" i="1"/>
  <c r="IJ201" i="1"/>
  <c r="IJ193" i="1"/>
  <c r="IJ195" i="1"/>
  <c r="IJ185" i="1"/>
  <c r="IJ183" i="1"/>
  <c r="IJ189" i="1"/>
  <c r="IJ179" i="1"/>
  <c r="IJ173" i="1"/>
  <c r="IJ187" i="1"/>
  <c r="IJ177" i="1"/>
  <c r="IJ169" i="1"/>
  <c r="IJ181" i="1"/>
  <c r="IJ175" i="1"/>
  <c r="IJ171" i="1"/>
  <c r="IJ167" i="1"/>
  <c r="IJ163" i="1"/>
  <c r="IJ161" i="1"/>
  <c r="IJ165" i="1"/>
  <c r="IJ159" i="1"/>
  <c r="IJ153" i="1"/>
  <c r="IJ151" i="1"/>
  <c r="IJ157" i="1"/>
  <c r="IJ155" i="1"/>
  <c r="IJ118" i="1"/>
  <c r="IJ120" i="1"/>
  <c r="IJ116" i="1"/>
  <c r="IJ114" i="1"/>
  <c r="IJ110" i="1"/>
  <c r="IJ112" i="1"/>
  <c r="IJ108" i="1"/>
  <c r="IJ102" i="1"/>
  <c r="IJ106" i="1"/>
  <c r="IJ104" i="1"/>
  <c r="IJ100" i="1"/>
  <c r="IJ98" i="1"/>
  <c r="IJ94" i="1"/>
  <c r="IJ96" i="1"/>
  <c r="IJ92" i="1"/>
  <c r="IJ90" i="1"/>
  <c r="IJ88" i="1"/>
  <c r="IJ86" i="1"/>
  <c r="IJ84" i="1"/>
  <c r="IJ82" i="1"/>
  <c r="IJ78" i="1"/>
  <c r="IJ80" i="1"/>
  <c r="IJ76" i="1"/>
  <c r="IJ74" i="1"/>
  <c r="IJ72" i="1"/>
  <c r="IJ70" i="1"/>
  <c r="IJ68" i="1"/>
  <c r="IJ66" i="1"/>
  <c r="II201" i="1"/>
  <c r="II205" i="1"/>
  <c r="II203" i="1"/>
  <c r="II197" i="1"/>
  <c r="II199" i="1"/>
  <c r="II191" i="1"/>
  <c r="II195" i="1"/>
  <c r="II181" i="1"/>
  <c r="II187" i="1"/>
  <c r="II189" i="1"/>
  <c r="II175" i="1"/>
  <c r="II193" i="1"/>
  <c r="II177" i="1"/>
  <c r="II183" i="1"/>
  <c r="II169" i="1"/>
  <c r="II185" i="1"/>
  <c r="II171" i="1"/>
  <c r="II173" i="1"/>
  <c r="II179" i="1"/>
  <c r="II167" i="1"/>
  <c r="II165" i="1"/>
  <c r="II163" i="1"/>
  <c r="II159" i="1"/>
  <c r="II157" i="1"/>
  <c r="II161" i="1"/>
  <c r="II155" i="1"/>
  <c r="II153" i="1"/>
  <c r="II151" i="1"/>
  <c r="II120" i="1"/>
  <c r="II116" i="1"/>
  <c r="II114" i="1"/>
  <c r="II118" i="1"/>
  <c r="II112" i="1"/>
  <c r="II104" i="1"/>
  <c r="II110" i="1"/>
  <c r="II106" i="1"/>
  <c r="II108" i="1"/>
  <c r="II102" i="1"/>
  <c r="II100" i="1"/>
  <c r="II96" i="1"/>
  <c r="II98" i="1"/>
  <c r="II94" i="1"/>
  <c r="II90" i="1"/>
  <c r="II92" i="1"/>
  <c r="II88" i="1"/>
  <c r="II86" i="1"/>
  <c r="II82" i="1"/>
  <c r="II84" i="1"/>
  <c r="II80" i="1"/>
  <c r="II76" i="1"/>
  <c r="II78" i="1"/>
  <c r="II74" i="1"/>
  <c r="II72" i="1"/>
  <c r="II70" i="1"/>
  <c r="II68" i="1"/>
  <c r="II66" i="1"/>
  <c r="IH205" i="1"/>
  <c r="IH197" i="1"/>
  <c r="IH199" i="1"/>
  <c r="IH203" i="1"/>
  <c r="IH201" i="1"/>
  <c r="IH193" i="1"/>
  <c r="IH195" i="1"/>
  <c r="IH183" i="1"/>
  <c r="IH187" i="1"/>
  <c r="IH189" i="1"/>
  <c r="IH191" i="1"/>
  <c r="IH175" i="1"/>
  <c r="IH181" i="1"/>
  <c r="IH179" i="1"/>
  <c r="IH185" i="1"/>
  <c r="IH169" i="1"/>
  <c r="IH173" i="1"/>
  <c r="IH171" i="1"/>
  <c r="IH177" i="1"/>
  <c r="IH167" i="1"/>
  <c r="IH163" i="1"/>
  <c r="IH165" i="1"/>
  <c r="IH157" i="1"/>
  <c r="IH161" i="1"/>
  <c r="IH159" i="1"/>
  <c r="IH153" i="1"/>
  <c r="IH155" i="1"/>
  <c r="IH151" i="1"/>
  <c r="IH120" i="1"/>
  <c r="IH114" i="1"/>
  <c r="IH118" i="1"/>
  <c r="IH116" i="1"/>
  <c r="IH112" i="1"/>
  <c r="IH108" i="1"/>
  <c r="IH110" i="1"/>
  <c r="IH104" i="1"/>
  <c r="IH106" i="1"/>
  <c r="IH102" i="1"/>
  <c r="IH100" i="1"/>
  <c r="IH96" i="1"/>
  <c r="IH98" i="1"/>
  <c r="IH94" i="1"/>
  <c r="IH90" i="1"/>
  <c r="IH92" i="1"/>
  <c r="IH88" i="1"/>
  <c r="IH82" i="1"/>
  <c r="IH86" i="1"/>
  <c r="IH84" i="1"/>
  <c r="IH80" i="1"/>
  <c r="IH76" i="1"/>
  <c r="IH78" i="1"/>
  <c r="IH74" i="1"/>
  <c r="IH72" i="1"/>
  <c r="IH70" i="1"/>
  <c r="IH68" i="1"/>
  <c r="IH66" i="1"/>
  <c r="IG205" i="1"/>
  <c r="IG201" i="1"/>
  <c r="IG199" i="1"/>
  <c r="IG203" i="1"/>
  <c r="IG197" i="1"/>
  <c r="IG185" i="1"/>
  <c r="IG193" i="1"/>
  <c r="IG189" i="1"/>
  <c r="IG195" i="1"/>
  <c r="IG187" i="1"/>
  <c r="IG177" i="1"/>
  <c r="IG191" i="1"/>
  <c r="IG179" i="1"/>
  <c r="IG181" i="1"/>
  <c r="IG183" i="1"/>
  <c r="IG169" i="1"/>
  <c r="IG173" i="1"/>
  <c r="IG171" i="1"/>
  <c r="IG167" i="1"/>
  <c r="IG175" i="1"/>
  <c r="IG165" i="1"/>
  <c r="IG163" i="1"/>
  <c r="IG159" i="1"/>
  <c r="IG157" i="1"/>
  <c r="IG161" i="1"/>
  <c r="IG153" i="1"/>
  <c r="IG155" i="1"/>
  <c r="IG151" i="1"/>
  <c r="IG120" i="1"/>
  <c r="IG118" i="1"/>
  <c r="IG116" i="1"/>
  <c r="IG114" i="1"/>
  <c r="IG112" i="1"/>
  <c r="IG104" i="1"/>
  <c r="IG108" i="1"/>
  <c r="IG110" i="1"/>
  <c r="IG106" i="1"/>
  <c r="IG102" i="1"/>
  <c r="IG96" i="1"/>
  <c r="IG100" i="1"/>
  <c r="IG98" i="1"/>
  <c r="IG94" i="1"/>
  <c r="IG92" i="1"/>
  <c r="IG90" i="1"/>
  <c r="IG88" i="1"/>
  <c r="IG84" i="1"/>
  <c r="IG86" i="1"/>
  <c r="IG82" i="1"/>
  <c r="IG80" i="1"/>
  <c r="IG78" i="1"/>
  <c r="IG76" i="1"/>
  <c r="IG74" i="1"/>
  <c r="IG72" i="1"/>
  <c r="IG70" i="1"/>
  <c r="IG68" i="1"/>
  <c r="IG66" i="1"/>
  <c r="RH183" i="1" l="1"/>
  <c r="QD84" i="1"/>
  <c r="OY90" i="1"/>
  <c r="NU210" i="1"/>
  <c r="RH86" i="1"/>
  <c r="RH84" i="1"/>
  <c r="QJ86" i="1"/>
  <c r="QJ84" i="1"/>
  <c r="PL86" i="1"/>
  <c r="PL84" i="1"/>
  <c r="RT84" i="1"/>
  <c r="RT86" i="1"/>
  <c r="QV84" i="1"/>
  <c r="QV86" i="1"/>
  <c r="PX84" i="1"/>
  <c r="PX86" i="1"/>
  <c r="QY92" i="1"/>
  <c r="QY90" i="1"/>
  <c r="PX175" i="1"/>
  <c r="PX177" i="1"/>
  <c r="RT175" i="1"/>
  <c r="RT177" i="1"/>
  <c r="QS90" i="1"/>
  <c r="QS92" i="1"/>
  <c r="RB96" i="1"/>
  <c r="RB98" i="1"/>
  <c r="PF171" i="1"/>
  <c r="PF169" i="1"/>
  <c r="RB171" i="1"/>
  <c r="RB169" i="1"/>
  <c r="QA169" i="1"/>
  <c r="QA171" i="1"/>
  <c r="QP90" i="1"/>
  <c r="QP92" i="1"/>
  <c r="RE183" i="1"/>
  <c r="RE181" i="1"/>
  <c r="RH189" i="1"/>
  <c r="RH187" i="1"/>
  <c r="PI92" i="1"/>
  <c r="PI90" i="1"/>
  <c r="RE92" i="1"/>
  <c r="RE90" i="1"/>
  <c r="PR171" i="1"/>
  <c r="PR169" i="1"/>
  <c r="RN171" i="1"/>
  <c r="RN169" i="1"/>
  <c r="PU183" i="1"/>
  <c r="PU181" i="1"/>
  <c r="RQ183" i="1"/>
  <c r="RQ181" i="1"/>
  <c r="PU90" i="1"/>
  <c r="PU92" i="1"/>
  <c r="RQ90" i="1"/>
  <c r="RQ92" i="1"/>
  <c r="PO92" i="1"/>
  <c r="PO90" i="1"/>
  <c r="PI183" i="1"/>
  <c r="PI181" i="1"/>
  <c r="PO177" i="1"/>
  <c r="PO175" i="1"/>
  <c r="PL181" i="1"/>
  <c r="PL183" i="1"/>
  <c r="QM92" i="1"/>
  <c r="QM90" i="1"/>
  <c r="QM177" i="1"/>
  <c r="QM175" i="1"/>
  <c r="QA92" i="1"/>
  <c r="QA90" i="1"/>
  <c r="QJ189" i="1"/>
  <c r="QJ187" i="1"/>
  <c r="QV175" i="1"/>
  <c r="QV177" i="1"/>
  <c r="RN96" i="1"/>
  <c r="RN98" i="1"/>
  <c r="QD171" i="1"/>
  <c r="QD169" i="1"/>
  <c r="QG183" i="1"/>
  <c r="QG181" i="1"/>
  <c r="QD92" i="1"/>
  <c r="QD90" i="1"/>
  <c r="QG92" i="1"/>
  <c r="QG90" i="1"/>
  <c r="PF96" i="1"/>
  <c r="PF98" i="1"/>
  <c r="PR96" i="1"/>
  <c r="PR98" i="1"/>
  <c r="QP171" i="1"/>
  <c r="QP169" i="1"/>
  <c r="QS183" i="1"/>
  <c r="QS181" i="1"/>
  <c r="RK92" i="1"/>
  <c r="RK90" i="1"/>
  <c r="RK177" i="1"/>
  <c r="RK175" i="1"/>
  <c r="QY169" i="1"/>
  <c r="QY171" i="1"/>
  <c r="NC181" i="1"/>
  <c r="NC183" i="1"/>
  <c r="OP177" i="1"/>
  <c r="OP175" i="1"/>
  <c r="OG171" i="1"/>
  <c r="OG169" i="1"/>
  <c r="NO256" i="1"/>
  <c r="NO254" i="1"/>
  <c r="NF92" i="1"/>
  <c r="NF90" i="1"/>
  <c r="PB92" i="1"/>
  <c r="PB90" i="1"/>
  <c r="NL262" i="1"/>
  <c r="NL260" i="1"/>
  <c r="OM183" i="1"/>
  <c r="OM181" i="1"/>
  <c r="OA256" i="1"/>
  <c r="OA254" i="1"/>
  <c r="NR262" i="1"/>
  <c r="NR260" i="1"/>
  <c r="NU262" i="1"/>
  <c r="NU260" i="1"/>
  <c r="OM98" i="1"/>
  <c r="OM96" i="1"/>
  <c r="NX90" i="1"/>
  <c r="NX92" i="1"/>
  <c r="NU86" i="1"/>
  <c r="NU84" i="1"/>
  <c r="OG86" i="1"/>
  <c r="OG84" i="1"/>
  <c r="NR177" i="1"/>
  <c r="NR175" i="1"/>
  <c r="NF262" i="1"/>
  <c r="NF260" i="1"/>
  <c r="NI262" i="1"/>
  <c r="NI260" i="1"/>
  <c r="NL90" i="1"/>
  <c r="NL92" i="1"/>
  <c r="NI177" i="1"/>
  <c r="NI175" i="1"/>
  <c r="PB256" i="1"/>
  <c r="PB254" i="1"/>
  <c r="NR92" i="1"/>
  <c r="NR90" i="1"/>
  <c r="OA98" i="1"/>
  <c r="OA96" i="1"/>
  <c r="NF177" i="1"/>
  <c r="NF175" i="1"/>
  <c r="OV262" i="1"/>
  <c r="OV260" i="1"/>
  <c r="OA181" i="1"/>
  <c r="OA183" i="1"/>
  <c r="OS171" i="1"/>
  <c r="OS169" i="1"/>
  <c r="NO98" i="1"/>
  <c r="NO96" i="1"/>
  <c r="OD92" i="1"/>
  <c r="OD90" i="1"/>
  <c r="OV171" i="1"/>
  <c r="OV169" i="1"/>
  <c r="OJ262" i="1"/>
  <c r="OJ260" i="1"/>
  <c r="OY256" i="1"/>
  <c r="OY254" i="1"/>
  <c r="NO183" i="1"/>
  <c r="NO181" i="1"/>
  <c r="PB177" i="1"/>
  <c r="PB175" i="1"/>
  <c r="NI86" i="1"/>
  <c r="NI84" i="1"/>
  <c r="OJ171" i="1"/>
  <c r="OJ169" i="1"/>
  <c r="OP262" i="1"/>
  <c r="OP260" i="1"/>
  <c r="OS262" i="1"/>
  <c r="OS260" i="1"/>
  <c r="OV90" i="1"/>
  <c r="OV92" i="1"/>
  <c r="NU177" i="1"/>
  <c r="NU175" i="1"/>
  <c r="NX183" i="1"/>
  <c r="NX181" i="1"/>
  <c r="OY98" i="1"/>
  <c r="OY96" i="1"/>
  <c r="OY183" i="1"/>
  <c r="OY181" i="1"/>
  <c r="OD262" i="1"/>
  <c r="OD260" i="1"/>
  <c r="OG262" i="1"/>
  <c r="OG260" i="1"/>
  <c r="OJ90" i="1"/>
  <c r="OJ92" i="1"/>
  <c r="OS86" i="1"/>
  <c r="OS84" i="1"/>
  <c r="NL183" i="1"/>
  <c r="NL181" i="1"/>
  <c r="OP92" i="1"/>
  <c r="OP90" i="1"/>
  <c r="NC98" i="1"/>
  <c r="NC96" i="1"/>
  <c r="OD177" i="1"/>
  <c r="OD175" i="1"/>
  <c r="NX262" i="1"/>
  <c r="NX260" i="1"/>
  <c r="OM256" i="1"/>
  <c r="OM254" i="1"/>
  <c r="NC256" i="1"/>
  <c r="NC254" i="1"/>
  <c r="IF203" i="1"/>
  <c r="IF205" i="1"/>
  <c r="IF199" i="1"/>
  <c r="IF193" i="1"/>
  <c r="IF197" i="1"/>
  <c r="IF201" i="1"/>
  <c r="IF189" i="1"/>
  <c r="IF195" i="1"/>
  <c r="IF179" i="1"/>
  <c r="IF191" i="1"/>
  <c r="IF177" i="1"/>
  <c r="IF187" i="1"/>
  <c r="IF185" i="1"/>
  <c r="IF183" i="1"/>
  <c r="IF181" i="1"/>
  <c r="IF175" i="1"/>
  <c r="IF173" i="1"/>
  <c r="IF171" i="1"/>
  <c r="IF167" i="1"/>
  <c r="IF165" i="1"/>
  <c r="IF169" i="1"/>
  <c r="IF159" i="1"/>
  <c r="IF161" i="1"/>
  <c r="IF163" i="1"/>
  <c r="IF153" i="1"/>
  <c r="IF157" i="1"/>
  <c r="IF155" i="1"/>
  <c r="IF151" i="1"/>
  <c r="IF120" i="1"/>
  <c r="IF114" i="1"/>
  <c r="IF118" i="1"/>
  <c r="IF112" i="1"/>
  <c r="IF116" i="1"/>
  <c r="IF106" i="1"/>
  <c r="IF108" i="1"/>
  <c r="IF104" i="1"/>
  <c r="IF110" i="1"/>
  <c r="IF102" i="1"/>
  <c r="IF98" i="1"/>
  <c r="IF96" i="1"/>
  <c r="IF100" i="1"/>
  <c r="IF94" i="1"/>
  <c r="IF90" i="1"/>
  <c r="IF92" i="1"/>
  <c r="IF82" i="1"/>
  <c r="IF88" i="1"/>
  <c r="IF86" i="1"/>
  <c r="IF84" i="1"/>
  <c r="IF80" i="1"/>
  <c r="IF78" i="1"/>
  <c r="IF76" i="1"/>
  <c r="IF74" i="1"/>
  <c r="IF72" i="1"/>
  <c r="IF70" i="1"/>
  <c r="IF68" i="1"/>
  <c r="IF66" i="1"/>
  <c r="PX92" i="1" l="1"/>
  <c r="PX90" i="1"/>
  <c r="RT90" i="1"/>
  <c r="RT92" i="1"/>
  <c r="QJ90" i="1"/>
  <c r="QJ92" i="1"/>
  <c r="QV90" i="1"/>
  <c r="QV92" i="1"/>
  <c r="PL90" i="1"/>
  <c r="PL92" i="1"/>
  <c r="RH90" i="1"/>
  <c r="RH92" i="1"/>
  <c r="QY177" i="1"/>
  <c r="QY175" i="1"/>
  <c r="PF104" i="1"/>
  <c r="PF102" i="1"/>
  <c r="RN104" i="1"/>
  <c r="RN102" i="1"/>
  <c r="PL189" i="1"/>
  <c r="PL187" i="1"/>
  <c r="RQ98" i="1"/>
  <c r="RQ96" i="1"/>
  <c r="QA177" i="1"/>
  <c r="QA175" i="1"/>
  <c r="QS98" i="1"/>
  <c r="QS96" i="1"/>
  <c r="PX181" i="1"/>
  <c r="PX183" i="1"/>
  <c r="RK98" i="1"/>
  <c r="RK96" i="1"/>
  <c r="QS189" i="1"/>
  <c r="QS187" i="1"/>
  <c r="QP175" i="1"/>
  <c r="QP177" i="1"/>
  <c r="QG189" i="1"/>
  <c r="QG187" i="1"/>
  <c r="QJ193" i="1"/>
  <c r="QJ195" i="1"/>
  <c r="QM183" i="1"/>
  <c r="QM181" i="1"/>
  <c r="PI189" i="1"/>
  <c r="PI187" i="1"/>
  <c r="PU189" i="1"/>
  <c r="PU187" i="1"/>
  <c r="PR175" i="1"/>
  <c r="PR177" i="1"/>
  <c r="PI98" i="1"/>
  <c r="PI96" i="1"/>
  <c r="RE189" i="1"/>
  <c r="RE187" i="1"/>
  <c r="PF175" i="1"/>
  <c r="PF177" i="1"/>
  <c r="PR104" i="1"/>
  <c r="PR102" i="1"/>
  <c r="QV181" i="1"/>
  <c r="QV183" i="1"/>
  <c r="PU98" i="1"/>
  <c r="PU96" i="1"/>
  <c r="QP96" i="1"/>
  <c r="QP98" i="1"/>
  <c r="RB104" i="1"/>
  <c r="RB102" i="1"/>
  <c r="RT181" i="1"/>
  <c r="RT183" i="1"/>
  <c r="RK183" i="1"/>
  <c r="RK181" i="1"/>
  <c r="QG98" i="1"/>
  <c r="QG96" i="1"/>
  <c r="QD96" i="1"/>
  <c r="QD98" i="1"/>
  <c r="QD175" i="1"/>
  <c r="QD177" i="1"/>
  <c r="QA98" i="1"/>
  <c r="QA96" i="1"/>
  <c r="QM98" i="1"/>
  <c r="QM96" i="1"/>
  <c r="PO183" i="1"/>
  <c r="PO181" i="1"/>
  <c r="PO98" i="1"/>
  <c r="PO96" i="1"/>
  <c r="RQ189" i="1"/>
  <c r="RQ187" i="1"/>
  <c r="RN175" i="1"/>
  <c r="RN177" i="1"/>
  <c r="RE98" i="1"/>
  <c r="RE96" i="1"/>
  <c r="RH193" i="1"/>
  <c r="RH195" i="1"/>
  <c r="RB175" i="1"/>
  <c r="RB177" i="1"/>
  <c r="QY98" i="1"/>
  <c r="QY96" i="1"/>
  <c r="OJ98" i="1"/>
  <c r="OJ96" i="1"/>
  <c r="OA187" i="1"/>
  <c r="OA189" i="1"/>
  <c r="NL98" i="1"/>
  <c r="NL96" i="1"/>
  <c r="NX98" i="1"/>
  <c r="NX96" i="1"/>
  <c r="OM260" i="1"/>
  <c r="OM262" i="1"/>
  <c r="OD183" i="1"/>
  <c r="OD181" i="1"/>
  <c r="OP98" i="1"/>
  <c r="OP96" i="1"/>
  <c r="NL187" i="1"/>
  <c r="NL189" i="1"/>
  <c r="OG268" i="1"/>
  <c r="OG266" i="1"/>
  <c r="OY189" i="1"/>
  <c r="OY187" i="1"/>
  <c r="OY104" i="1"/>
  <c r="OY102" i="1"/>
  <c r="NU183" i="1"/>
  <c r="NU181" i="1"/>
  <c r="OJ177" i="1"/>
  <c r="OJ175" i="1"/>
  <c r="PB181" i="1"/>
  <c r="PB183" i="1"/>
  <c r="OY260" i="1"/>
  <c r="OY262" i="1"/>
  <c r="OV177" i="1"/>
  <c r="OV175" i="1"/>
  <c r="NO104" i="1"/>
  <c r="NO102" i="1"/>
  <c r="OA104" i="1"/>
  <c r="OA102" i="1"/>
  <c r="PB262" i="1"/>
  <c r="PB260" i="1"/>
  <c r="NI183" i="1"/>
  <c r="NI181" i="1"/>
  <c r="NI268" i="1"/>
  <c r="NI266" i="1"/>
  <c r="NR183" i="1"/>
  <c r="NR181" i="1"/>
  <c r="NU268" i="1"/>
  <c r="NU266" i="1"/>
  <c r="OA260" i="1"/>
  <c r="OA262" i="1"/>
  <c r="PB98" i="1"/>
  <c r="PB96" i="1"/>
  <c r="NO260" i="1"/>
  <c r="NO262" i="1"/>
  <c r="OP181" i="1"/>
  <c r="OP183" i="1"/>
  <c r="OV98" i="1"/>
  <c r="OV96" i="1"/>
  <c r="NC187" i="1"/>
  <c r="NC189" i="1"/>
  <c r="NC260" i="1"/>
  <c r="NC262" i="1"/>
  <c r="NX266" i="1"/>
  <c r="NX268" i="1"/>
  <c r="NC104" i="1"/>
  <c r="NC102" i="1"/>
  <c r="OS92" i="1"/>
  <c r="OS90" i="1"/>
  <c r="OD268" i="1"/>
  <c r="OD266" i="1"/>
  <c r="NX187" i="1"/>
  <c r="NX189" i="1"/>
  <c r="OS268" i="1"/>
  <c r="OS266" i="1"/>
  <c r="OP268" i="1"/>
  <c r="OP266" i="1"/>
  <c r="NI92" i="1"/>
  <c r="NI90" i="1"/>
  <c r="NO187" i="1"/>
  <c r="NO189" i="1"/>
  <c r="OJ266" i="1"/>
  <c r="OJ268" i="1"/>
  <c r="OD98" i="1"/>
  <c r="OD96" i="1"/>
  <c r="OS177" i="1"/>
  <c r="OS175" i="1"/>
  <c r="OV266" i="1"/>
  <c r="OV268" i="1"/>
  <c r="NF183" i="1"/>
  <c r="NF181" i="1"/>
  <c r="NR98" i="1"/>
  <c r="NR96" i="1"/>
  <c r="NF268" i="1"/>
  <c r="NF266" i="1"/>
  <c r="OG92" i="1"/>
  <c r="OG90" i="1"/>
  <c r="NU92" i="1"/>
  <c r="NU90" i="1"/>
  <c r="OM104" i="1"/>
  <c r="OM102" i="1"/>
  <c r="NR268" i="1"/>
  <c r="NR266" i="1"/>
  <c r="OM189" i="1"/>
  <c r="OM187" i="1"/>
  <c r="NL266" i="1"/>
  <c r="NL268" i="1"/>
  <c r="NF98" i="1"/>
  <c r="NF96" i="1"/>
  <c r="OG177" i="1"/>
  <c r="OG175" i="1"/>
  <c r="IE205" i="1"/>
  <c r="IE199" i="1"/>
  <c r="IE201" i="1"/>
  <c r="IE195" i="1"/>
  <c r="IE193" i="1"/>
  <c r="IE203" i="1"/>
  <c r="IE197" i="1"/>
  <c r="IE187" i="1"/>
  <c r="IE171" i="1"/>
  <c r="IE191" i="1"/>
  <c r="IE185" i="1"/>
  <c r="IE175" i="1"/>
  <c r="IE177" i="1"/>
  <c r="IE169" i="1"/>
  <c r="IE189" i="1"/>
  <c r="IE181" i="1"/>
  <c r="IE173" i="1"/>
  <c r="IE179" i="1"/>
  <c r="IE183" i="1"/>
  <c r="IE167" i="1"/>
  <c r="IE161" i="1"/>
  <c r="IE157" i="1"/>
  <c r="IE151" i="1"/>
  <c r="IE165" i="1"/>
  <c r="IE163" i="1"/>
  <c r="IE155" i="1"/>
  <c r="IE153" i="1"/>
  <c r="IE159" i="1"/>
  <c r="IE120" i="1"/>
  <c r="IE118" i="1"/>
  <c r="IE114" i="1"/>
  <c r="IE112" i="1"/>
  <c r="IE116" i="1"/>
  <c r="IE108" i="1"/>
  <c r="IE110" i="1"/>
  <c r="IE106" i="1"/>
  <c r="IE102" i="1"/>
  <c r="IE104" i="1"/>
  <c r="IE100" i="1"/>
  <c r="IE98" i="1"/>
  <c r="IE96" i="1"/>
  <c r="IE94" i="1"/>
  <c r="IE92" i="1"/>
  <c r="IE88" i="1"/>
  <c r="IE90" i="1"/>
  <c r="IE86" i="1"/>
  <c r="IE84" i="1"/>
  <c r="IE82" i="1"/>
  <c r="IE80" i="1"/>
  <c r="IE76" i="1"/>
  <c r="IE78" i="1"/>
  <c r="IE74" i="1"/>
  <c r="IE72" i="1"/>
  <c r="IE70" i="1"/>
  <c r="IE68" i="1"/>
  <c r="IE66" i="1"/>
  <c r="ID197" i="1"/>
  <c r="ID205" i="1"/>
  <c r="ID193" i="1"/>
  <c r="ID203" i="1"/>
  <c r="ID195" i="1"/>
  <c r="ID201" i="1"/>
  <c r="ID191" i="1"/>
  <c r="ID199" i="1"/>
  <c r="ID181" i="1"/>
  <c r="ID189" i="1"/>
  <c r="ID179" i="1"/>
  <c r="ID187" i="1"/>
  <c r="ID185" i="1"/>
  <c r="ID175" i="1"/>
  <c r="ID183" i="1"/>
  <c r="ID173" i="1"/>
  <c r="ID171" i="1"/>
  <c r="ID177" i="1"/>
  <c r="ID165" i="1"/>
  <c r="ID169" i="1"/>
  <c r="ID153" i="1"/>
  <c r="ID161" i="1"/>
  <c r="ID167" i="1"/>
  <c r="ID157" i="1"/>
  <c r="ID163" i="1"/>
  <c r="ID159" i="1"/>
  <c r="ID151" i="1"/>
  <c r="ID155" i="1"/>
  <c r="ID120" i="1"/>
  <c r="ID114" i="1"/>
  <c r="ID116" i="1"/>
  <c r="ID118" i="1"/>
  <c r="ID112" i="1"/>
  <c r="ID110" i="1"/>
  <c r="ID106" i="1"/>
  <c r="ID108" i="1"/>
  <c r="ID104" i="1"/>
  <c r="ID102" i="1"/>
  <c r="ID98" i="1"/>
  <c r="ID100" i="1"/>
  <c r="ID96" i="1"/>
  <c r="ID92" i="1"/>
  <c r="ID84" i="1"/>
  <c r="ID94" i="1"/>
  <c r="ID86" i="1"/>
  <c r="ID88" i="1"/>
  <c r="ID90" i="1"/>
  <c r="ID78" i="1"/>
  <c r="ID80" i="1"/>
  <c r="ID82" i="1"/>
  <c r="ID76" i="1"/>
  <c r="ID74" i="1"/>
  <c r="ID72" i="1"/>
  <c r="ID70" i="1"/>
  <c r="ID68" i="1"/>
  <c r="ID66" i="1"/>
  <c r="IC203" i="1"/>
  <c r="IC197" i="1"/>
  <c r="IC195" i="1"/>
  <c r="IC185" i="1"/>
  <c r="IC201" i="1"/>
  <c r="IC205" i="1"/>
  <c r="IC175" i="1"/>
  <c r="IC189" i="1"/>
  <c r="IC191" i="1"/>
  <c r="IC199" i="1"/>
  <c r="IC193" i="1"/>
  <c r="IC179" i="1"/>
  <c r="IC183" i="1"/>
  <c r="IC173" i="1"/>
  <c r="IC181" i="1"/>
  <c r="IC187" i="1"/>
  <c r="IC165" i="1"/>
  <c r="IC167" i="1"/>
  <c r="IC171" i="1"/>
  <c r="IC169" i="1"/>
  <c r="IC177" i="1"/>
  <c r="IC163" i="1"/>
  <c r="IC153" i="1"/>
  <c r="IC159" i="1"/>
  <c r="IC155" i="1"/>
  <c r="IC161" i="1"/>
  <c r="IC151" i="1"/>
  <c r="IC157" i="1"/>
  <c r="IC120" i="1"/>
  <c r="IC118" i="1"/>
  <c r="IC112" i="1"/>
  <c r="IC116" i="1"/>
  <c r="IC114" i="1"/>
  <c r="IC110" i="1"/>
  <c r="IC108" i="1"/>
  <c r="IC106" i="1"/>
  <c r="IC102" i="1"/>
  <c r="IC104" i="1"/>
  <c r="IC100" i="1"/>
  <c r="IC98" i="1"/>
  <c r="IC92" i="1"/>
  <c r="IC96" i="1"/>
  <c r="IC94" i="1"/>
  <c r="IC88" i="1"/>
  <c r="IC90" i="1"/>
  <c r="IC86" i="1"/>
  <c r="IC82" i="1"/>
  <c r="IC84" i="1"/>
  <c r="IC80" i="1"/>
  <c r="IC74" i="1"/>
  <c r="IC78" i="1"/>
  <c r="IC76" i="1"/>
  <c r="IC70" i="1"/>
  <c r="IC72" i="1"/>
  <c r="IC66" i="1"/>
  <c r="IC68" i="1"/>
  <c r="CY120" i="1"/>
  <c r="IB205" i="1"/>
  <c r="IB203" i="1"/>
  <c r="IB201" i="1"/>
  <c r="IB199" i="1"/>
  <c r="IB193" i="1"/>
  <c r="IB195" i="1"/>
  <c r="IB197" i="1"/>
  <c r="IB189" i="1"/>
  <c r="IB187" i="1"/>
  <c r="IB185" i="1"/>
  <c r="IB191" i="1"/>
  <c r="IB181" i="1"/>
  <c r="IB183" i="1"/>
  <c r="IB179" i="1"/>
  <c r="IB177" i="1"/>
  <c r="IB171" i="1"/>
  <c r="IB169" i="1"/>
  <c r="IB167" i="1"/>
  <c r="IB173" i="1"/>
  <c r="IB175" i="1"/>
  <c r="IB165" i="1"/>
  <c r="IB163" i="1"/>
  <c r="IB157" i="1"/>
  <c r="IB161" i="1"/>
  <c r="IB155" i="1"/>
  <c r="IB159" i="1"/>
  <c r="IB153" i="1"/>
  <c r="IB151" i="1"/>
  <c r="IB120" i="1"/>
  <c r="IB118" i="1"/>
  <c r="IB116" i="1"/>
  <c r="IB114" i="1"/>
  <c r="IB112" i="1"/>
  <c r="IB110" i="1"/>
  <c r="IB108" i="1"/>
  <c r="IB106" i="1"/>
  <c r="IB104" i="1"/>
  <c r="IB102" i="1"/>
  <c r="IB100" i="1"/>
  <c r="IB98" i="1"/>
  <c r="IB96" i="1"/>
  <c r="IB94" i="1"/>
  <c r="IB92" i="1"/>
  <c r="IB90" i="1"/>
  <c r="IB88" i="1"/>
  <c r="IB86" i="1"/>
  <c r="IB84" i="1"/>
  <c r="IB82" i="1"/>
  <c r="IB80" i="1"/>
  <c r="IB78" i="1"/>
  <c r="IB76" i="1"/>
  <c r="IB74" i="1"/>
  <c r="IB72" i="1"/>
  <c r="IB70" i="1"/>
  <c r="IB68" i="1"/>
  <c r="IB66" i="1"/>
  <c r="HF120" i="1"/>
  <c r="HF116" i="1"/>
  <c r="HF110" i="1"/>
  <c r="HF106" i="1"/>
  <c r="HF92" i="1"/>
  <c r="HF82" i="1"/>
  <c r="HF66" i="1"/>
  <c r="HE120" i="1"/>
  <c r="HE116" i="1"/>
  <c r="IA205" i="1"/>
  <c r="IA201" i="1"/>
  <c r="IA203" i="1"/>
  <c r="IA197" i="1"/>
  <c r="IA199" i="1"/>
  <c r="IA181" i="1"/>
  <c r="IA183" i="1"/>
  <c r="IA191" i="1"/>
  <c r="IA193" i="1"/>
  <c r="IA185" i="1"/>
  <c r="IA195" i="1"/>
  <c r="IA187" i="1"/>
  <c r="IA189" i="1"/>
  <c r="IA175" i="1"/>
  <c r="IA169" i="1"/>
  <c r="IA171" i="1"/>
  <c r="IA179" i="1"/>
  <c r="IA173" i="1"/>
  <c r="IA165" i="1"/>
  <c r="IA177" i="1"/>
  <c r="IA167" i="1"/>
  <c r="IA159" i="1"/>
  <c r="IA161" i="1"/>
  <c r="IA163" i="1"/>
  <c r="IA155" i="1"/>
  <c r="IA157" i="1"/>
  <c r="IA153" i="1"/>
  <c r="IA151" i="1"/>
  <c r="IA118" i="1"/>
  <c r="IA120" i="1"/>
  <c r="IA116" i="1"/>
  <c r="IA114" i="1"/>
  <c r="IA112" i="1"/>
  <c r="IA110" i="1"/>
  <c r="IA104" i="1"/>
  <c r="IA108" i="1"/>
  <c r="IA106" i="1"/>
  <c r="IA102" i="1"/>
  <c r="IA94" i="1"/>
  <c r="IA96" i="1"/>
  <c r="IA100" i="1"/>
  <c r="IA90" i="1"/>
  <c r="IA92" i="1"/>
  <c r="IA98" i="1"/>
  <c r="IA88" i="1"/>
  <c r="IA86" i="1"/>
  <c r="IA84" i="1"/>
  <c r="IA82" i="1"/>
  <c r="IA80" i="1"/>
  <c r="IA76" i="1"/>
  <c r="IA78" i="1"/>
  <c r="IA74" i="1"/>
  <c r="IA72" i="1"/>
  <c r="IA70" i="1"/>
  <c r="IA68" i="1"/>
  <c r="IA66" i="1"/>
  <c r="HZ205" i="1"/>
  <c r="HZ201" i="1"/>
  <c r="HZ203" i="1"/>
  <c r="HZ181" i="1"/>
  <c r="HZ185" i="1"/>
  <c r="HZ189" i="1"/>
  <c r="HZ191" i="1"/>
  <c r="HZ199" i="1"/>
  <c r="HZ193" i="1"/>
  <c r="HZ195" i="1"/>
  <c r="HZ197" i="1"/>
  <c r="HZ183" i="1"/>
  <c r="HZ187" i="1"/>
  <c r="HZ171" i="1"/>
  <c r="HZ169" i="1"/>
  <c r="HZ179" i="1"/>
  <c r="HZ167" i="1"/>
  <c r="HZ165" i="1"/>
  <c r="HZ173" i="1"/>
  <c r="HZ175" i="1"/>
  <c r="HZ177" i="1"/>
  <c r="HZ155" i="1"/>
  <c r="HZ157" i="1"/>
  <c r="HZ159" i="1"/>
  <c r="HZ161" i="1"/>
  <c r="HZ163" i="1"/>
  <c r="HZ151" i="1"/>
  <c r="HZ153" i="1"/>
  <c r="HZ118" i="1"/>
  <c r="HZ120" i="1"/>
  <c r="HZ116" i="1"/>
  <c r="HZ114" i="1"/>
  <c r="HZ110" i="1"/>
  <c r="HZ112" i="1"/>
  <c r="HZ106" i="1"/>
  <c r="HZ102" i="1"/>
  <c r="HZ104" i="1"/>
  <c r="HZ108" i="1"/>
  <c r="HZ96" i="1"/>
  <c r="HZ90" i="1"/>
  <c r="HZ100" i="1"/>
  <c r="HZ92" i="1"/>
  <c r="HZ88" i="1"/>
  <c r="HZ98" i="1"/>
  <c r="HZ94" i="1"/>
  <c r="HZ86" i="1"/>
  <c r="HZ82" i="1"/>
  <c r="HZ84" i="1"/>
  <c r="HZ80" i="1"/>
  <c r="HZ78" i="1"/>
  <c r="HZ74" i="1"/>
  <c r="HZ76" i="1"/>
  <c r="HZ70" i="1"/>
  <c r="HZ72" i="1"/>
  <c r="HZ66" i="1"/>
  <c r="HZ68" i="1"/>
  <c r="HY205" i="1"/>
  <c r="HY201" i="1"/>
  <c r="HY203" i="1"/>
  <c r="HY199" i="1"/>
  <c r="HY197" i="1"/>
  <c r="HY189" i="1"/>
  <c r="HY195" i="1"/>
  <c r="HY191" i="1"/>
  <c r="HY187" i="1"/>
  <c r="HY193" i="1"/>
  <c r="HY183" i="1"/>
  <c r="HY185" i="1"/>
  <c r="HY181" i="1"/>
  <c r="HY179" i="1"/>
  <c r="HY177" i="1"/>
  <c r="HY173" i="1"/>
  <c r="HY175" i="1"/>
  <c r="HY171" i="1"/>
  <c r="HY167" i="1"/>
  <c r="HY165" i="1"/>
  <c r="HY169" i="1"/>
  <c r="HY163" i="1"/>
  <c r="HY161" i="1"/>
  <c r="HY159" i="1"/>
  <c r="HY157" i="1"/>
  <c r="HY155" i="1"/>
  <c r="HY153" i="1"/>
  <c r="HY151" i="1"/>
  <c r="HY118" i="1"/>
  <c r="HY120" i="1"/>
  <c r="HY116" i="1"/>
  <c r="HY114" i="1"/>
  <c r="HY112" i="1"/>
  <c r="HY110" i="1"/>
  <c r="HY108" i="1"/>
  <c r="HY102" i="1"/>
  <c r="HY106" i="1"/>
  <c r="HY104" i="1"/>
  <c r="HY100" i="1"/>
  <c r="HY96" i="1"/>
  <c r="HY98" i="1"/>
  <c r="HY94" i="1"/>
  <c r="HY90" i="1"/>
  <c r="HY92" i="1"/>
  <c r="HY88" i="1"/>
  <c r="HY86" i="1"/>
  <c r="HY84" i="1"/>
  <c r="HY82" i="1"/>
  <c r="HY80" i="1"/>
  <c r="HY78" i="1"/>
  <c r="HY76" i="1"/>
  <c r="HY74" i="1"/>
  <c r="HY72" i="1"/>
  <c r="HY70" i="1"/>
  <c r="HY68" i="1"/>
  <c r="HY66" i="1"/>
  <c r="HX197" i="1"/>
  <c r="HX203" i="1"/>
  <c r="HX195" i="1"/>
  <c r="HX205" i="1"/>
  <c r="HX193" i="1"/>
  <c r="HX199" i="1"/>
  <c r="HX185" i="1"/>
  <c r="HX189" i="1"/>
  <c r="HX191" i="1"/>
  <c r="HX177" i="1"/>
  <c r="HX201" i="1"/>
  <c r="HX181" i="1"/>
  <c r="HX183" i="1"/>
  <c r="HX171" i="1"/>
  <c r="HX179" i="1"/>
  <c r="HX187" i="1"/>
  <c r="HX169" i="1"/>
  <c r="HX175" i="1"/>
  <c r="HX167" i="1"/>
  <c r="HX159" i="1"/>
  <c r="HX163" i="1"/>
  <c r="HX173" i="1"/>
  <c r="HX161" i="1"/>
  <c r="HX153" i="1"/>
  <c r="HX165" i="1"/>
  <c r="HX157" i="1"/>
  <c r="HX155" i="1"/>
  <c r="HX151" i="1"/>
  <c r="HX120" i="1"/>
  <c r="HX118" i="1"/>
  <c r="HX112" i="1"/>
  <c r="HX114" i="1"/>
  <c r="HX116" i="1"/>
  <c r="HX110" i="1"/>
  <c r="HX104" i="1"/>
  <c r="HX108" i="1"/>
  <c r="HX106" i="1"/>
  <c r="HX102" i="1"/>
  <c r="HX100" i="1"/>
  <c r="HX98" i="1"/>
  <c r="HX96" i="1"/>
  <c r="HX94" i="1"/>
  <c r="HX92" i="1"/>
  <c r="HX90" i="1"/>
  <c r="HX88" i="1"/>
  <c r="HX86" i="1"/>
  <c r="HX84" i="1"/>
  <c r="HX82" i="1"/>
  <c r="HX80" i="1"/>
  <c r="HX78" i="1"/>
  <c r="HX76" i="1"/>
  <c r="HX74" i="1"/>
  <c r="HX72" i="1"/>
  <c r="HX70" i="1"/>
  <c r="HX68" i="1"/>
  <c r="HX66" i="1"/>
  <c r="HW195" i="1"/>
  <c r="HW201" i="1"/>
  <c r="HW199" i="1"/>
  <c r="HW205" i="1"/>
  <c r="HW191" i="1"/>
  <c r="HW197" i="1"/>
  <c r="HW187" i="1"/>
  <c r="HW185" i="1"/>
  <c r="HW203" i="1"/>
  <c r="HW175" i="1"/>
  <c r="HW193" i="1"/>
  <c r="HW189" i="1"/>
  <c r="HW177" i="1"/>
  <c r="HW183" i="1"/>
  <c r="HW179" i="1"/>
  <c r="HW181" i="1"/>
  <c r="HW163" i="1"/>
  <c r="HW171" i="1"/>
  <c r="HW173" i="1"/>
  <c r="HW165" i="1"/>
  <c r="HW169" i="1"/>
  <c r="HW161" i="1"/>
  <c r="HW167" i="1"/>
  <c r="HW159" i="1"/>
  <c r="HW157" i="1"/>
  <c r="HW155" i="1"/>
  <c r="HW153" i="1"/>
  <c r="HW151" i="1"/>
  <c r="HW118" i="1"/>
  <c r="HW120" i="1"/>
  <c r="HW116" i="1"/>
  <c r="HW114" i="1"/>
  <c r="HW110" i="1"/>
  <c r="HW112" i="1"/>
  <c r="HW108" i="1"/>
  <c r="HW104" i="1"/>
  <c r="HW106" i="1"/>
  <c r="HW102" i="1"/>
  <c r="HW98" i="1"/>
  <c r="HW100" i="1"/>
  <c r="HW96" i="1"/>
  <c r="HW94" i="1"/>
  <c r="HW90" i="1"/>
  <c r="HW92" i="1"/>
  <c r="HW88" i="1"/>
  <c r="HW84" i="1"/>
  <c r="HW86" i="1"/>
  <c r="HW82" i="1"/>
  <c r="HW80" i="1"/>
  <c r="HW78" i="1"/>
  <c r="HW76" i="1"/>
  <c r="HW74" i="1"/>
  <c r="HW72" i="1"/>
  <c r="HW70" i="1"/>
  <c r="HW68" i="1"/>
  <c r="HW66" i="1"/>
  <c r="MF125" i="1" l="1"/>
  <c r="RH98" i="1"/>
  <c r="RH96" i="1"/>
  <c r="QV98" i="1"/>
  <c r="QV96" i="1"/>
  <c r="RT98" i="1"/>
  <c r="RT96" i="1"/>
  <c r="PL98" i="1"/>
  <c r="PL96" i="1"/>
  <c r="QJ98" i="1"/>
  <c r="QJ96" i="1"/>
  <c r="PX98" i="1"/>
  <c r="PX96" i="1"/>
  <c r="QY102" i="1"/>
  <c r="QY104" i="1"/>
  <c r="PO102" i="1"/>
  <c r="PO104" i="1"/>
  <c r="QM102" i="1"/>
  <c r="QM104" i="1"/>
  <c r="QG104" i="1"/>
  <c r="QG102" i="1"/>
  <c r="RB110" i="1"/>
  <c r="RB108" i="1"/>
  <c r="PU104" i="1"/>
  <c r="PU102" i="1"/>
  <c r="PR110" i="1"/>
  <c r="PR108" i="1"/>
  <c r="RE195" i="1"/>
  <c r="RE193" i="1"/>
  <c r="QM187" i="1"/>
  <c r="QM189" i="1"/>
  <c r="QG193" i="1"/>
  <c r="QG195" i="1"/>
  <c r="RK102" i="1"/>
  <c r="RK104" i="1"/>
  <c r="QA183" i="1"/>
  <c r="QA181" i="1"/>
  <c r="PL193" i="1"/>
  <c r="PL195" i="1"/>
  <c r="RB183" i="1"/>
  <c r="RB181" i="1"/>
  <c r="QD104" i="1"/>
  <c r="QD102" i="1"/>
  <c r="RT189" i="1"/>
  <c r="RT187" i="1"/>
  <c r="QP104" i="1"/>
  <c r="QP102" i="1"/>
  <c r="QV189" i="1"/>
  <c r="QV187" i="1"/>
  <c r="PF183" i="1"/>
  <c r="PF181" i="1"/>
  <c r="PF110" i="1"/>
  <c r="PF108" i="1"/>
  <c r="RE104" i="1"/>
  <c r="RE102" i="1"/>
  <c r="RQ193" i="1"/>
  <c r="RQ195" i="1"/>
  <c r="PO187" i="1"/>
  <c r="PO189" i="1"/>
  <c r="QA102" i="1"/>
  <c r="QA104" i="1"/>
  <c r="RK187" i="1"/>
  <c r="RK189" i="1"/>
  <c r="PI104" i="1"/>
  <c r="PI102" i="1"/>
  <c r="PU193" i="1"/>
  <c r="PU195" i="1"/>
  <c r="PI195" i="1"/>
  <c r="PI193" i="1"/>
  <c r="QS195" i="1"/>
  <c r="QS193" i="1"/>
  <c r="QS104" i="1"/>
  <c r="QS102" i="1"/>
  <c r="RQ104" i="1"/>
  <c r="RQ102" i="1"/>
  <c r="RN110" i="1"/>
  <c r="RN108" i="1"/>
  <c r="RN183" i="1"/>
  <c r="RN181" i="1"/>
  <c r="QD183" i="1"/>
  <c r="QD181" i="1"/>
  <c r="PR183" i="1"/>
  <c r="PR181" i="1"/>
  <c r="QP183" i="1"/>
  <c r="QP181" i="1"/>
  <c r="PX189" i="1"/>
  <c r="PX187" i="1"/>
  <c r="QY183" i="1"/>
  <c r="QY181" i="1"/>
  <c r="NL274" i="1"/>
  <c r="NL272" i="1"/>
  <c r="NO193" i="1"/>
  <c r="NO195" i="1"/>
  <c r="NX195" i="1"/>
  <c r="NX193" i="1"/>
  <c r="NX274" i="1"/>
  <c r="NX272" i="1"/>
  <c r="NC193" i="1"/>
  <c r="NC195" i="1"/>
  <c r="NO268" i="1"/>
  <c r="NO266" i="1"/>
  <c r="PB187" i="1"/>
  <c r="PB189" i="1"/>
  <c r="OM268" i="1"/>
  <c r="OM266" i="1"/>
  <c r="NX104" i="1"/>
  <c r="NX102" i="1"/>
  <c r="NL104" i="1"/>
  <c r="NL102" i="1"/>
  <c r="OG183" i="1"/>
  <c r="OG181" i="1"/>
  <c r="NR272" i="1"/>
  <c r="NR274" i="1"/>
  <c r="NU96" i="1"/>
  <c r="NU98" i="1"/>
  <c r="OG96" i="1"/>
  <c r="OG98" i="1"/>
  <c r="NF187" i="1"/>
  <c r="NF189" i="1"/>
  <c r="OS181" i="1"/>
  <c r="OS183" i="1"/>
  <c r="OP272" i="1"/>
  <c r="OP274" i="1"/>
  <c r="OD272" i="1"/>
  <c r="OD274" i="1"/>
  <c r="NU274" i="1"/>
  <c r="NU272" i="1"/>
  <c r="NR187" i="1"/>
  <c r="NR189" i="1"/>
  <c r="NI189" i="1"/>
  <c r="NI187" i="1"/>
  <c r="OA110" i="1"/>
  <c r="OA108" i="1"/>
  <c r="NO110" i="1"/>
  <c r="NO108" i="1"/>
  <c r="OY110" i="1"/>
  <c r="OY108" i="1"/>
  <c r="OG274" i="1"/>
  <c r="OG272" i="1"/>
  <c r="OP104" i="1"/>
  <c r="OP102" i="1"/>
  <c r="OA193" i="1"/>
  <c r="OA195" i="1"/>
  <c r="OV274" i="1"/>
  <c r="OV272" i="1"/>
  <c r="OJ274" i="1"/>
  <c r="OJ272" i="1"/>
  <c r="NC268" i="1"/>
  <c r="NC266" i="1"/>
  <c r="OP187" i="1"/>
  <c r="OP189" i="1"/>
  <c r="OA268" i="1"/>
  <c r="OA266" i="1"/>
  <c r="OY268" i="1"/>
  <c r="OY266" i="1"/>
  <c r="NL195" i="1"/>
  <c r="NL193" i="1"/>
  <c r="OJ104" i="1"/>
  <c r="OJ102" i="1"/>
  <c r="NF104" i="1"/>
  <c r="NF102" i="1"/>
  <c r="OM193" i="1"/>
  <c r="OM195" i="1"/>
  <c r="OM110" i="1"/>
  <c r="OM108" i="1"/>
  <c r="NF272" i="1"/>
  <c r="NF274" i="1"/>
  <c r="NR104" i="1"/>
  <c r="NR102" i="1"/>
  <c r="OD104" i="1"/>
  <c r="OD102" i="1"/>
  <c r="NI96" i="1"/>
  <c r="NI98" i="1"/>
  <c r="OS274" i="1"/>
  <c r="OS272" i="1"/>
  <c r="OS96" i="1"/>
  <c r="OS98" i="1"/>
  <c r="NC110" i="1"/>
  <c r="NC108" i="1"/>
  <c r="OV104" i="1"/>
  <c r="OV102" i="1"/>
  <c r="PB104" i="1"/>
  <c r="PB102" i="1"/>
  <c r="NI274" i="1"/>
  <c r="NI272" i="1"/>
  <c r="PB268" i="1"/>
  <c r="PB266" i="1"/>
  <c r="OV183" i="1"/>
  <c r="OV181" i="1"/>
  <c r="OJ183" i="1"/>
  <c r="OJ181" i="1"/>
  <c r="NU189" i="1"/>
  <c r="NU187" i="1"/>
  <c r="OY193" i="1"/>
  <c r="OY195" i="1"/>
  <c r="OD187" i="1"/>
  <c r="OD189" i="1"/>
  <c r="HV205" i="1"/>
  <c r="HV201" i="1"/>
  <c r="HV197" i="1"/>
  <c r="HV195" i="1"/>
  <c r="HV203" i="1"/>
  <c r="HV199" i="1"/>
  <c r="HV187" i="1"/>
  <c r="HV189" i="1"/>
  <c r="HV193" i="1"/>
  <c r="HV191" i="1"/>
  <c r="HV181" i="1"/>
  <c r="HV179" i="1"/>
  <c r="HV183" i="1"/>
  <c r="HV185" i="1"/>
  <c r="HV177" i="1"/>
  <c r="HV171" i="1"/>
  <c r="HV173" i="1"/>
  <c r="HV175" i="1"/>
  <c r="HV163" i="1"/>
  <c r="HV165" i="1"/>
  <c r="HV167" i="1"/>
  <c r="HV169" i="1"/>
  <c r="HV159" i="1"/>
  <c r="HV157" i="1"/>
  <c r="HV161" i="1"/>
  <c r="HV153" i="1"/>
  <c r="HV155" i="1"/>
  <c r="HV151" i="1"/>
  <c r="HV120" i="1"/>
  <c r="HV118" i="1"/>
  <c r="HV116" i="1"/>
  <c r="HV114" i="1"/>
  <c r="HV112" i="1"/>
  <c r="HV110" i="1"/>
  <c r="HV108" i="1"/>
  <c r="HV104" i="1"/>
  <c r="HV106" i="1"/>
  <c r="HV102" i="1"/>
  <c r="HV98" i="1"/>
  <c r="HV94" i="1"/>
  <c r="HV100" i="1"/>
  <c r="HV96" i="1"/>
  <c r="HV92" i="1"/>
  <c r="HV90" i="1"/>
  <c r="HV88" i="1"/>
  <c r="HV86" i="1"/>
  <c r="HV84" i="1"/>
  <c r="HV82" i="1"/>
  <c r="HV80" i="1"/>
  <c r="HV76" i="1"/>
  <c r="HV78" i="1"/>
  <c r="HV74" i="1"/>
  <c r="HV72" i="1"/>
  <c r="HV70" i="1"/>
  <c r="HV68" i="1"/>
  <c r="HV66" i="1"/>
  <c r="HU203" i="1"/>
  <c r="HU195" i="1"/>
  <c r="HU197" i="1"/>
  <c r="HU199" i="1"/>
  <c r="HU205" i="1"/>
  <c r="HU201" i="1"/>
  <c r="HU191" i="1"/>
  <c r="HU189" i="1"/>
  <c r="HU179" i="1"/>
  <c r="HU193" i="1"/>
  <c r="HU183" i="1"/>
  <c r="HU185" i="1"/>
  <c r="HU177" i="1"/>
  <c r="HU187" i="1"/>
  <c r="HU181" i="1"/>
  <c r="HU175" i="1"/>
  <c r="HU165" i="1"/>
  <c r="HU171" i="1"/>
  <c r="HU169" i="1"/>
  <c r="HU161" i="1"/>
  <c r="HU163" i="1"/>
  <c r="HU173" i="1"/>
  <c r="HU167" i="1"/>
  <c r="HU157" i="1"/>
  <c r="HU159" i="1"/>
  <c r="HU153" i="1"/>
  <c r="HU155" i="1"/>
  <c r="HU151" i="1"/>
  <c r="HU120" i="1"/>
  <c r="HU116" i="1"/>
  <c r="HU118" i="1"/>
  <c r="HU114" i="1"/>
  <c r="HU112" i="1"/>
  <c r="HU110" i="1"/>
  <c r="HU108" i="1"/>
  <c r="HU106" i="1"/>
  <c r="HU104" i="1"/>
  <c r="HU102" i="1"/>
  <c r="HU100" i="1"/>
  <c r="HU96" i="1"/>
  <c r="HU98" i="1"/>
  <c r="HU94" i="1"/>
  <c r="HU92" i="1"/>
  <c r="HU90" i="1"/>
  <c r="HU88" i="1"/>
  <c r="HU86" i="1"/>
  <c r="HU84" i="1"/>
  <c r="HU82" i="1"/>
  <c r="HU80" i="1"/>
  <c r="HU76" i="1"/>
  <c r="HU78" i="1"/>
  <c r="HU72" i="1"/>
  <c r="HU74" i="1"/>
  <c r="HU70" i="1"/>
  <c r="HU68" i="1"/>
  <c r="HU66" i="1"/>
  <c r="HT205" i="1"/>
  <c r="HT193" i="1"/>
  <c r="HT199" i="1"/>
  <c r="HT197" i="1"/>
  <c r="HT203" i="1"/>
  <c r="HT189" i="1"/>
  <c r="HT181" i="1"/>
  <c r="HT185" i="1"/>
  <c r="HT175" i="1"/>
  <c r="HT171" i="1"/>
  <c r="HT201" i="1"/>
  <c r="HT191" i="1"/>
  <c r="HT187" i="1"/>
  <c r="HT195" i="1"/>
  <c r="HT183" i="1"/>
  <c r="HT179" i="1"/>
  <c r="HT177" i="1"/>
  <c r="HT173" i="1"/>
  <c r="HT167" i="1"/>
  <c r="HT165" i="1"/>
  <c r="HT159" i="1"/>
  <c r="HT169" i="1"/>
  <c r="HT157" i="1"/>
  <c r="HT161" i="1"/>
  <c r="HT163" i="1"/>
  <c r="HT155" i="1"/>
  <c r="HT151" i="1"/>
  <c r="HT153" i="1"/>
  <c r="HT120" i="1"/>
  <c r="HT116" i="1"/>
  <c r="HT114" i="1"/>
  <c r="HT118" i="1"/>
  <c r="HT110" i="1"/>
  <c r="HT112" i="1"/>
  <c r="HT106" i="1"/>
  <c r="HT108" i="1"/>
  <c r="HT102" i="1"/>
  <c r="HT100" i="1"/>
  <c r="HT104" i="1"/>
  <c r="HT94" i="1"/>
  <c r="HT96" i="1"/>
  <c r="HT98" i="1"/>
  <c r="HT92" i="1"/>
  <c r="HT90" i="1"/>
  <c r="HT88" i="1"/>
  <c r="HT86" i="1"/>
  <c r="HT84" i="1"/>
  <c r="HT82" i="1"/>
  <c r="HT80" i="1"/>
  <c r="HT76" i="1"/>
  <c r="HT78" i="1"/>
  <c r="HT72" i="1"/>
  <c r="HT74" i="1"/>
  <c r="HT70" i="1"/>
  <c r="HT68" i="1"/>
  <c r="HT66" i="1"/>
  <c r="HS199" i="1"/>
  <c r="HS205" i="1"/>
  <c r="HS201" i="1"/>
  <c r="HS203" i="1"/>
  <c r="HS193" i="1"/>
  <c r="HS191" i="1"/>
  <c r="HS189" i="1"/>
  <c r="HS195" i="1"/>
  <c r="HS197" i="1"/>
  <c r="HS187" i="1"/>
  <c r="HS183" i="1"/>
  <c r="HS179" i="1"/>
  <c r="HS177" i="1"/>
  <c r="HS181" i="1"/>
  <c r="HS185" i="1"/>
  <c r="HS173" i="1"/>
  <c r="HS175" i="1"/>
  <c r="HS169" i="1"/>
  <c r="HS163" i="1"/>
  <c r="HS165" i="1"/>
  <c r="HS159" i="1"/>
  <c r="HS171" i="1"/>
  <c r="HS161" i="1"/>
  <c r="HS167" i="1"/>
  <c r="HS157" i="1"/>
  <c r="HS153" i="1"/>
  <c r="HS151" i="1"/>
  <c r="HS155" i="1"/>
  <c r="HS118" i="1"/>
  <c r="HS116" i="1"/>
  <c r="HS114" i="1"/>
  <c r="HS112" i="1"/>
  <c r="HS120" i="1"/>
  <c r="HS108" i="1"/>
  <c r="HS110" i="1"/>
  <c r="HS106" i="1"/>
  <c r="HS102" i="1"/>
  <c r="HS104" i="1"/>
  <c r="HS96" i="1"/>
  <c r="HS100" i="1"/>
  <c r="HS98" i="1"/>
  <c r="HS90" i="1"/>
  <c r="HS92" i="1"/>
  <c r="HS94" i="1"/>
  <c r="HS88" i="1"/>
  <c r="HS86" i="1"/>
  <c r="HS84" i="1"/>
  <c r="HS82" i="1"/>
  <c r="HS78" i="1"/>
  <c r="HS80" i="1"/>
  <c r="HS74" i="1"/>
  <c r="HS72" i="1"/>
  <c r="HS76" i="1"/>
  <c r="HS70" i="1"/>
  <c r="HS68" i="1"/>
  <c r="HS66" i="1"/>
  <c r="HR195" i="1"/>
  <c r="HR205" i="1"/>
  <c r="HR197" i="1"/>
  <c r="HR199" i="1"/>
  <c r="HR191" i="1"/>
  <c r="HR201" i="1"/>
  <c r="HR203" i="1"/>
  <c r="HR189" i="1"/>
  <c r="HR183" i="1"/>
  <c r="HR193" i="1"/>
  <c r="HR179" i="1"/>
  <c r="HR177" i="1"/>
  <c r="HR185" i="1"/>
  <c r="HR187" i="1"/>
  <c r="HR173" i="1"/>
  <c r="HR181" i="1"/>
  <c r="HR169" i="1"/>
  <c r="HR163" i="1"/>
  <c r="HR171" i="1"/>
  <c r="HR175" i="1"/>
  <c r="HR165" i="1"/>
  <c r="HR161" i="1"/>
  <c r="HR159" i="1"/>
  <c r="HR167" i="1"/>
  <c r="HR157" i="1"/>
  <c r="HR153" i="1"/>
  <c r="HR151" i="1"/>
  <c r="HR155" i="1"/>
  <c r="HR118" i="1"/>
  <c r="HR114" i="1"/>
  <c r="HR116" i="1"/>
  <c r="HR120" i="1"/>
  <c r="HR112" i="1"/>
  <c r="HR110" i="1"/>
  <c r="HR108" i="1"/>
  <c r="HR106" i="1"/>
  <c r="HR104" i="1"/>
  <c r="HR102" i="1"/>
  <c r="HR98" i="1"/>
  <c r="HR100" i="1"/>
  <c r="HR96" i="1"/>
  <c r="HR90" i="1"/>
  <c r="HR94" i="1"/>
  <c r="HR92" i="1"/>
  <c r="HR84" i="1"/>
  <c r="HR86" i="1"/>
  <c r="HR88" i="1"/>
  <c r="HR78" i="1"/>
  <c r="HR80" i="1"/>
  <c r="HR82" i="1"/>
  <c r="HR72" i="1"/>
  <c r="HR74" i="1"/>
  <c r="HR76" i="1"/>
  <c r="HR70" i="1"/>
  <c r="HR68" i="1"/>
  <c r="HR66" i="1"/>
  <c r="HQ203" i="1"/>
  <c r="HQ205" i="1"/>
  <c r="HQ193" i="1"/>
  <c r="HQ185" i="1"/>
  <c r="HQ197" i="1"/>
  <c r="HQ191" i="1"/>
  <c r="HQ201" i="1"/>
  <c r="HQ195" i="1"/>
  <c r="HQ189" i="1"/>
  <c r="HQ177" i="1"/>
  <c r="HQ199" i="1"/>
  <c r="HQ187" i="1"/>
  <c r="HQ179" i="1"/>
  <c r="HQ181" i="1"/>
  <c r="HQ183" i="1"/>
  <c r="HQ175" i="1"/>
  <c r="HQ173" i="1"/>
  <c r="HQ163" i="1"/>
  <c r="HQ167" i="1"/>
  <c r="HQ165" i="1"/>
  <c r="HQ169" i="1"/>
  <c r="HQ157" i="1"/>
  <c r="HQ171" i="1"/>
  <c r="HQ155" i="1"/>
  <c r="HQ159" i="1"/>
  <c r="HQ161" i="1"/>
  <c r="HQ151" i="1"/>
  <c r="HQ153" i="1"/>
  <c r="HQ118" i="1"/>
  <c r="HQ120" i="1"/>
  <c r="HQ114" i="1"/>
  <c r="HQ112" i="1"/>
  <c r="HQ116" i="1"/>
  <c r="HQ110" i="1"/>
  <c r="HQ108" i="1"/>
  <c r="HQ106" i="1"/>
  <c r="HQ102" i="1"/>
  <c r="HQ104" i="1"/>
  <c r="HQ100" i="1"/>
  <c r="HQ98" i="1"/>
  <c r="HQ96" i="1"/>
  <c r="HQ92" i="1"/>
  <c r="HQ94" i="1"/>
  <c r="HQ90" i="1"/>
  <c r="HQ88" i="1"/>
  <c r="HQ86" i="1"/>
  <c r="HQ84" i="1"/>
  <c r="HQ82" i="1"/>
  <c r="HQ80" i="1"/>
  <c r="HQ78" i="1"/>
  <c r="HQ72" i="1"/>
  <c r="HQ76" i="1"/>
  <c r="HQ74" i="1"/>
  <c r="HQ70" i="1"/>
  <c r="HQ68" i="1"/>
  <c r="HQ66" i="1"/>
  <c r="HP199" i="1"/>
  <c r="HP195" i="1"/>
  <c r="HP205" i="1"/>
  <c r="HP203" i="1"/>
  <c r="HP187" i="1"/>
  <c r="HP201" i="1"/>
  <c r="HP189" i="1"/>
  <c r="HP197" i="1"/>
  <c r="HP183" i="1"/>
  <c r="HP193" i="1"/>
  <c r="HP191" i="1"/>
  <c r="HP175" i="1"/>
  <c r="HP179" i="1"/>
  <c r="HP171" i="1"/>
  <c r="HP185" i="1"/>
  <c r="HP181" i="1"/>
  <c r="HP173" i="1"/>
  <c r="HP163" i="1"/>
  <c r="HP177" i="1"/>
  <c r="HP169" i="1"/>
  <c r="HP159" i="1"/>
  <c r="HP167" i="1"/>
  <c r="HP165" i="1"/>
  <c r="HP161" i="1"/>
  <c r="HP153" i="1"/>
  <c r="HP157" i="1"/>
  <c r="HP151" i="1"/>
  <c r="HP155" i="1"/>
  <c r="HP120" i="1"/>
  <c r="HP114" i="1"/>
  <c r="HP116" i="1"/>
  <c r="HP112" i="1"/>
  <c r="HP118" i="1"/>
  <c r="HP106" i="1"/>
  <c r="HP110" i="1"/>
  <c r="HP108" i="1"/>
  <c r="HP104" i="1"/>
  <c r="HP102" i="1"/>
  <c r="HP98" i="1"/>
  <c r="HP100" i="1"/>
  <c r="HP96" i="1"/>
  <c r="HP90" i="1"/>
  <c r="HP94" i="1"/>
  <c r="HP92" i="1"/>
  <c r="HP88" i="1"/>
  <c r="HP84" i="1"/>
  <c r="HP86" i="1"/>
  <c r="HP80" i="1"/>
  <c r="HP82" i="1"/>
  <c r="HP78" i="1"/>
  <c r="HP76" i="1"/>
  <c r="HP72" i="1"/>
  <c r="HP74" i="1"/>
  <c r="HP70" i="1"/>
  <c r="HP68" i="1"/>
  <c r="HP66" i="1"/>
  <c r="HO205" i="1"/>
  <c r="HO199" i="1"/>
  <c r="HO203" i="1"/>
  <c r="HO201" i="1"/>
  <c r="HO193" i="1"/>
  <c r="HO195" i="1"/>
  <c r="HO197" i="1"/>
  <c r="HO191" i="1"/>
  <c r="HO185" i="1"/>
  <c r="HO187" i="1"/>
  <c r="HO181" i="1"/>
  <c r="HO177" i="1"/>
  <c r="HO189" i="1"/>
  <c r="HO169" i="1"/>
  <c r="HO183" i="1"/>
  <c r="HO173" i="1"/>
  <c r="HO175" i="1"/>
  <c r="HO179" i="1"/>
  <c r="HO167" i="1"/>
  <c r="HO171" i="1"/>
  <c r="HO163" i="1"/>
  <c r="HO165" i="1"/>
  <c r="HO161" i="1"/>
  <c r="HO159" i="1"/>
  <c r="HO155" i="1"/>
  <c r="HO157" i="1"/>
  <c r="HO151" i="1"/>
  <c r="HO153" i="1"/>
  <c r="HO120" i="1"/>
  <c r="HO114" i="1"/>
  <c r="HO116" i="1"/>
  <c r="HO118" i="1"/>
  <c r="HO112" i="1"/>
  <c r="HO110" i="1"/>
  <c r="HO108" i="1"/>
  <c r="HO106" i="1"/>
  <c r="HO102" i="1"/>
  <c r="HO104" i="1"/>
  <c r="HO100" i="1"/>
  <c r="HO98" i="1"/>
  <c r="HO96" i="1"/>
  <c r="HO92" i="1"/>
  <c r="HO90" i="1"/>
  <c r="HO94" i="1"/>
  <c r="HO88" i="1"/>
  <c r="HO86" i="1"/>
  <c r="HO84" i="1"/>
  <c r="HO80" i="1"/>
  <c r="HO82" i="1"/>
  <c r="HO78" i="1"/>
  <c r="HO74" i="1"/>
  <c r="HO76" i="1"/>
  <c r="HO72" i="1"/>
  <c r="HO70" i="1"/>
  <c r="HO68" i="1"/>
  <c r="HO66" i="1"/>
  <c r="HN205" i="1"/>
  <c r="HN201" i="1"/>
  <c r="HN193" i="1"/>
  <c r="HN203" i="1"/>
  <c r="HN195" i="1"/>
  <c r="HN197" i="1"/>
  <c r="HN191" i="1"/>
  <c r="HN189" i="1"/>
  <c r="HN185" i="1"/>
  <c r="HN181" i="1"/>
  <c r="HN177" i="1"/>
  <c r="HN171" i="1"/>
  <c r="HN173" i="1"/>
  <c r="HN167" i="1"/>
  <c r="HN175" i="1"/>
  <c r="HN169" i="1"/>
  <c r="HN163" i="1"/>
  <c r="HN165" i="1"/>
  <c r="HN199" i="1"/>
  <c r="HN161" i="1"/>
  <c r="HN155" i="1"/>
  <c r="HN157" i="1"/>
  <c r="HN187" i="1"/>
  <c r="HN183" i="1"/>
  <c r="HN179" i="1"/>
  <c r="HN159" i="1"/>
  <c r="HN151" i="1"/>
  <c r="HN153" i="1"/>
  <c r="HN120" i="1"/>
  <c r="HN118" i="1"/>
  <c r="HN116" i="1"/>
  <c r="HN114" i="1"/>
  <c r="HN110" i="1"/>
  <c r="HN112" i="1"/>
  <c r="HN108" i="1"/>
  <c r="HN106" i="1"/>
  <c r="HN104" i="1"/>
  <c r="HN100" i="1"/>
  <c r="HN102" i="1"/>
  <c r="HN96" i="1"/>
  <c r="HN94" i="1"/>
  <c r="HN90" i="1"/>
  <c r="HN98" i="1"/>
  <c r="HN92" i="1"/>
  <c r="HN86" i="1"/>
  <c r="HN88" i="1"/>
  <c r="HN84" i="1"/>
  <c r="HN80" i="1"/>
  <c r="HN78" i="1"/>
  <c r="HN76" i="1"/>
  <c r="HN82" i="1"/>
  <c r="HN74" i="1"/>
  <c r="HN70" i="1"/>
  <c r="HN72" i="1"/>
  <c r="HN68" i="1"/>
  <c r="HN66" i="1"/>
  <c r="HM201" i="1"/>
  <c r="HM203" i="1"/>
  <c r="HM193" i="1"/>
  <c r="HM183" i="1"/>
  <c r="HM197" i="1"/>
  <c r="HM199" i="1"/>
  <c r="HM179" i="1"/>
  <c r="HM187" i="1"/>
  <c r="HM205" i="1"/>
  <c r="HM195" i="1"/>
  <c r="HM191" i="1"/>
  <c r="HM185" i="1"/>
  <c r="HM189" i="1"/>
  <c r="HM181" i="1"/>
  <c r="HM173" i="1"/>
  <c r="HM175" i="1"/>
  <c r="HM177" i="1"/>
  <c r="HM165" i="1"/>
  <c r="HM167" i="1"/>
  <c r="HM171" i="1"/>
  <c r="HM163" i="1"/>
  <c r="HM169" i="1"/>
  <c r="HM161" i="1"/>
  <c r="HM159" i="1"/>
  <c r="HM157" i="1"/>
  <c r="HM153" i="1"/>
  <c r="HM155" i="1"/>
  <c r="HM151" i="1"/>
  <c r="HM120" i="1"/>
  <c r="HM112" i="1"/>
  <c r="HM114" i="1"/>
  <c r="HM118" i="1"/>
  <c r="HM116" i="1"/>
  <c r="HM108" i="1"/>
  <c r="HM110" i="1"/>
  <c r="HM100" i="1"/>
  <c r="HM104" i="1"/>
  <c r="HM102" i="1"/>
  <c r="HM106" i="1"/>
  <c r="HM98" i="1"/>
  <c r="HM94" i="1"/>
  <c r="HM96" i="1"/>
  <c r="HM92" i="1"/>
  <c r="HM88" i="1"/>
  <c r="HM86" i="1"/>
  <c r="HM90" i="1"/>
  <c r="HM82" i="1"/>
  <c r="HM84" i="1"/>
  <c r="HM78" i="1"/>
  <c r="HM74" i="1"/>
  <c r="HM80" i="1"/>
  <c r="HM76" i="1"/>
  <c r="HM72" i="1"/>
  <c r="HM70" i="1"/>
  <c r="HM68" i="1"/>
  <c r="HM66" i="1"/>
  <c r="PX104" i="1" l="1"/>
  <c r="PX102" i="1"/>
  <c r="PL104" i="1"/>
  <c r="PL102" i="1"/>
  <c r="QV104" i="1"/>
  <c r="QV102" i="1"/>
  <c r="QJ104" i="1"/>
  <c r="QJ102" i="1"/>
  <c r="RT104" i="1"/>
  <c r="RT102" i="1"/>
  <c r="RH104" i="1"/>
  <c r="RH102" i="1"/>
  <c r="RK195" i="1"/>
  <c r="RK193" i="1"/>
  <c r="PO195" i="1"/>
  <c r="PO193" i="1"/>
  <c r="RK110" i="1"/>
  <c r="RK108" i="1"/>
  <c r="QM195" i="1"/>
  <c r="QM193" i="1"/>
  <c r="PO110" i="1"/>
  <c r="PO108" i="1"/>
  <c r="QY189" i="1"/>
  <c r="QY187" i="1"/>
  <c r="QP187" i="1"/>
  <c r="QP189" i="1"/>
  <c r="QD187" i="1"/>
  <c r="QD189" i="1"/>
  <c r="QS110" i="1"/>
  <c r="QS108" i="1"/>
  <c r="RE110" i="1"/>
  <c r="RE108" i="1"/>
  <c r="PF187" i="1"/>
  <c r="PF189" i="1"/>
  <c r="QP110" i="1"/>
  <c r="QP108" i="1"/>
  <c r="QD110" i="1"/>
  <c r="QD108" i="1"/>
  <c r="PU110" i="1"/>
  <c r="PU108" i="1"/>
  <c r="QG110" i="1"/>
  <c r="QG108" i="1"/>
  <c r="QA110" i="1"/>
  <c r="QA108" i="1"/>
  <c r="QM110" i="1"/>
  <c r="QM108" i="1"/>
  <c r="QY110" i="1"/>
  <c r="QY108" i="1"/>
  <c r="PX193" i="1"/>
  <c r="PX195" i="1"/>
  <c r="PR187" i="1"/>
  <c r="PR189" i="1"/>
  <c r="RN187" i="1"/>
  <c r="RN189" i="1"/>
  <c r="RQ110" i="1"/>
  <c r="RQ108" i="1"/>
  <c r="PI110" i="1"/>
  <c r="PI108" i="1"/>
  <c r="QV193" i="1"/>
  <c r="QV195" i="1"/>
  <c r="RT193" i="1"/>
  <c r="RT195" i="1"/>
  <c r="RB187" i="1"/>
  <c r="RB189" i="1"/>
  <c r="QA189" i="1"/>
  <c r="QA187" i="1"/>
  <c r="NF195" i="1"/>
  <c r="NF193" i="1"/>
  <c r="NR280" i="1"/>
  <c r="NR278" i="1"/>
  <c r="OJ189" i="1"/>
  <c r="OJ187" i="1"/>
  <c r="OS280" i="1"/>
  <c r="OS278" i="1"/>
  <c r="NF110" i="1"/>
  <c r="NF108" i="1"/>
  <c r="OY274" i="1"/>
  <c r="OY272" i="1"/>
  <c r="NC274" i="1"/>
  <c r="NC272" i="1"/>
  <c r="NX108" i="1"/>
  <c r="NX110" i="1"/>
  <c r="OD195" i="1"/>
  <c r="OD193" i="1"/>
  <c r="NI102" i="1"/>
  <c r="NI104" i="1"/>
  <c r="NF280" i="1"/>
  <c r="NF278" i="1"/>
  <c r="OP195" i="1"/>
  <c r="OP193" i="1"/>
  <c r="OP280" i="1"/>
  <c r="OP278" i="1"/>
  <c r="OS189" i="1"/>
  <c r="OS187" i="1"/>
  <c r="NU102" i="1"/>
  <c r="NU104" i="1"/>
  <c r="OS102" i="1"/>
  <c r="OS104" i="1"/>
  <c r="NR195" i="1"/>
  <c r="NR193" i="1"/>
  <c r="OD280" i="1"/>
  <c r="OD278" i="1"/>
  <c r="OG102" i="1"/>
  <c r="OG104" i="1"/>
  <c r="PB195" i="1"/>
  <c r="PB193" i="1"/>
  <c r="PB272" i="1"/>
  <c r="PB274" i="1"/>
  <c r="OV108" i="1"/>
  <c r="OV110" i="1"/>
  <c r="OD110" i="1"/>
  <c r="OD108" i="1"/>
  <c r="OA274" i="1"/>
  <c r="OA272" i="1"/>
  <c r="OV280" i="1"/>
  <c r="OV278" i="1"/>
  <c r="OG280" i="1"/>
  <c r="OG278" i="1"/>
  <c r="NU195" i="1"/>
  <c r="NU193" i="1"/>
  <c r="OV189" i="1"/>
  <c r="OV187" i="1"/>
  <c r="NI280" i="1"/>
  <c r="NI278" i="1"/>
  <c r="PB110" i="1"/>
  <c r="PB108" i="1"/>
  <c r="NR110" i="1"/>
  <c r="NR108" i="1"/>
  <c r="OJ108" i="1"/>
  <c r="OJ110" i="1"/>
  <c r="OJ280" i="1"/>
  <c r="OJ278" i="1"/>
  <c r="OP110" i="1"/>
  <c r="OP108" i="1"/>
  <c r="NI195" i="1"/>
  <c r="NI193" i="1"/>
  <c r="NU280" i="1"/>
  <c r="NU278" i="1"/>
  <c r="OG189" i="1"/>
  <c r="OG187" i="1"/>
  <c r="NL108" i="1"/>
  <c r="NL110" i="1"/>
  <c r="OM274" i="1"/>
  <c r="OM272" i="1"/>
  <c r="NO274" i="1"/>
  <c r="NO272" i="1"/>
  <c r="NX280" i="1"/>
  <c r="NX278" i="1"/>
  <c r="NL278" i="1"/>
  <c r="NL280" i="1"/>
  <c r="HL203" i="1"/>
  <c r="HL205" i="1"/>
  <c r="HL195" i="1"/>
  <c r="HL201" i="1"/>
  <c r="HL187" i="1"/>
  <c r="HL189" i="1"/>
  <c r="HL197" i="1"/>
  <c r="HL185" i="1"/>
  <c r="HL181" i="1"/>
  <c r="HL191" i="1"/>
  <c r="HL199" i="1"/>
  <c r="HL183" i="1"/>
  <c r="HL193" i="1"/>
  <c r="HL173" i="1"/>
  <c r="HL177" i="1"/>
  <c r="HL179" i="1"/>
  <c r="HL175" i="1"/>
  <c r="HL169" i="1"/>
  <c r="HL171" i="1"/>
  <c r="HL167" i="1"/>
  <c r="HL163" i="1"/>
  <c r="HL165" i="1"/>
  <c r="HL161" i="1"/>
  <c r="HL159" i="1"/>
  <c r="HL157" i="1"/>
  <c r="HL153" i="1"/>
  <c r="HL155" i="1"/>
  <c r="HL151" i="1"/>
  <c r="HL120" i="1"/>
  <c r="HL114" i="1"/>
  <c r="HL118" i="1"/>
  <c r="HL116" i="1"/>
  <c r="HL112" i="1"/>
  <c r="HL108" i="1"/>
  <c r="HL110" i="1"/>
  <c r="HL104" i="1"/>
  <c r="HL100" i="1"/>
  <c r="HL102" i="1"/>
  <c r="HL106" i="1"/>
  <c r="HL98" i="1"/>
  <c r="HL96" i="1"/>
  <c r="HL94" i="1"/>
  <c r="HL92" i="1"/>
  <c r="HL90" i="1"/>
  <c r="HL86" i="1"/>
  <c r="HL88" i="1"/>
  <c r="HL82" i="1"/>
  <c r="HL84" i="1"/>
  <c r="HL80" i="1"/>
  <c r="HL76" i="1"/>
  <c r="HL78" i="1"/>
  <c r="HL74" i="1"/>
  <c r="HL72" i="1"/>
  <c r="HL70" i="1"/>
  <c r="HL68" i="1"/>
  <c r="HL66" i="1"/>
  <c r="HK197" i="1"/>
  <c r="HK205" i="1"/>
  <c r="HK203" i="1"/>
  <c r="HK189" i="1"/>
  <c r="HK199" i="1"/>
  <c r="HK181" i="1"/>
  <c r="HK201" i="1"/>
  <c r="HK183" i="1"/>
  <c r="HK191" i="1"/>
  <c r="HK193" i="1"/>
  <c r="HK177" i="1"/>
  <c r="HK185" i="1"/>
  <c r="HK195" i="1"/>
  <c r="HK179" i="1"/>
  <c r="HK187" i="1"/>
  <c r="HK169" i="1"/>
  <c r="HK171" i="1"/>
  <c r="HK173" i="1"/>
  <c r="HK165" i="1"/>
  <c r="HK157" i="1"/>
  <c r="HK161" i="1"/>
  <c r="HK167" i="1"/>
  <c r="HK175" i="1"/>
  <c r="HK163" i="1"/>
  <c r="HK159" i="1"/>
  <c r="HK153" i="1"/>
  <c r="HK155" i="1"/>
  <c r="HK151" i="1"/>
  <c r="HK118" i="1"/>
  <c r="HK120" i="1"/>
  <c r="HK116" i="1"/>
  <c r="HK114" i="1"/>
  <c r="HK112" i="1"/>
  <c r="HK110" i="1"/>
  <c r="HK108" i="1"/>
  <c r="HK102" i="1"/>
  <c r="HK106" i="1"/>
  <c r="HK104" i="1"/>
  <c r="HK100" i="1"/>
  <c r="HK96" i="1"/>
  <c r="HK98" i="1"/>
  <c r="HK94" i="1"/>
  <c r="HK92" i="1"/>
  <c r="HK88" i="1"/>
  <c r="HK86" i="1"/>
  <c r="HK90" i="1"/>
  <c r="HK84" i="1"/>
  <c r="HK82" i="1"/>
  <c r="HK80" i="1"/>
  <c r="HK74" i="1"/>
  <c r="HK78" i="1"/>
  <c r="HK76" i="1"/>
  <c r="HK72" i="1"/>
  <c r="HK70" i="1"/>
  <c r="HK68" i="1"/>
  <c r="HK66" i="1"/>
  <c r="HJ195" i="1"/>
  <c r="HJ201" i="1"/>
  <c r="HJ203" i="1"/>
  <c r="HJ187" i="1"/>
  <c r="HJ205" i="1"/>
  <c r="HJ191" i="1"/>
  <c r="HJ199" i="1"/>
  <c r="HJ197" i="1"/>
  <c r="HJ189" i="1"/>
  <c r="HJ185" i="1"/>
  <c r="HJ181" i="1"/>
  <c r="HJ193" i="1"/>
  <c r="HJ179" i="1"/>
  <c r="HJ183" i="1"/>
  <c r="HJ175" i="1"/>
  <c r="HJ171" i="1"/>
  <c r="HJ163" i="1"/>
  <c r="HJ177" i="1"/>
  <c r="HJ173" i="1"/>
  <c r="HJ169" i="1"/>
  <c r="HJ167" i="1"/>
  <c r="HJ161" i="1"/>
  <c r="HJ159" i="1"/>
  <c r="HJ165" i="1"/>
  <c r="HJ157" i="1"/>
  <c r="HJ155" i="1"/>
  <c r="HJ153" i="1"/>
  <c r="HJ151" i="1"/>
  <c r="HJ120" i="1"/>
  <c r="HJ118" i="1"/>
  <c r="HJ116" i="1"/>
  <c r="HJ112" i="1"/>
  <c r="HJ114" i="1"/>
  <c r="HJ110" i="1"/>
  <c r="HJ108" i="1"/>
  <c r="HJ106" i="1"/>
  <c r="HJ104" i="1"/>
  <c r="HJ102" i="1"/>
  <c r="HJ100" i="1"/>
  <c r="HJ94" i="1"/>
  <c r="HJ98" i="1"/>
  <c r="HJ96" i="1"/>
  <c r="HJ92" i="1"/>
  <c r="HJ90" i="1"/>
  <c r="HJ86" i="1"/>
  <c r="HJ88" i="1"/>
  <c r="HJ84" i="1"/>
  <c r="HJ82" i="1"/>
  <c r="HJ80" i="1"/>
  <c r="HJ76" i="1"/>
  <c r="HJ78" i="1"/>
  <c r="HJ74" i="1"/>
  <c r="HJ72" i="1"/>
  <c r="HJ70" i="1"/>
  <c r="HJ68" i="1"/>
  <c r="HJ66" i="1"/>
  <c r="HI205" i="1"/>
  <c r="HI193" i="1"/>
  <c r="HI185" i="1"/>
  <c r="HI189" i="1"/>
  <c r="HI201" i="1"/>
  <c r="HI203" i="1"/>
  <c r="HI169" i="1"/>
  <c r="HI195" i="1"/>
  <c r="HI199" i="1"/>
  <c r="HI161" i="1"/>
  <c r="HI197" i="1"/>
  <c r="HI181" i="1"/>
  <c r="HI173" i="1"/>
  <c r="HI183" i="1"/>
  <c r="HI177" i="1"/>
  <c r="HI171" i="1"/>
  <c r="HI175" i="1"/>
  <c r="HI163" i="1"/>
  <c r="HI187" i="1"/>
  <c r="HI191" i="1"/>
  <c r="HI179" i="1"/>
  <c r="HI165" i="1"/>
  <c r="HI157" i="1"/>
  <c r="HI159" i="1"/>
  <c r="HI167" i="1"/>
  <c r="HI153" i="1"/>
  <c r="HI151" i="1"/>
  <c r="HI155" i="1"/>
  <c r="HI120" i="1"/>
  <c r="HI116" i="1"/>
  <c r="HI114" i="1"/>
  <c r="HI118" i="1"/>
  <c r="HI110" i="1"/>
  <c r="HI112" i="1"/>
  <c r="HI104" i="1"/>
  <c r="HI108" i="1"/>
  <c r="HI106" i="1"/>
  <c r="HI102" i="1"/>
  <c r="HI94" i="1"/>
  <c r="HI98" i="1"/>
  <c r="HI100" i="1"/>
  <c r="HI96" i="1"/>
  <c r="HI90" i="1"/>
  <c r="HI88" i="1"/>
  <c r="HI92" i="1"/>
  <c r="HI84" i="1"/>
  <c r="HI86" i="1"/>
  <c r="HI80" i="1"/>
  <c r="HI78" i="1"/>
  <c r="HI82" i="1"/>
  <c r="HI72" i="1"/>
  <c r="HI76" i="1"/>
  <c r="HI74" i="1"/>
  <c r="HI70" i="1"/>
  <c r="HI68" i="1"/>
  <c r="HI66" i="1"/>
  <c r="HH189" i="1"/>
  <c r="HH195" i="1"/>
  <c r="HH201" i="1"/>
  <c r="HH183" i="1"/>
  <c r="HH163" i="1"/>
  <c r="HH187" i="1"/>
  <c r="HH161" i="1"/>
  <c r="HH199" i="1"/>
  <c r="HH203" i="1"/>
  <c r="HH157" i="1"/>
  <c r="HH159" i="1"/>
  <c r="HH179" i="1"/>
  <c r="HH193" i="1"/>
  <c r="HH169" i="1"/>
  <c r="HH185" i="1"/>
  <c r="HH177" i="1"/>
  <c r="HH197" i="1"/>
  <c r="HH191" i="1"/>
  <c r="HH205" i="1"/>
  <c r="HH167" i="1"/>
  <c r="HH173" i="1"/>
  <c r="HH181" i="1"/>
  <c r="HH151" i="1"/>
  <c r="HH153" i="1"/>
  <c r="HH155" i="1"/>
  <c r="HH165" i="1"/>
  <c r="HH171" i="1"/>
  <c r="HH175" i="1"/>
  <c r="HH120" i="1"/>
  <c r="HH118" i="1"/>
  <c r="HH116" i="1"/>
  <c r="HH114" i="1"/>
  <c r="HH110" i="1"/>
  <c r="HH112" i="1"/>
  <c r="HH108" i="1"/>
  <c r="HH106" i="1"/>
  <c r="HH104" i="1"/>
  <c r="HH92" i="1"/>
  <c r="HH102" i="1"/>
  <c r="HH98" i="1"/>
  <c r="HH88" i="1"/>
  <c r="HH100" i="1"/>
  <c r="HH84" i="1"/>
  <c r="HH96" i="1"/>
  <c r="HH94" i="1"/>
  <c r="HH90" i="1"/>
  <c r="HH74" i="1"/>
  <c r="HH86" i="1"/>
  <c r="HH82" i="1"/>
  <c r="HH80" i="1"/>
  <c r="HH78" i="1"/>
  <c r="HH76" i="1"/>
  <c r="HH70" i="1"/>
  <c r="HH72" i="1"/>
  <c r="HH68" i="1"/>
  <c r="HH66" i="1"/>
  <c r="HG201" i="1"/>
  <c r="HG197" i="1"/>
  <c r="HG203" i="1"/>
  <c r="HG199" i="1"/>
  <c r="HG205" i="1"/>
  <c r="HG191" i="1"/>
  <c r="HG189" i="1"/>
  <c r="HG175" i="1"/>
  <c r="HG193" i="1"/>
  <c r="HG169" i="1"/>
  <c r="HG195" i="1"/>
  <c r="HG173" i="1"/>
  <c r="HG179" i="1"/>
  <c r="HG181" i="1"/>
  <c r="HG171" i="1"/>
  <c r="HG185" i="1"/>
  <c r="HG177" i="1"/>
  <c r="HG183" i="1"/>
  <c r="HG167" i="1"/>
  <c r="HG187" i="1"/>
  <c r="HG163" i="1"/>
  <c r="HG165" i="1"/>
  <c r="HG155" i="1"/>
  <c r="HG151" i="1"/>
  <c r="HG161" i="1"/>
  <c r="HG153" i="1"/>
  <c r="HG157" i="1"/>
  <c r="HG159" i="1"/>
  <c r="HG118" i="1"/>
  <c r="HG120" i="1"/>
  <c r="HG114" i="1"/>
  <c r="HG116" i="1"/>
  <c r="HG112" i="1"/>
  <c r="HG110" i="1"/>
  <c r="HG108" i="1"/>
  <c r="HG106" i="1"/>
  <c r="HG104" i="1"/>
  <c r="HG100" i="1"/>
  <c r="HG98" i="1"/>
  <c r="HG102" i="1"/>
  <c r="HG94" i="1"/>
  <c r="HG90" i="1"/>
  <c r="HG96" i="1"/>
  <c r="HG92" i="1"/>
  <c r="HG88" i="1"/>
  <c r="HG86" i="1"/>
  <c r="HG84" i="1"/>
  <c r="HG82" i="1"/>
  <c r="HG80" i="1"/>
  <c r="HG76" i="1"/>
  <c r="HG78" i="1"/>
  <c r="HG74" i="1"/>
  <c r="HG70" i="1"/>
  <c r="HG72" i="1"/>
  <c r="HG68" i="1"/>
  <c r="HG66" i="1"/>
  <c r="HF169" i="1"/>
  <c r="HF181" i="1"/>
  <c r="HF185" i="1"/>
  <c r="HF197" i="1"/>
  <c r="HF171" i="1"/>
  <c r="HF195" i="1"/>
  <c r="HF205" i="1"/>
  <c r="HF191" i="1"/>
  <c r="HF161" i="1"/>
  <c r="HF193" i="1"/>
  <c r="HF179" i="1"/>
  <c r="HF201" i="1"/>
  <c r="HF177" i="1"/>
  <c r="HF167" i="1"/>
  <c r="HF165" i="1"/>
  <c r="HF203" i="1"/>
  <c r="HF173" i="1"/>
  <c r="HF163" i="1"/>
  <c r="HF199" i="1"/>
  <c r="HF157" i="1"/>
  <c r="HF189" i="1"/>
  <c r="HF187" i="1"/>
  <c r="HF175" i="1"/>
  <c r="HF159" i="1"/>
  <c r="HF183" i="1"/>
  <c r="HF155" i="1"/>
  <c r="HF153" i="1"/>
  <c r="HF151" i="1"/>
  <c r="HF118" i="1"/>
  <c r="HF114" i="1"/>
  <c r="HF112" i="1"/>
  <c r="HF104" i="1"/>
  <c r="HF108" i="1"/>
  <c r="HF94" i="1"/>
  <c r="HF100" i="1"/>
  <c r="HF88" i="1"/>
  <c r="HF90" i="1"/>
  <c r="HF96" i="1"/>
  <c r="HF102" i="1"/>
  <c r="HF86" i="1"/>
  <c r="HF98" i="1"/>
  <c r="HF78" i="1"/>
  <c r="HF72" i="1"/>
  <c r="HF80" i="1"/>
  <c r="HF84" i="1"/>
  <c r="HF74" i="1"/>
  <c r="HF76" i="1"/>
  <c r="HF70" i="1"/>
  <c r="HF68" i="1"/>
  <c r="HE159" i="1"/>
  <c r="HE189" i="1"/>
  <c r="HE201" i="1"/>
  <c r="HE185" i="1"/>
  <c r="HE191" i="1"/>
  <c r="HE203" i="1"/>
  <c r="HE177" i="1"/>
  <c r="HE155" i="1"/>
  <c r="HE195" i="1"/>
  <c r="HE199" i="1"/>
  <c r="HE197" i="1"/>
  <c r="HE171" i="1"/>
  <c r="HE181" i="1"/>
  <c r="HE187" i="1"/>
  <c r="HE179" i="1"/>
  <c r="HE205" i="1"/>
  <c r="HE175" i="1"/>
  <c r="HE173" i="1"/>
  <c r="HE167" i="1"/>
  <c r="HE193" i="1"/>
  <c r="HE163" i="1"/>
  <c r="HE169" i="1"/>
  <c r="HE161" i="1"/>
  <c r="HE157" i="1"/>
  <c r="HE165" i="1"/>
  <c r="HE153" i="1"/>
  <c r="HE183" i="1"/>
  <c r="HE151" i="1"/>
  <c r="HE114" i="1"/>
  <c r="HE118" i="1"/>
  <c r="HE112" i="1"/>
  <c r="HE108" i="1"/>
  <c r="HE106" i="1"/>
  <c r="HE104" i="1"/>
  <c r="HE110" i="1"/>
  <c r="HE94" i="1"/>
  <c r="HE102" i="1"/>
  <c r="HE90" i="1"/>
  <c r="HE92" i="1"/>
  <c r="HE100" i="1"/>
  <c r="HE88" i="1"/>
  <c r="HE98" i="1"/>
  <c r="HE86" i="1"/>
  <c r="HE96" i="1"/>
  <c r="HE80" i="1"/>
  <c r="HE74" i="1"/>
  <c r="HE78" i="1"/>
  <c r="HE82" i="1"/>
  <c r="HE84" i="1"/>
  <c r="HE72" i="1"/>
  <c r="HE76" i="1"/>
  <c r="HE70" i="1"/>
  <c r="HE68" i="1"/>
  <c r="HE66" i="1"/>
  <c r="HD197" i="1"/>
  <c r="HD201" i="1"/>
  <c r="HD183" i="1"/>
  <c r="HD173" i="1"/>
  <c r="HD205" i="1"/>
  <c r="HD199" i="1"/>
  <c r="HD195" i="1"/>
  <c r="HD163" i="1"/>
  <c r="HD181" i="1"/>
  <c r="HD189" i="1"/>
  <c r="HD193" i="1"/>
  <c r="HD187" i="1"/>
  <c r="HD185" i="1"/>
  <c r="HD191" i="1"/>
  <c r="HD203" i="1"/>
  <c r="HD169" i="1"/>
  <c r="HD179" i="1"/>
  <c r="HD153" i="1"/>
  <c r="HD157" i="1"/>
  <c r="HD177" i="1"/>
  <c r="HD155" i="1"/>
  <c r="HD161" i="1"/>
  <c r="HD171" i="1"/>
  <c r="HD175" i="1"/>
  <c r="HD167" i="1"/>
  <c r="HD165" i="1"/>
  <c r="HD151" i="1"/>
  <c r="HD159" i="1"/>
  <c r="HD120" i="1"/>
  <c r="HD112" i="1"/>
  <c r="HD114" i="1"/>
  <c r="HD116" i="1"/>
  <c r="HD118" i="1"/>
  <c r="HD110" i="1"/>
  <c r="HD108" i="1"/>
  <c r="HD94" i="1"/>
  <c r="HD96" i="1"/>
  <c r="HD102" i="1"/>
  <c r="HD104" i="1"/>
  <c r="HD106" i="1"/>
  <c r="HD98" i="1"/>
  <c r="HD100" i="1"/>
  <c r="HD86" i="1"/>
  <c r="HD90" i="1"/>
  <c r="HD92" i="1"/>
  <c r="HD88" i="1"/>
  <c r="HD84" i="1"/>
  <c r="HD76" i="1"/>
  <c r="HD78" i="1"/>
  <c r="HD80" i="1"/>
  <c r="HD82" i="1"/>
  <c r="HD70" i="1"/>
  <c r="HD72" i="1"/>
  <c r="HD74" i="1"/>
  <c r="HD68" i="1"/>
  <c r="HD66" i="1"/>
  <c r="HC185" i="1"/>
  <c r="HC201" i="1"/>
  <c r="HC179" i="1"/>
  <c r="HC191" i="1"/>
  <c r="HC187" i="1"/>
  <c r="HC183" i="1"/>
  <c r="HC159" i="1"/>
  <c r="HC169" i="1"/>
  <c r="HC165" i="1"/>
  <c r="HC153" i="1"/>
  <c r="HC203" i="1"/>
  <c r="HC205" i="1"/>
  <c r="HC199" i="1"/>
  <c r="HC177" i="1"/>
  <c r="HC195" i="1"/>
  <c r="HC155" i="1"/>
  <c r="HC167" i="1"/>
  <c r="HC151" i="1"/>
  <c r="HC157" i="1"/>
  <c r="HC173" i="1"/>
  <c r="HC161" i="1"/>
  <c r="HC171" i="1"/>
  <c r="HC189" i="1"/>
  <c r="HC193" i="1"/>
  <c r="HC181" i="1"/>
  <c r="HC197" i="1"/>
  <c r="HC175" i="1"/>
  <c r="HC163" i="1"/>
  <c r="HC120" i="1"/>
  <c r="HC114" i="1"/>
  <c r="HC116" i="1"/>
  <c r="HC112" i="1"/>
  <c r="HC118" i="1"/>
  <c r="HC108" i="1"/>
  <c r="HC110" i="1"/>
  <c r="HC98" i="1"/>
  <c r="HC100" i="1"/>
  <c r="HC94" i="1"/>
  <c r="HC104" i="1"/>
  <c r="HC106" i="1"/>
  <c r="HC92" i="1"/>
  <c r="HC96" i="1"/>
  <c r="HC102" i="1"/>
  <c r="HC88" i="1"/>
  <c r="HC90" i="1"/>
  <c r="HC86" i="1"/>
  <c r="HC82" i="1"/>
  <c r="HC84" i="1"/>
  <c r="HC78" i="1"/>
  <c r="HC80" i="1"/>
  <c r="HC76" i="1"/>
  <c r="HC70" i="1"/>
  <c r="HC72" i="1"/>
  <c r="HC74" i="1"/>
  <c r="HC68" i="1"/>
  <c r="HC66" i="1"/>
  <c r="GU183" i="1"/>
  <c r="GU197" i="1"/>
  <c r="GU201" i="1"/>
  <c r="GU203" i="1"/>
  <c r="GU199" i="1"/>
  <c r="GU195" i="1"/>
  <c r="GU193" i="1"/>
  <c r="GU205" i="1"/>
  <c r="GU189" i="1"/>
  <c r="GU187" i="1"/>
  <c r="GU191" i="1"/>
  <c r="GU169" i="1"/>
  <c r="GU179" i="1"/>
  <c r="GU167" i="1"/>
  <c r="GU177" i="1"/>
  <c r="GU163" i="1"/>
  <c r="GU161" i="1"/>
  <c r="GU173" i="1"/>
  <c r="GU171" i="1"/>
  <c r="GU165" i="1"/>
  <c r="GU175" i="1"/>
  <c r="GU181" i="1"/>
  <c r="GU185" i="1"/>
  <c r="GU159" i="1"/>
  <c r="GU157" i="1"/>
  <c r="GU153" i="1"/>
  <c r="GU151" i="1"/>
  <c r="GU155" i="1"/>
  <c r="GU120" i="1"/>
  <c r="GU114" i="1"/>
  <c r="GU118" i="1"/>
  <c r="GU112" i="1"/>
  <c r="GU116" i="1"/>
  <c r="GU108" i="1"/>
  <c r="GU106" i="1"/>
  <c r="GU92" i="1"/>
  <c r="GU110" i="1"/>
  <c r="GU104" i="1"/>
  <c r="GU102" i="1"/>
  <c r="GU90" i="1"/>
  <c r="GU94" i="1"/>
  <c r="GU88" i="1"/>
  <c r="GU86" i="1"/>
  <c r="GU100" i="1"/>
  <c r="GU98" i="1"/>
  <c r="GU82" i="1"/>
  <c r="GU96" i="1"/>
  <c r="GU76" i="1"/>
  <c r="GU80" i="1"/>
  <c r="GU78" i="1"/>
  <c r="GU74" i="1"/>
  <c r="GU72" i="1"/>
  <c r="GU84" i="1"/>
  <c r="GU70" i="1"/>
  <c r="GU68" i="1"/>
  <c r="GU66" i="1"/>
  <c r="GT203" i="1"/>
  <c r="GT199" i="1"/>
  <c r="GT193" i="1"/>
  <c r="GT201" i="1"/>
  <c r="GT205" i="1"/>
  <c r="GT189" i="1"/>
  <c r="GT195" i="1"/>
  <c r="GT197" i="1"/>
  <c r="GT187" i="1"/>
  <c r="GT191" i="1"/>
  <c r="GT185" i="1"/>
  <c r="GT181" i="1"/>
  <c r="GT177" i="1"/>
  <c r="GT171" i="1"/>
  <c r="GT183" i="1"/>
  <c r="GT179" i="1"/>
  <c r="GT169" i="1"/>
  <c r="GT175" i="1"/>
  <c r="GT165" i="1"/>
  <c r="GT173" i="1"/>
  <c r="GT167" i="1"/>
  <c r="GT161" i="1"/>
  <c r="GT163" i="1"/>
  <c r="GT159" i="1"/>
  <c r="GT157" i="1"/>
  <c r="GT155" i="1"/>
  <c r="GT153" i="1"/>
  <c r="GT151" i="1"/>
  <c r="GT120" i="1"/>
  <c r="GT118" i="1"/>
  <c r="GT114" i="1"/>
  <c r="GT116" i="1"/>
  <c r="GT110" i="1"/>
  <c r="GT112" i="1"/>
  <c r="GT106" i="1"/>
  <c r="GT108" i="1"/>
  <c r="GT102" i="1"/>
  <c r="GT104" i="1"/>
  <c r="GT100" i="1"/>
  <c r="GT98" i="1"/>
  <c r="GT94" i="1"/>
  <c r="GT96" i="1"/>
  <c r="GT92" i="1"/>
  <c r="GT90" i="1"/>
  <c r="GT88" i="1"/>
  <c r="GT86" i="1"/>
  <c r="GT82" i="1"/>
  <c r="GT84" i="1"/>
  <c r="GT80" i="1"/>
  <c r="GT78" i="1"/>
  <c r="GT76" i="1"/>
  <c r="GT74" i="1"/>
  <c r="GT72" i="1"/>
  <c r="GT70" i="1"/>
  <c r="GT68" i="1"/>
  <c r="GT66" i="1"/>
  <c r="GS189" i="1"/>
  <c r="GS193" i="1"/>
  <c r="GS197" i="1"/>
  <c r="GS205" i="1"/>
  <c r="GS203" i="1"/>
  <c r="GS199" i="1"/>
  <c r="GS187" i="1"/>
  <c r="GS185" i="1"/>
  <c r="GS195" i="1"/>
  <c r="GS201" i="1"/>
  <c r="GS191" i="1"/>
  <c r="GS179" i="1"/>
  <c r="GS173" i="1"/>
  <c r="GS183" i="1"/>
  <c r="GS171" i="1"/>
  <c r="GS181" i="1"/>
  <c r="GS167" i="1"/>
  <c r="GS169" i="1"/>
  <c r="GS177" i="1"/>
  <c r="GS163" i="1"/>
  <c r="GS175" i="1"/>
  <c r="GS165" i="1"/>
  <c r="GS161" i="1"/>
  <c r="GS155" i="1"/>
  <c r="GS153" i="1"/>
  <c r="GS159" i="1"/>
  <c r="GS157" i="1"/>
  <c r="GS151" i="1"/>
  <c r="GS120" i="1"/>
  <c r="GS118" i="1"/>
  <c r="GS114" i="1"/>
  <c r="GS110" i="1"/>
  <c r="GS112" i="1"/>
  <c r="GS116" i="1"/>
  <c r="GS106" i="1"/>
  <c r="GS104" i="1"/>
  <c r="GS102" i="1"/>
  <c r="GS108" i="1"/>
  <c r="GS100" i="1"/>
  <c r="GS98" i="1"/>
  <c r="GS96" i="1"/>
  <c r="GS94" i="1"/>
  <c r="GS92" i="1"/>
  <c r="GS90" i="1"/>
  <c r="GS88" i="1"/>
  <c r="GS86" i="1"/>
  <c r="GS82" i="1"/>
  <c r="GS84" i="1"/>
  <c r="GS80" i="1"/>
  <c r="GS78" i="1"/>
  <c r="GS76" i="1"/>
  <c r="GS74" i="1"/>
  <c r="GS72" i="1"/>
  <c r="GS70" i="1"/>
  <c r="GS68" i="1"/>
  <c r="GS66" i="1"/>
  <c r="GR189" i="1"/>
  <c r="GR195" i="1"/>
  <c r="GR201" i="1"/>
  <c r="GR191" i="1"/>
  <c r="GR203" i="1"/>
  <c r="GR205" i="1"/>
  <c r="GR197" i="1"/>
  <c r="GR185" i="1"/>
  <c r="GR199" i="1"/>
  <c r="GR173" i="1"/>
  <c r="GR193" i="1"/>
  <c r="GR169" i="1"/>
  <c r="GR187" i="1"/>
  <c r="GR165" i="1"/>
  <c r="GR177" i="1"/>
  <c r="GR181" i="1"/>
  <c r="GR179" i="1"/>
  <c r="GR175" i="1"/>
  <c r="GR183" i="1"/>
  <c r="GR163" i="1"/>
  <c r="GR171" i="1"/>
  <c r="GR161" i="1"/>
  <c r="GR167" i="1"/>
  <c r="GR157" i="1"/>
  <c r="GR155" i="1"/>
  <c r="GR153" i="1"/>
  <c r="GR159" i="1"/>
  <c r="GR151" i="1"/>
  <c r="GR118" i="1"/>
  <c r="GR120" i="1"/>
  <c r="GR116" i="1"/>
  <c r="GR110" i="1"/>
  <c r="GR114" i="1"/>
  <c r="GR112" i="1"/>
  <c r="GR108" i="1"/>
  <c r="GR100" i="1"/>
  <c r="GR104" i="1"/>
  <c r="GR102" i="1"/>
  <c r="GR106" i="1"/>
  <c r="GR98" i="1"/>
  <c r="GR92" i="1"/>
  <c r="GR94" i="1"/>
  <c r="GR96" i="1"/>
  <c r="GR90" i="1"/>
  <c r="GR82" i="1"/>
  <c r="GR88" i="1"/>
  <c r="GR86" i="1"/>
  <c r="GR76" i="1"/>
  <c r="GR84" i="1"/>
  <c r="GR80" i="1"/>
  <c r="GR74" i="1"/>
  <c r="GR78" i="1"/>
  <c r="GR72" i="1"/>
  <c r="GR70" i="1"/>
  <c r="GR66" i="1"/>
  <c r="GR68" i="1"/>
  <c r="GQ201" i="1"/>
  <c r="GQ205" i="1"/>
  <c r="GQ183" i="1"/>
  <c r="GQ203" i="1"/>
  <c r="GQ179" i="1"/>
  <c r="GQ195" i="1"/>
  <c r="GQ191" i="1"/>
  <c r="GQ187" i="1"/>
  <c r="GQ199" i="1"/>
  <c r="GQ193" i="1"/>
  <c r="GQ173" i="1"/>
  <c r="GQ197" i="1"/>
  <c r="GQ181" i="1"/>
  <c r="GQ177" i="1"/>
  <c r="GQ189" i="1"/>
  <c r="GQ171" i="1"/>
  <c r="GQ175" i="1"/>
  <c r="GQ185" i="1"/>
  <c r="GQ167" i="1"/>
  <c r="GQ169" i="1"/>
  <c r="GQ165" i="1"/>
  <c r="GQ163" i="1"/>
  <c r="GQ161" i="1"/>
  <c r="GQ157" i="1"/>
  <c r="GQ155" i="1"/>
  <c r="GQ159" i="1"/>
  <c r="GQ153" i="1"/>
  <c r="GQ151" i="1"/>
  <c r="GQ120" i="1"/>
  <c r="GQ114" i="1"/>
  <c r="GQ118" i="1"/>
  <c r="GQ116" i="1"/>
  <c r="GQ112" i="1"/>
  <c r="GQ110" i="1"/>
  <c r="GQ102" i="1"/>
  <c r="GQ106" i="1"/>
  <c r="GQ108" i="1"/>
  <c r="GQ104" i="1"/>
  <c r="GQ96" i="1"/>
  <c r="GQ98" i="1"/>
  <c r="GQ100" i="1"/>
  <c r="GQ94" i="1"/>
  <c r="GQ92" i="1"/>
  <c r="GQ88" i="1"/>
  <c r="GQ90" i="1"/>
  <c r="GQ84" i="1"/>
  <c r="GQ86" i="1"/>
  <c r="GQ82" i="1"/>
  <c r="GQ78" i="1"/>
  <c r="GQ76" i="1"/>
  <c r="GQ80" i="1"/>
  <c r="GQ74" i="1"/>
  <c r="GQ72" i="1"/>
  <c r="GQ70" i="1"/>
  <c r="GQ68" i="1"/>
  <c r="GQ66" i="1"/>
  <c r="GP195" i="1"/>
  <c r="GP189" i="1"/>
  <c r="GP203" i="1"/>
  <c r="GP183" i="1"/>
  <c r="GP191" i="1"/>
  <c r="GP197" i="1"/>
  <c r="GP205" i="1"/>
  <c r="GP179" i="1"/>
  <c r="GP201" i="1"/>
  <c r="GP177" i="1"/>
  <c r="GP199" i="1"/>
  <c r="GP193" i="1"/>
  <c r="GP171" i="1"/>
  <c r="GP181" i="1"/>
  <c r="GP169" i="1"/>
  <c r="GP187" i="1"/>
  <c r="GP173" i="1"/>
  <c r="GP185" i="1"/>
  <c r="GP167" i="1"/>
  <c r="GP175" i="1"/>
  <c r="GP165" i="1"/>
  <c r="GP163" i="1"/>
  <c r="GP161" i="1"/>
  <c r="GP155" i="1"/>
  <c r="GP159" i="1"/>
  <c r="GP153" i="1"/>
  <c r="GP157" i="1"/>
  <c r="GP151" i="1"/>
  <c r="GP120" i="1"/>
  <c r="GP116" i="1"/>
  <c r="GP114" i="1"/>
  <c r="GP112" i="1"/>
  <c r="GP118" i="1"/>
  <c r="GP110" i="1"/>
  <c r="GP104" i="1"/>
  <c r="GP102" i="1"/>
  <c r="GP96" i="1"/>
  <c r="GP108" i="1"/>
  <c r="GP106" i="1"/>
  <c r="GP98" i="1"/>
  <c r="GP94" i="1"/>
  <c r="GP92" i="1"/>
  <c r="GP100" i="1"/>
  <c r="GP86" i="1"/>
  <c r="GP90" i="1"/>
  <c r="GP88" i="1"/>
  <c r="GP80" i="1"/>
  <c r="GP82" i="1"/>
  <c r="GP84" i="1"/>
  <c r="GP74" i="1"/>
  <c r="GP78" i="1"/>
  <c r="GP76" i="1"/>
  <c r="GP72" i="1"/>
  <c r="GP70" i="1"/>
  <c r="GP66" i="1"/>
  <c r="GP68" i="1"/>
  <c r="NT125" i="1" l="1"/>
  <c r="NT210" i="1"/>
  <c r="RH108" i="1"/>
  <c r="RH110" i="1"/>
  <c r="QJ108" i="1"/>
  <c r="QJ110" i="1"/>
  <c r="PL108" i="1"/>
  <c r="PL110" i="1"/>
  <c r="RT108" i="1"/>
  <c r="RT110" i="1"/>
  <c r="QV108" i="1"/>
  <c r="QV110" i="1"/>
  <c r="PX108" i="1"/>
  <c r="PX110" i="1"/>
  <c r="RB195" i="1"/>
  <c r="RB193" i="1"/>
  <c r="PR195" i="1"/>
  <c r="PR193" i="1"/>
  <c r="QD195" i="1"/>
  <c r="QD193" i="1"/>
  <c r="QY195" i="1"/>
  <c r="QY193" i="1"/>
  <c r="RN195" i="1"/>
  <c r="RN193" i="1"/>
  <c r="PF195" i="1"/>
  <c r="PF193" i="1"/>
  <c r="QP193" i="1"/>
  <c r="QP195" i="1"/>
  <c r="QA195" i="1"/>
  <c r="QA193" i="1"/>
  <c r="NU110" i="1"/>
  <c r="NU108" i="1"/>
  <c r="NO278" i="1"/>
  <c r="NO280" i="1"/>
  <c r="OM278" i="1"/>
  <c r="OM280" i="1"/>
  <c r="OG195" i="1"/>
  <c r="OG193" i="1"/>
  <c r="NC280" i="1"/>
  <c r="NC278" i="1"/>
  <c r="PB280" i="1"/>
  <c r="PB278" i="1"/>
  <c r="OG110" i="1"/>
  <c r="OG108" i="1"/>
  <c r="OS110" i="1"/>
  <c r="OS108" i="1"/>
  <c r="NI110" i="1"/>
  <c r="NI108" i="1"/>
  <c r="OV195" i="1"/>
  <c r="OV193" i="1"/>
  <c r="OA280" i="1"/>
  <c r="OA278" i="1"/>
  <c r="OS195" i="1"/>
  <c r="OS193" i="1"/>
  <c r="OY280" i="1"/>
  <c r="OY278" i="1"/>
  <c r="OJ195" i="1"/>
  <c r="OJ193" i="1"/>
  <c r="GO197" i="1"/>
  <c r="GO205" i="1"/>
  <c r="GO199" i="1"/>
  <c r="GO201" i="1"/>
  <c r="GO193" i="1"/>
  <c r="GO195" i="1"/>
  <c r="GO203" i="1"/>
  <c r="GO187" i="1"/>
  <c r="GO189" i="1"/>
  <c r="GO185" i="1"/>
  <c r="GO171" i="1"/>
  <c r="GO191" i="1"/>
  <c r="GO175" i="1"/>
  <c r="GO183" i="1"/>
  <c r="GO179" i="1"/>
  <c r="GO173" i="1"/>
  <c r="GO169" i="1"/>
  <c r="GO177" i="1"/>
  <c r="GO181" i="1"/>
  <c r="GO167" i="1"/>
  <c r="GO165" i="1"/>
  <c r="GO163" i="1"/>
  <c r="GO157" i="1"/>
  <c r="GO161" i="1"/>
  <c r="GO159" i="1"/>
  <c r="GO155" i="1"/>
  <c r="GO153" i="1"/>
  <c r="GO151" i="1"/>
  <c r="GO120" i="1"/>
  <c r="GO118" i="1"/>
  <c r="GO112" i="1"/>
  <c r="GO116" i="1"/>
  <c r="GO114" i="1"/>
  <c r="GO110" i="1"/>
  <c r="GO102" i="1"/>
  <c r="GO108" i="1"/>
  <c r="GO106" i="1"/>
  <c r="GO104" i="1"/>
  <c r="GO98" i="1"/>
  <c r="GO100" i="1"/>
  <c r="GO96" i="1"/>
  <c r="GO94" i="1"/>
  <c r="GO92" i="1"/>
  <c r="GO90" i="1"/>
  <c r="GO88" i="1"/>
  <c r="GO86" i="1"/>
  <c r="GO84" i="1"/>
  <c r="GO80" i="1"/>
  <c r="GO82" i="1"/>
  <c r="GO78" i="1"/>
  <c r="GO76" i="1"/>
  <c r="GO74" i="1"/>
  <c r="GO72" i="1"/>
  <c r="GO70" i="1"/>
  <c r="GO68" i="1"/>
  <c r="GO66" i="1"/>
  <c r="GN195" i="1"/>
  <c r="GN203" i="1"/>
  <c r="GN189" i="1"/>
  <c r="GN205" i="1"/>
  <c r="GN183" i="1"/>
  <c r="GN193" i="1"/>
  <c r="GN177" i="1"/>
  <c r="GN179" i="1"/>
  <c r="GN199" i="1"/>
  <c r="GN191" i="1"/>
  <c r="GN181" i="1"/>
  <c r="GN187" i="1"/>
  <c r="GN197" i="1"/>
  <c r="GN169" i="1"/>
  <c r="GN201" i="1"/>
  <c r="GN185" i="1"/>
  <c r="GN171" i="1"/>
  <c r="GN167" i="1"/>
  <c r="GN173" i="1"/>
  <c r="GN175" i="1"/>
  <c r="GN165" i="1"/>
  <c r="GN163" i="1"/>
  <c r="GN159" i="1"/>
  <c r="GN161" i="1"/>
  <c r="GN153" i="1"/>
  <c r="GN155" i="1"/>
  <c r="GN157" i="1"/>
  <c r="GN151" i="1"/>
  <c r="GN118" i="1"/>
  <c r="GN120" i="1"/>
  <c r="GN116" i="1"/>
  <c r="GN114" i="1"/>
  <c r="GN112" i="1"/>
  <c r="GN110" i="1"/>
  <c r="GN108" i="1"/>
  <c r="GN106" i="1"/>
  <c r="GN102" i="1"/>
  <c r="GN104" i="1"/>
  <c r="GN98" i="1"/>
  <c r="GN100" i="1"/>
  <c r="GN94" i="1"/>
  <c r="GN96" i="1"/>
  <c r="GN92" i="1"/>
  <c r="GN86" i="1"/>
  <c r="GN82" i="1"/>
  <c r="GN90" i="1"/>
  <c r="GN88" i="1"/>
  <c r="GN74" i="1"/>
  <c r="GN84" i="1"/>
  <c r="GN80" i="1"/>
  <c r="GN78" i="1"/>
  <c r="GN76" i="1"/>
  <c r="GN72" i="1"/>
  <c r="GN70" i="1"/>
  <c r="GN68" i="1"/>
  <c r="GN66" i="1"/>
  <c r="GM195" i="1"/>
  <c r="GM203" i="1"/>
  <c r="GM191" i="1"/>
  <c r="GM187" i="1"/>
  <c r="GM193" i="1"/>
  <c r="GM201" i="1"/>
  <c r="GM179" i="1"/>
  <c r="GM183" i="1"/>
  <c r="GM185" i="1"/>
  <c r="GM197" i="1"/>
  <c r="GM173" i="1"/>
  <c r="GM175" i="1"/>
  <c r="GM189" i="1"/>
  <c r="GM171" i="1"/>
  <c r="GM177" i="1"/>
  <c r="GM165" i="1"/>
  <c r="GM167" i="1"/>
  <c r="GM163" i="1"/>
  <c r="GM205" i="1"/>
  <c r="GM199" i="1"/>
  <c r="GM161" i="1"/>
  <c r="GM181" i="1"/>
  <c r="GM159" i="1"/>
  <c r="GM157" i="1"/>
  <c r="GM169" i="1"/>
  <c r="GM151" i="1"/>
  <c r="GM153" i="1"/>
  <c r="GM155" i="1"/>
  <c r="GM118" i="1"/>
  <c r="GM116" i="1"/>
  <c r="GM114" i="1"/>
  <c r="GM110" i="1"/>
  <c r="GM120" i="1"/>
  <c r="GM90" i="1"/>
  <c r="GM102" i="1"/>
  <c r="GM108" i="1"/>
  <c r="GM100" i="1"/>
  <c r="GM94" i="1"/>
  <c r="GM106" i="1"/>
  <c r="GM112" i="1"/>
  <c r="GM92" i="1"/>
  <c r="GM98" i="1"/>
  <c r="GM88" i="1"/>
  <c r="GM86" i="1"/>
  <c r="GM104" i="1"/>
  <c r="GM84" i="1"/>
  <c r="GM82" i="1"/>
  <c r="GM96" i="1"/>
  <c r="GM80" i="1"/>
  <c r="GM78" i="1"/>
  <c r="GM72" i="1"/>
  <c r="GM70" i="1"/>
  <c r="GM76" i="1"/>
  <c r="GM74" i="1"/>
  <c r="GM68" i="1"/>
  <c r="GM66" i="1"/>
  <c r="GL203" i="1"/>
  <c r="GL199" i="1"/>
  <c r="GL205" i="1"/>
  <c r="GL187" i="1"/>
  <c r="GL191" i="1"/>
  <c r="GL193" i="1"/>
  <c r="GL195" i="1"/>
  <c r="GL189" i="1"/>
  <c r="GL181" i="1"/>
  <c r="GL201" i="1"/>
  <c r="GL197" i="1"/>
  <c r="GL183" i="1"/>
  <c r="GL185" i="1"/>
  <c r="GL179" i="1"/>
  <c r="GL175" i="1"/>
  <c r="GL177" i="1"/>
  <c r="GL173" i="1"/>
  <c r="GL169" i="1"/>
  <c r="GL163" i="1"/>
  <c r="GL167" i="1"/>
  <c r="GL157" i="1"/>
  <c r="GL171" i="1"/>
  <c r="GL161" i="1"/>
  <c r="GL165" i="1"/>
  <c r="GL159" i="1"/>
  <c r="GL155" i="1"/>
  <c r="GL153" i="1"/>
  <c r="GL151" i="1"/>
  <c r="GL118" i="1"/>
  <c r="GL120" i="1"/>
  <c r="GL116" i="1"/>
  <c r="GL106" i="1"/>
  <c r="GL114" i="1"/>
  <c r="GL112" i="1"/>
  <c r="GL102" i="1"/>
  <c r="GL110" i="1"/>
  <c r="GL94" i="1"/>
  <c r="GL108" i="1"/>
  <c r="GL100" i="1"/>
  <c r="GL98" i="1"/>
  <c r="GL96" i="1"/>
  <c r="GL104" i="1"/>
  <c r="GL90" i="1"/>
  <c r="GL92" i="1"/>
  <c r="GL82" i="1"/>
  <c r="GL88" i="1"/>
  <c r="GL86" i="1"/>
  <c r="GL80" i="1"/>
  <c r="GL84" i="1"/>
  <c r="GL78" i="1"/>
  <c r="GL74" i="1"/>
  <c r="GL72" i="1"/>
  <c r="GL76" i="1"/>
  <c r="GL70" i="1"/>
  <c r="GL68" i="1"/>
  <c r="GL66" i="1"/>
  <c r="GK195" i="1"/>
  <c r="GK197" i="1"/>
  <c r="GK205" i="1"/>
  <c r="GK199" i="1"/>
  <c r="GK201" i="1"/>
  <c r="GK203" i="1"/>
  <c r="GK187" i="1"/>
  <c r="GK181" i="1"/>
  <c r="GK183" i="1"/>
  <c r="GK177" i="1"/>
  <c r="GK193" i="1"/>
  <c r="GK189" i="1"/>
  <c r="GK185" i="1"/>
  <c r="GK173" i="1"/>
  <c r="GK179" i="1"/>
  <c r="GK191" i="1"/>
  <c r="GK175" i="1"/>
  <c r="GK171" i="1"/>
  <c r="GK167" i="1"/>
  <c r="GK165" i="1"/>
  <c r="GK159" i="1"/>
  <c r="GK169" i="1"/>
  <c r="GK163" i="1"/>
  <c r="GK161" i="1"/>
  <c r="GK157" i="1"/>
  <c r="GK153" i="1"/>
  <c r="GK155" i="1"/>
  <c r="GK151" i="1"/>
  <c r="GK120" i="1"/>
  <c r="GK118" i="1"/>
  <c r="GK116" i="1"/>
  <c r="GK114" i="1"/>
  <c r="GK112" i="1"/>
  <c r="GK110" i="1"/>
  <c r="GK106" i="1"/>
  <c r="GK108" i="1"/>
  <c r="GK104" i="1"/>
  <c r="GK102" i="1"/>
  <c r="GK100" i="1"/>
  <c r="GK96" i="1"/>
  <c r="GK94" i="1"/>
  <c r="GK98" i="1"/>
  <c r="GK90" i="1"/>
  <c r="GK92" i="1"/>
  <c r="GK84" i="1"/>
  <c r="GK88" i="1"/>
  <c r="GK86" i="1"/>
  <c r="GK80" i="1"/>
  <c r="GK82" i="1"/>
  <c r="GK78" i="1"/>
  <c r="GK76" i="1"/>
  <c r="GK72" i="1"/>
  <c r="GK74" i="1"/>
  <c r="GK70" i="1"/>
  <c r="GK68" i="1"/>
  <c r="GK66" i="1"/>
  <c r="GJ205" i="1"/>
  <c r="GJ203" i="1"/>
  <c r="GJ201" i="1"/>
  <c r="GJ199" i="1"/>
  <c r="GJ191" i="1"/>
  <c r="GJ195" i="1"/>
  <c r="GJ187" i="1"/>
  <c r="GJ193" i="1"/>
  <c r="GJ183" i="1"/>
  <c r="GJ197" i="1"/>
  <c r="GJ189" i="1"/>
  <c r="GJ185" i="1"/>
  <c r="GJ179" i="1"/>
  <c r="GJ181" i="1"/>
  <c r="GJ177" i="1"/>
  <c r="GJ175" i="1"/>
  <c r="GJ171" i="1"/>
  <c r="GJ173" i="1"/>
  <c r="GJ169" i="1"/>
  <c r="GJ165" i="1"/>
  <c r="GJ167" i="1"/>
  <c r="GJ161" i="1"/>
  <c r="GJ163" i="1"/>
  <c r="GJ159" i="1"/>
  <c r="GJ155" i="1"/>
  <c r="GJ157" i="1"/>
  <c r="GJ153" i="1"/>
  <c r="GJ151" i="1"/>
  <c r="GJ118" i="1"/>
  <c r="GJ120" i="1"/>
  <c r="GJ116" i="1"/>
  <c r="GJ114" i="1"/>
  <c r="GJ112" i="1"/>
  <c r="GJ108" i="1"/>
  <c r="GJ110" i="1"/>
  <c r="GJ104" i="1"/>
  <c r="GJ100" i="1"/>
  <c r="GJ98" i="1"/>
  <c r="GJ96" i="1"/>
  <c r="GJ106" i="1"/>
  <c r="GJ102" i="1"/>
  <c r="GJ94" i="1"/>
  <c r="GJ88" i="1"/>
  <c r="GJ90" i="1"/>
  <c r="GJ92" i="1"/>
  <c r="GJ86" i="1"/>
  <c r="GJ84" i="1"/>
  <c r="GJ78" i="1"/>
  <c r="GJ80" i="1"/>
  <c r="GJ82" i="1"/>
  <c r="GJ76" i="1"/>
  <c r="GJ74" i="1"/>
  <c r="GJ70" i="1"/>
  <c r="GJ72" i="1"/>
  <c r="GJ66" i="1"/>
  <c r="GJ68" i="1"/>
  <c r="GI197" i="1"/>
  <c r="GI203" i="1"/>
  <c r="GI201" i="1"/>
  <c r="GI205" i="1"/>
  <c r="GI193" i="1"/>
  <c r="GI191" i="1"/>
  <c r="GI199" i="1"/>
  <c r="GI195" i="1"/>
  <c r="GI181" i="1"/>
  <c r="GI185" i="1"/>
  <c r="GI189" i="1"/>
  <c r="GI187" i="1"/>
  <c r="GI183" i="1"/>
  <c r="GI179" i="1"/>
  <c r="GI173" i="1"/>
  <c r="GI177" i="1"/>
  <c r="GI171" i="1"/>
  <c r="GI175" i="1"/>
  <c r="GI169" i="1"/>
  <c r="GI165" i="1"/>
  <c r="GI161" i="1"/>
  <c r="GI167" i="1"/>
  <c r="GI163" i="1"/>
  <c r="GI159" i="1"/>
  <c r="GI157" i="1"/>
  <c r="GI155" i="1"/>
  <c r="GI153" i="1"/>
  <c r="GI151" i="1"/>
  <c r="GI120" i="1"/>
  <c r="GI118" i="1"/>
  <c r="GI116" i="1"/>
  <c r="GI112" i="1"/>
  <c r="GI114" i="1"/>
  <c r="GI108" i="1"/>
  <c r="GI104" i="1"/>
  <c r="GI106" i="1"/>
  <c r="GI110" i="1"/>
  <c r="GI100" i="1"/>
  <c r="GI102" i="1"/>
  <c r="GI96" i="1"/>
  <c r="GI98" i="1"/>
  <c r="GI94" i="1"/>
  <c r="GI92" i="1"/>
  <c r="GI90" i="1"/>
  <c r="GI84" i="1"/>
  <c r="GI86" i="1"/>
  <c r="GI88" i="1"/>
  <c r="GI82" i="1"/>
  <c r="GI80" i="1"/>
  <c r="GI78" i="1"/>
  <c r="GI74" i="1"/>
  <c r="GI76" i="1"/>
  <c r="GI72" i="1"/>
  <c r="GI70" i="1"/>
  <c r="GI68" i="1"/>
  <c r="GI66" i="1"/>
  <c r="GH205" i="1"/>
  <c r="GH197" i="1"/>
  <c r="GH199" i="1"/>
  <c r="GH203" i="1"/>
  <c r="GH195" i="1"/>
  <c r="GH189" i="1"/>
  <c r="GH201" i="1"/>
  <c r="GH185" i="1"/>
  <c r="GH193" i="1"/>
  <c r="GH187" i="1"/>
  <c r="GH181" i="1"/>
  <c r="GH191" i="1"/>
  <c r="GH179" i="1"/>
  <c r="GH177" i="1"/>
  <c r="GH183" i="1"/>
  <c r="GH175" i="1"/>
  <c r="GH169" i="1"/>
  <c r="GH173" i="1"/>
  <c r="GH171" i="1"/>
  <c r="GH167" i="1"/>
  <c r="GH163" i="1"/>
  <c r="GH165" i="1"/>
  <c r="GH161" i="1"/>
  <c r="GH157" i="1"/>
  <c r="GH159" i="1"/>
  <c r="GH155" i="1"/>
  <c r="GH153" i="1"/>
  <c r="GH151" i="1"/>
  <c r="GH120" i="1"/>
  <c r="GH116" i="1"/>
  <c r="GH118" i="1"/>
  <c r="GH114" i="1"/>
  <c r="GH112" i="1"/>
  <c r="GH108" i="1"/>
  <c r="GH106" i="1"/>
  <c r="GH102" i="1"/>
  <c r="GH104" i="1"/>
  <c r="GH100" i="1"/>
  <c r="GH110" i="1"/>
  <c r="GH98" i="1"/>
  <c r="GH96" i="1"/>
  <c r="GH94" i="1"/>
  <c r="GH92" i="1"/>
  <c r="GH82" i="1"/>
  <c r="GH90" i="1"/>
  <c r="GH88" i="1"/>
  <c r="GH86" i="1"/>
  <c r="GH80" i="1"/>
  <c r="GH84" i="1"/>
  <c r="GH78" i="1"/>
  <c r="GH72" i="1"/>
  <c r="GH76" i="1"/>
  <c r="GH74" i="1"/>
  <c r="GH70" i="1"/>
  <c r="GH68" i="1"/>
  <c r="GH66" i="1"/>
  <c r="GG201" i="1"/>
  <c r="GG191" i="1"/>
  <c r="GG205" i="1"/>
  <c r="GG189" i="1"/>
  <c r="GG203" i="1"/>
  <c r="GG195" i="1"/>
  <c r="GG199" i="1"/>
  <c r="GG197" i="1"/>
  <c r="GG193" i="1"/>
  <c r="GG185" i="1"/>
  <c r="GG183" i="1"/>
  <c r="GG187" i="1"/>
  <c r="GG179" i="1"/>
  <c r="GG181" i="1"/>
  <c r="GG177" i="1"/>
  <c r="GG169" i="1"/>
  <c r="GG173" i="1"/>
  <c r="GG175" i="1"/>
  <c r="GG171" i="1"/>
  <c r="GG163" i="1"/>
  <c r="GG167" i="1"/>
  <c r="GG161" i="1"/>
  <c r="GG165" i="1"/>
  <c r="GG159" i="1"/>
  <c r="GG157" i="1"/>
  <c r="GG155" i="1"/>
  <c r="GG153" i="1"/>
  <c r="GG151" i="1"/>
  <c r="GG120" i="1"/>
  <c r="GG116" i="1"/>
  <c r="GG118" i="1"/>
  <c r="GG114" i="1"/>
  <c r="GG112" i="1"/>
  <c r="GG110" i="1"/>
  <c r="GG108" i="1"/>
  <c r="GG106" i="1"/>
  <c r="GG100" i="1"/>
  <c r="GG102" i="1"/>
  <c r="GG98" i="1"/>
  <c r="GG96" i="1"/>
  <c r="GG94" i="1"/>
  <c r="GG104" i="1"/>
  <c r="GG92" i="1"/>
  <c r="GG88" i="1"/>
  <c r="GG86" i="1"/>
  <c r="GG90" i="1"/>
  <c r="GG84" i="1"/>
  <c r="GG82" i="1"/>
  <c r="GG80" i="1"/>
  <c r="GG78" i="1"/>
  <c r="GG76" i="1"/>
  <c r="GG70" i="1"/>
  <c r="GG74" i="1"/>
  <c r="GG72" i="1"/>
  <c r="GG68" i="1"/>
  <c r="GG66" i="1"/>
  <c r="QL125" i="1" l="1"/>
  <c r="MF210" i="1"/>
  <c r="GF203" i="1"/>
  <c r="GF201" i="1"/>
  <c r="GF189" i="1"/>
  <c r="GF193" i="1"/>
  <c r="GF191" i="1"/>
  <c r="GF185" i="1"/>
  <c r="GF197" i="1"/>
  <c r="GF195" i="1"/>
  <c r="GF177" i="1"/>
  <c r="GF183" i="1"/>
  <c r="GF179" i="1"/>
  <c r="GF199" i="1"/>
  <c r="GF205" i="1"/>
  <c r="GF181" i="1"/>
  <c r="GF171" i="1"/>
  <c r="GF187" i="1"/>
  <c r="GF169" i="1"/>
  <c r="GF173" i="1"/>
  <c r="GF161" i="1"/>
  <c r="GF175" i="1"/>
  <c r="GF165" i="1"/>
  <c r="GF163" i="1"/>
  <c r="GF167" i="1"/>
  <c r="GF157" i="1"/>
  <c r="GF159" i="1"/>
  <c r="GF155" i="1"/>
  <c r="GF153" i="1"/>
  <c r="GF151" i="1"/>
  <c r="GF118" i="1"/>
  <c r="GF120" i="1"/>
  <c r="GF116" i="1"/>
  <c r="GF114" i="1"/>
  <c r="GF112" i="1"/>
  <c r="GF104" i="1"/>
  <c r="GF110" i="1"/>
  <c r="GF108" i="1"/>
  <c r="GF94" i="1"/>
  <c r="GF96" i="1"/>
  <c r="GF100" i="1"/>
  <c r="GF106" i="1"/>
  <c r="GF98" i="1"/>
  <c r="GF102" i="1"/>
  <c r="GF88" i="1"/>
  <c r="GF84" i="1"/>
  <c r="GF80" i="1"/>
  <c r="GF90" i="1"/>
  <c r="GF92" i="1"/>
  <c r="GF78" i="1"/>
  <c r="GF82" i="1"/>
  <c r="GF86" i="1"/>
  <c r="GF72" i="1"/>
  <c r="GF70" i="1"/>
  <c r="GF74" i="1"/>
  <c r="GF76" i="1"/>
  <c r="GF66" i="1"/>
  <c r="GF68" i="1"/>
  <c r="GE189" i="1"/>
  <c r="GE195" i="1"/>
  <c r="GE177" i="1"/>
  <c r="GE197" i="1"/>
  <c r="GE201" i="1"/>
  <c r="GE187" i="1"/>
  <c r="GE203" i="1"/>
  <c r="GE185" i="1"/>
  <c r="GE205" i="1"/>
  <c r="GE199" i="1"/>
  <c r="GE183" i="1"/>
  <c r="GE167" i="1"/>
  <c r="GE179" i="1"/>
  <c r="GE181" i="1"/>
  <c r="GE165" i="1"/>
  <c r="GE193" i="1"/>
  <c r="GE173" i="1"/>
  <c r="GE175" i="1"/>
  <c r="GE169" i="1"/>
  <c r="GE191" i="1"/>
  <c r="GE171" i="1"/>
  <c r="GE159" i="1"/>
  <c r="GE153" i="1"/>
  <c r="GE161" i="1"/>
  <c r="GE157" i="1"/>
  <c r="GE163" i="1"/>
  <c r="GE155" i="1"/>
  <c r="GE151" i="1"/>
  <c r="GE118" i="1"/>
  <c r="GE116" i="1"/>
  <c r="GE112" i="1"/>
  <c r="GE120" i="1"/>
  <c r="GE106" i="1"/>
  <c r="GE104" i="1"/>
  <c r="GE114" i="1"/>
  <c r="GE110" i="1"/>
  <c r="GE108" i="1"/>
  <c r="GE102" i="1"/>
  <c r="GE96" i="1"/>
  <c r="GE90" i="1"/>
  <c r="GE100" i="1"/>
  <c r="GE94" i="1"/>
  <c r="GE88" i="1"/>
  <c r="GE82" i="1"/>
  <c r="GE92" i="1"/>
  <c r="GE86" i="1"/>
  <c r="GE98" i="1"/>
  <c r="GE80" i="1"/>
  <c r="GE74" i="1"/>
  <c r="GE84" i="1"/>
  <c r="GE78" i="1"/>
  <c r="GE76" i="1"/>
  <c r="GE72" i="1"/>
  <c r="GE70" i="1"/>
  <c r="GE68" i="1"/>
  <c r="GE66" i="1"/>
  <c r="GD201" i="1"/>
  <c r="GD203" i="1"/>
  <c r="GD195" i="1"/>
  <c r="GD205" i="1"/>
  <c r="GD199" i="1"/>
  <c r="GD197" i="1"/>
  <c r="GD193" i="1"/>
  <c r="GD191" i="1"/>
  <c r="GD189" i="1"/>
  <c r="GD187" i="1"/>
  <c r="GD181" i="1"/>
  <c r="GD169" i="1"/>
  <c r="GD177" i="1"/>
  <c r="GD173" i="1"/>
  <c r="GD185" i="1"/>
  <c r="GD167" i="1"/>
  <c r="GD183" i="1"/>
  <c r="GD165" i="1"/>
  <c r="GD179" i="1"/>
  <c r="GD175" i="1"/>
  <c r="GD171" i="1"/>
  <c r="GD163" i="1"/>
  <c r="GD161" i="1"/>
  <c r="GD157" i="1"/>
  <c r="GD155" i="1"/>
  <c r="GD159" i="1"/>
  <c r="GD153" i="1"/>
  <c r="GD151" i="1"/>
  <c r="GD120" i="1"/>
  <c r="GD118" i="1"/>
  <c r="GD116" i="1"/>
  <c r="GD114" i="1"/>
  <c r="GD106" i="1"/>
  <c r="GD112" i="1"/>
  <c r="GD110" i="1"/>
  <c r="GD108" i="1"/>
  <c r="GD102" i="1"/>
  <c r="GD100" i="1"/>
  <c r="GD104" i="1"/>
  <c r="GD98" i="1"/>
  <c r="GD96" i="1"/>
  <c r="GD92" i="1"/>
  <c r="GD94" i="1"/>
  <c r="GD90" i="1"/>
  <c r="GD88" i="1"/>
  <c r="GD86" i="1"/>
  <c r="GD84" i="1"/>
  <c r="GD82" i="1"/>
  <c r="GD80" i="1"/>
  <c r="GD78" i="1"/>
  <c r="GD74" i="1"/>
  <c r="GD76" i="1"/>
  <c r="GD72" i="1"/>
  <c r="GD70" i="1"/>
  <c r="GD68" i="1"/>
  <c r="GD66" i="1"/>
  <c r="GC193" i="1"/>
  <c r="GC205" i="1"/>
  <c r="GC199" i="1"/>
  <c r="GC197" i="1"/>
  <c r="GC201" i="1"/>
  <c r="GC203" i="1"/>
  <c r="GC187" i="1"/>
  <c r="GC195" i="1"/>
  <c r="GC189" i="1"/>
  <c r="GC183" i="1"/>
  <c r="GC191" i="1"/>
  <c r="GC177" i="1"/>
  <c r="GC179" i="1"/>
  <c r="GC181" i="1"/>
  <c r="GC175" i="1"/>
  <c r="GC185" i="1"/>
  <c r="GC165" i="1"/>
  <c r="GC173" i="1"/>
  <c r="GC167" i="1"/>
  <c r="GC163" i="1"/>
  <c r="GC169" i="1"/>
  <c r="GC171" i="1"/>
  <c r="GC153" i="1"/>
  <c r="GC161" i="1"/>
  <c r="GC157" i="1"/>
  <c r="GC159" i="1"/>
  <c r="GC155" i="1"/>
  <c r="GC151" i="1"/>
  <c r="GC120" i="1"/>
  <c r="GC114" i="1"/>
  <c r="GC118" i="1"/>
  <c r="GC108" i="1"/>
  <c r="GC116" i="1"/>
  <c r="GC112" i="1"/>
  <c r="GC110" i="1"/>
  <c r="GC104" i="1"/>
  <c r="GC106" i="1"/>
  <c r="GC102" i="1"/>
  <c r="GC100" i="1"/>
  <c r="GC94" i="1"/>
  <c r="GC92" i="1"/>
  <c r="GC90" i="1"/>
  <c r="GC98" i="1"/>
  <c r="GC96" i="1"/>
  <c r="GC84" i="1"/>
  <c r="GC88" i="1"/>
  <c r="GC80" i="1"/>
  <c r="GC86" i="1"/>
  <c r="GC82" i="1"/>
  <c r="GC78" i="1"/>
  <c r="GC76" i="1"/>
  <c r="GC74" i="1"/>
  <c r="GC72" i="1"/>
  <c r="GC70" i="1"/>
  <c r="GC68" i="1"/>
  <c r="GC66" i="1"/>
  <c r="GB201" i="1"/>
  <c r="GB203" i="1"/>
  <c r="GB183" i="1"/>
  <c r="GB195" i="1"/>
  <c r="GB199" i="1"/>
  <c r="GB197" i="1"/>
  <c r="GB205" i="1"/>
  <c r="GB191" i="1"/>
  <c r="GB171" i="1"/>
  <c r="GB193" i="1"/>
  <c r="GB173" i="1"/>
  <c r="GB185" i="1"/>
  <c r="GB189" i="1"/>
  <c r="GB165" i="1"/>
  <c r="GB169" i="1"/>
  <c r="GB179" i="1"/>
  <c r="GB181" i="1"/>
  <c r="GB187" i="1"/>
  <c r="GB175" i="1"/>
  <c r="GB167" i="1"/>
  <c r="GB177" i="1"/>
  <c r="GB159" i="1"/>
  <c r="GB163" i="1"/>
  <c r="GB161" i="1"/>
  <c r="GB153" i="1"/>
  <c r="GB155" i="1"/>
  <c r="GB157" i="1"/>
  <c r="GB151" i="1"/>
  <c r="GB120" i="1"/>
  <c r="GB118" i="1"/>
  <c r="GB112" i="1"/>
  <c r="GB116" i="1"/>
  <c r="GB108" i="1"/>
  <c r="GB110" i="1"/>
  <c r="GB114" i="1"/>
  <c r="GB106" i="1"/>
  <c r="GB102" i="1"/>
  <c r="GB104" i="1"/>
  <c r="GB96" i="1"/>
  <c r="GB100" i="1"/>
  <c r="GB92" i="1"/>
  <c r="GB90" i="1"/>
  <c r="GB98" i="1"/>
  <c r="GB94" i="1"/>
  <c r="GB88" i="1"/>
  <c r="GB86" i="1"/>
  <c r="GB82" i="1"/>
  <c r="GB80" i="1"/>
  <c r="GB84" i="1"/>
  <c r="GB78" i="1"/>
  <c r="GB74" i="1"/>
  <c r="GB76" i="1"/>
  <c r="GB72" i="1"/>
  <c r="GB70" i="1"/>
  <c r="GB68" i="1"/>
  <c r="GB66" i="1"/>
  <c r="GA201" i="1"/>
  <c r="GA195" i="1"/>
  <c r="GA199" i="1"/>
  <c r="GA197" i="1"/>
  <c r="GA203" i="1"/>
  <c r="GA205" i="1"/>
  <c r="GA191" i="1"/>
  <c r="GA193" i="1"/>
  <c r="GA183" i="1"/>
  <c r="GA175" i="1"/>
  <c r="GA187" i="1"/>
  <c r="GA189" i="1"/>
  <c r="GA179" i="1"/>
  <c r="GA169" i="1"/>
  <c r="GA181" i="1"/>
  <c r="GA185" i="1"/>
  <c r="GA173" i="1"/>
  <c r="GA171" i="1"/>
  <c r="GA165" i="1"/>
  <c r="GA177" i="1"/>
  <c r="GA167" i="1"/>
  <c r="GA161" i="1"/>
  <c r="GA163" i="1"/>
  <c r="GA157" i="1"/>
  <c r="GA155" i="1"/>
  <c r="GA159" i="1"/>
  <c r="GA153" i="1"/>
  <c r="GA151" i="1"/>
  <c r="GA120" i="1"/>
  <c r="GA118" i="1"/>
  <c r="GA112" i="1"/>
  <c r="GA114" i="1"/>
  <c r="GA116" i="1"/>
  <c r="GA106" i="1"/>
  <c r="GA110" i="1"/>
  <c r="GA104" i="1"/>
  <c r="GA98" i="1"/>
  <c r="GA108" i="1"/>
  <c r="GA102" i="1"/>
  <c r="GA96" i="1"/>
  <c r="GA100" i="1"/>
  <c r="GA94" i="1"/>
  <c r="GA90" i="1"/>
  <c r="GA86" i="1"/>
  <c r="GA92" i="1"/>
  <c r="GA88" i="1"/>
  <c r="GA82" i="1"/>
  <c r="GA84" i="1"/>
  <c r="GA80" i="1"/>
  <c r="GA76" i="1"/>
  <c r="GA78" i="1"/>
  <c r="GA72" i="1"/>
  <c r="GA74" i="1"/>
  <c r="GA70" i="1"/>
  <c r="GA68" i="1"/>
  <c r="GA66" i="1"/>
  <c r="FZ185" i="1"/>
  <c r="FZ203" i="1"/>
  <c r="FZ183" i="1"/>
  <c r="FZ193" i="1"/>
  <c r="FZ175" i="1"/>
  <c r="FZ189" i="1"/>
  <c r="FZ197" i="1"/>
  <c r="FZ195" i="1"/>
  <c r="FZ181" i="1"/>
  <c r="FZ177" i="1"/>
  <c r="FZ199" i="1"/>
  <c r="FZ201" i="1"/>
  <c r="FZ167" i="1"/>
  <c r="FZ205" i="1"/>
  <c r="FZ187" i="1"/>
  <c r="FZ191" i="1"/>
  <c r="FZ173" i="1"/>
  <c r="FZ163" i="1"/>
  <c r="FZ179" i="1"/>
  <c r="FZ159" i="1"/>
  <c r="FZ161" i="1"/>
  <c r="FZ169" i="1"/>
  <c r="FZ171" i="1"/>
  <c r="FZ155" i="1"/>
  <c r="FZ165" i="1"/>
  <c r="FZ157" i="1"/>
  <c r="FZ153" i="1"/>
  <c r="FZ151" i="1"/>
  <c r="FZ120" i="1"/>
  <c r="FZ114" i="1"/>
  <c r="FZ110" i="1"/>
  <c r="FZ118" i="1"/>
  <c r="FZ108" i="1"/>
  <c r="FZ116" i="1"/>
  <c r="FZ112" i="1"/>
  <c r="FZ104" i="1"/>
  <c r="FZ100" i="1"/>
  <c r="FZ98" i="1"/>
  <c r="FZ90" i="1"/>
  <c r="FZ106" i="1"/>
  <c r="FZ102" i="1"/>
  <c r="FZ94" i="1"/>
  <c r="FZ96" i="1"/>
  <c r="FZ92" i="1"/>
  <c r="FZ88" i="1"/>
  <c r="FZ86" i="1"/>
  <c r="FZ84" i="1"/>
  <c r="FZ82" i="1"/>
  <c r="FZ80" i="1"/>
  <c r="FZ78" i="1"/>
  <c r="FZ74" i="1"/>
  <c r="FZ76" i="1"/>
  <c r="FZ72" i="1"/>
  <c r="FZ70" i="1"/>
  <c r="FZ68" i="1"/>
  <c r="FZ66" i="1"/>
  <c r="FY203" i="1"/>
  <c r="FY199" i="1"/>
  <c r="FY193" i="1"/>
  <c r="FY205" i="1"/>
  <c r="FY183" i="1"/>
  <c r="FY195" i="1"/>
  <c r="FY201" i="1"/>
  <c r="FY191" i="1"/>
  <c r="FY197" i="1"/>
  <c r="FY187" i="1"/>
  <c r="FY185" i="1"/>
  <c r="FY179" i="1"/>
  <c r="FY181" i="1"/>
  <c r="FY177" i="1"/>
  <c r="FY167" i="1"/>
  <c r="FY189" i="1"/>
  <c r="FY175" i="1"/>
  <c r="FY171" i="1"/>
  <c r="FY173" i="1"/>
  <c r="FY169" i="1"/>
  <c r="FY165" i="1"/>
  <c r="FY163" i="1"/>
  <c r="FY159" i="1"/>
  <c r="FY155" i="1"/>
  <c r="FY157" i="1"/>
  <c r="FY161" i="1"/>
  <c r="FY153" i="1"/>
  <c r="FY151" i="1"/>
  <c r="FY118" i="1"/>
  <c r="FY120" i="1"/>
  <c r="FY116" i="1"/>
  <c r="FY114" i="1"/>
  <c r="FY110" i="1"/>
  <c r="FY112" i="1"/>
  <c r="FY106" i="1"/>
  <c r="FY108" i="1"/>
  <c r="FY104" i="1"/>
  <c r="FY102" i="1"/>
  <c r="FY100" i="1"/>
  <c r="FY98" i="1"/>
  <c r="FY94" i="1"/>
  <c r="FY96" i="1"/>
  <c r="FY92" i="1"/>
  <c r="FY90" i="1"/>
  <c r="FY86" i="1"/>
  <c r="FY84" i="1"/>
  <c r="FY88" i="1"/>
  <c r="FY82" i="1"/>
  <c r="FY78" i="1"/>
  <c r="FY76" i="1"/>
  <c r="FY80" i="1"/>
  <c r="FY74" i="1"/>
  <c r="FY72" i="1"/>
  <c r="FY70" i="1"/>
  <c r="FY68" i="1"/>
  <c r="FY66" i="1"/>
  <c r="FX203" i="1"/>
  <c r="FX205" i="1"/>
  <c r="FX199" i="1"/>
  <c r="FX201" i="1"/>
  <c r="FX191" i="1"/>
  <c r="FX189" i="1"/>
  <c r="FX195" i="1"/>
  <c r="FX193" i="1"/>
  <c r="FX197" i="1"/>
  <c r="FX181" i="1"/>
  <c r="FX185" i="1"/>
  <c r="FX183" i="1"/>
  <c r="FX187" i="1"/>
  <c r="FX173" i="1"/>
  <c r="FX175" i="1"/>
  <c r="FX177" i="1"/>
  <c r="FX179" i="1"/>
  <c r="FX169" i="1"/>
  <c r="FX171" i="1"/>
  <c r="FX167" i="1"/>
  <c r="FX165" i="1"/>
  <c r="FX163" i="1"/>
  <c r="FX161" i="1"/>
  <c r="FX157" i="1"/>
  <c r="FX159" i="1"/>
  <c r="FX153" i="1"/>
  <c r="FX155" i="1"/>
  <c r="FX151" i="1"/>
  <c r="FX120" i="1"/>
  <c r="FX118" i="1"/>
  <c r="FX114" i="1"/>
  <c r="FX116" i="1"/>
  <c r="FX112" i="1"/>
  <c r="FX110" i="1"/>
  <c r="FX108" i="1"/>
  <c r="FX106" i="1"/>
  <c r="FX104" i="1"/>
  <c r="FX102" i="1"/>
  <c r="FX98" i="1"/>
  <c r="FX100" i="1"/>
  <c r="FX96" i="1"/>
  <c r="FX94" i="1"/>
  <c r="FX92" i="1"/>
  <c r="FX88" i="1"/>
  <c r="FX90" i="1"/>
  <c r="FX86" i="1"/>
  <c r="FX84" i="1"/>
  <c r="FX82" i="1"/>
  <c r="FX80" i="1"/>
  <c r="FX74" i="1"/>
  <c r="FX78" i="1"/>
  <c r="FX76" i="1"/>
  <c r="FX72" i="1"/>
  <c r="FX70" i="1"/>
  <c r="FX68" i="1"/>
  <c r="FX66" i="1"/>
  <c r="FW195" i="1"/>
  <c r="FW197" i="1"/>
  <c r="FW203" i="1"/>
  <c r="FW205" i="1"/>
  <c r="FW187" i="1"/>
  <c r="FW191" i="1"/>
  <c r="FW193" i="1"/>
  <c r="FW201" i="1"/>
  <c r="FW183" i="1"/>
  <c r="FW189" i="1"/>
  <c r="FW199" i="1"/>
  <c r="FW179" i="1"/>
  <c r="FW185" i="1"/>
  <c r="FW177" i="1"/>
  <c r="FW181" i="1"/>
  <c r="FW175" i="1"/>
  <c r="FW173" i="1"/>
  <c r="FW171" i="1"/>
  <c r="FW169" i="1"/>
  <c r="FW161" i="1"/>
  <c r="FW165" i="1"/>
  <c r="FW163" i="1"/>
  <c r="FW167" i="1"/>
  <c r="FW159" i="1"/>
  <c r="FW157" i="1"/>
  <c r="FW155" i="1"/>
  <c r="FW153" i="1"/>
  <c r="FW151" i="1"/>
  <c r="FW120" i="1"/>
  <c r="FW116" i="1"/>
  <c r="FW118" i="1"/>
  <c r="FW114" i="1"/>
  <c r="FW110" i="1"/>
  <c r="FW112" i="1"/>
  <c r="FW108" i="1"/>
  <c r="FW106" i="1"/>
  <c r="FW104" i="1"/>
  <c r="FW102" i="1"/>
  <c r="FW100" i="1"/>
  <c r="FW98" i="1"/>
  <c r="FW94" i="1"/>
  <c r="FW96" i="1"/>
  <c r="FW92" i="1"/>
  <c r="FW90" i="1"/>
  <c r="FW88" i="1"/>
  <c r="FW84" i="1"/>
  <c r="FW86" i="1"/>
  <c r="FW80" i="1"/>
  <c r="FW82" i="1"/>
  <c r="FW78" i="1"/>
  <c r="FW74" i="1"/>
  <c r="FW76" i="1"/>
  <c r="FW72" i="1"/>
  <c r="FW70" i="1"/>
  <c r="FW68" i="1"/>
  <c r="FW66" i="1"/>
  <c r="FV203" i="1"/>
  <c r="FV195" i="1"/>
  <c r="FV205" i="1"/>
  <c r="FV201" i="1"/>
  <c r="FV197" i="1"/>
  <c r="FV193" i="1"/>
  <c r="FV199" i="1"/>
  <c r="FV191" i="1"/>
  <c r="FV187" i="1"/>
  <c r="FV183" i="1"/>
  <c r="FV189" i="1"/>
  <c r="FV181" i="1"/>
  <c r="FV179" i="1"/>
  <c r="FV185" i="1"/>
  <c r="FV177" i="1"/>
  <c r="FV175" i="1"/>
  <c r="FV171" i="1"/>
  <c r="FV173" i="1"/>
  <c r="FV169" i="1"/>
  <c r="FV167" i="1"/>
  <c r="FV163" i="1"/>
  <c r="FV165" i="1"/>
  <c r="FV161" i="1"/>
  <c r="FV159" i="1"/>
  <c r="FV155" i="1"/>
  <c r="FV157" i="1"/>
  <c r="FV153" i="1"/>
  <c r="FV151" i="1"/>
  <c r="FV116" i="1"/>
  <c r="FV120" i="1"/>
  <c r="FV118" i="1"/>
  <c r="FV114" i="1"/>
  <c r="FV112" i="1"/>
  <c r="FV110" i="1"/>
  <c r="FV106" i="1"/>
  <c r="FV108" i="1"/>
  <c r="FV104" i="1"/>
  <c r="FV102" i="1"/>
  <c r="FV100" i="1"/>
  <c r="FV98" i="1"/>
  <c r="FV96" i="1"/>
  <c r="FV94" i="1"/>
  <c r="FV92" i="1"/>
  <c r="FV90" i="1"/>
  <c r="FV88" i="1"/>
  <c r="FV86" i="1"/>
  <c r="FV84" i="1"/>
  <c r="FV80" i="1"/>
  <c r="FV82" i="1"/>
  <c r="FV78" i="1"/>
  <c r="FV76" i="1"/>
  <c r="FV74" i="1"/>
  <c r="FV72" i="1"/>
  <c r="FV70" i="1"/>
  <c r="FV68" i="1"/>
  <c r="FV66" i="1"/>
  <c r="FU203" i="1"/>
  <c r="FU201" i="1"/>
  <c r="FU195" i="1"/>
  <c r="FU199" i="1"/>
  <c r="FU189" i="1"/>
  <c r="FU205" i="1"/>
  <c r="FU193" i="1"/>
  <c r="FU197" i="1"/>
  <c r="FU191" i="1"/>
  <c r="FU187" i="1"/>
  <c r="FU183" i="1"/>
  <c r="FU181" i="1"/>
  <c r="FU177" i="1"/>
  <c r="FU185" i="1"/>
  <c r="FU179" i="1"/>
  <c r="FU173" i="1"/>
  <c r="FU175" i="1"/>
  <c r="FU171" i="1"/>
  <c r="FU169" i="1"/>
  <c r="FU167" i="1"/>
  <c r="FU163" i="1"/>
  <c r="FU165" i="1"/>
  <c r="FU161" i="1"/>
  <c r="FU159" i="1"/>
  <c r="FU157" i="1"/>
  <c r="FU153" i="1"/>
  <c r="FU155" i="1"/>
  <c r="FU151" i="1"/>
  <c r="FU120" i="1"/>
  <c r="FU118" i="1"/>
  <c r="FU116" i="1"/>
  <c r="FU114" i="1"/>
  <c r="FU112" i="1"/>
  <c r="FU110" i="1"/>
  <c r="FU108" i="1"/>
  <c r="FU106" i="1"/>
  <c r="FU104" i="1"/>
  <c r="FU102" i="1"/>
  <c r="FU98" i="1"/>
  <c r="FU100" i="1"/>
  <c r="FU96" i="1"/>
  <c r="FU94" i="1"/>
  <c r="FU92" i="1"/>
  <c r="FU90" i="1"/>
  <c r="FU88" i="1"/>
  <c r="FU86" i="1"/>
  <c r="FU84" i="1"/>
  <c r="FU82" i="1"/>
  <c r="FU80" i="1"/>
  <c r="FU78" i="1"/>
  <c r="FU76" i="1"/>
  <c r="FU74" i="1"/>
  <c r="FU72" i="1"/>
  <c r="FU70" i="1"/>
  <c r="FU68" i="1"/>
  <c r="FU66" i="1"/>
  <c r="FT205" i="1"/>
  <c r="FT199" i="1"/>
  <c r="FT201" i="1"/>
  <c r="FT195" i="1"/>
  <c r="FT203" i="1"/>
  <c r="FT189" i="1"/>
  <c r="FT197" i="1"/>
  <c r="FT193" i="1"/>
  <c r="FT191" i="1"/>
  <c r="FT185" i="1"/>
  <c r="FT181" i="1"/>
  <c r="FT177" i="1"/>
  <c r="FT187" i="1"/>
  <c r="FT183" i="1"/>
  <c r="FT179" i="1"/>
  <c r="FT175" i="1"/>
  <c r="FT173" i="1"/>
  <c r="FT171" i="1"/>
  <c r="FT165" i="1"/>
  <c r="FT167" i="1"/>
  <c r="FT169" i="1"/>
  <c r="FT159" i="1"/>
  <c r="FT161" i="1"/>
  <c r="FT163" i="1"/>
  <c r="FT157" i="1"/>
  <c r="FT155" i="1"/>
  <c r="FT153" i="1"/>
  <c r="FT151" i="1"/>
  <c r="FT120" i="1"/>
  <c r="FT118" i="1"/>
  <c r="FT116" i="1"/>
  <c r="FT114" i="1"/>
  <c r="FT112" i="1"/>
  <c r="FT110" i="1"/>
  <c r="FT108" i="1"/>
  <c r="FT106" i="1"/>
  <c r="FT104" i="1"/>
  <c r="FT102" i="1"/>
  <c r="FT98" i="1"/>
  <c r="FT96" i="1"/>
  <c r="FT100" i="1"/>
  <c r="FT94" i="1"/>
  <c r="FT92" i="1"/>
  <c r="FT90" i="1"/>
  <c r="FT88" i="1"/>
  <c r="FT86" i="1"/>
  <c r="FT84" i="1"/>
  <c r="FT82" i="1"/>
  <c r="FT80" i="1"/>
  <c r="FT78" i="1"/>
  <c r="FT76" i="1"/>
  <c r="FT74" i="1"/>
  <c r="FT72" i="1"/>
  <c r="FT70" i="1"/>
  <c r="FT68" i="1"/>
  <c r="FT66" i="1"/>
  <c r="FS199" i="1"/>
  <c r="FS197" i="1"/>
  <c r="FS205" i="1"/>
  <c r="FS203" i="1"/>
  <c r="FS195" i="1"/>
  <c r="FS189" i="1"/>
  <c r="FS193" i="1"/>
  <c r="FS201" i="1"/>
  <c r="FS187" i="1"/>
  <c r="FS181" i="1"/>
  <c r="FS191" i="1"/>
  <c r="FS175" i="1"/>
  <c r="FS173" i="1"/>
  <c r="FS185" i="1"/>
  <c r="FS179" i="1"/>
  <c r="FS169" i="1"/>
  <c r="FS167" i="1"/>
  <c r="FS183" i="1"/>
  <c r="FS177" i="1"/>
  <c r="FS171" i="1"/>
  <c r="FS165" i="1"/>
  <c r="FS163" i="1"/>
  <c r="FS157" i="1"/>
  <c r="FS161" i="1"/>
  <c r="FS159" i="1"/>
  <c r="FS155" i="1"/>
  <c r="FS153" i="1"/>
  <c r="FS151" i="1"/>
  <c r="FS120" i="1"/>
  <c r="FS118" i="1"/>
  <c r="FS116" i="1"/>
  <c r="FS114" i="1"/>
  <c r="FS112" i="1"/>
  <c r="FS110" i="1"/>
  <c r="FS108" i="1"/>
  <c r="FS106" i="1"/>
  <c r="FS104" i="1"/>
  <c r="FS102" i="1"/>
  <c r="FS98" i="1"/>
  <c r="FS96" i="1"/>
  <c r="FS100" i="1"/>
  <c r="FS94" i="1"/>
  <c r="FS92" i="1"/>
  <c r="FS90" i="1"/>
  <c r="FS88" i="1"/>
  <c r="FS86" i="1"/>
  <c r="FS84" i="1"/>
  <c r="FS82" i="1"/>
  <c r="FS80" i="1"/>
  <c r="FS78" i="1"/>
  <c r="FS76" i="1"/>
  <c r="FS72" i="1"/>
  <c r="FS74" i="1"/>
  <c r="FS70" i="1"/>
  <c r="FS68" i="1"/>
  <c r="FS66" i="1"/>
  <c r="FR185" i="1"/>
  <c r="FR205" i="1"/>
  <c r="FR203" i="1"/>
  <c r="FR201" i="1"/>
  <c r="FR191" i="1"/>
  <c r="FR187" i="1"/>
  <c r="FR169" i="1"/>
  <c r="FR189" i="1"/>
  <c r="FR195" i="1"/>
  <c r="FR181" i="1"/>
  <c r="FR193" i="1"/>
  <c r="FR171" i="1"/>
  <c r="FR197" i="1"/>
  <c r="FR199" i="1"/>
  <c r="FR177" i="1"/>
  <c r="FR165" i="1"/>
  <c r="FR183" i="1"/>
  <c r="FR179" i="1"/>
  <c r="FR167" i="1"/>
  <c r="FR173" i="1"/>
  <c r="FR157" i="1"/>
  <c r="FR175" i="1"/>
  <c r="FR159" i="1"/>
  <c r="FR161" i="1"/>
  <c r="FR153" i="1"/>
  <c r="FR163" i="1"/>
  <c r="FR155" i="1"/>
  <c r="FR151" i="1"/>
  <c r="FR118" i="1"/>
  <c r="FR116" i="1"/>
  <c r="FR120" i="1"/>
  <c r="FR114" i="1"/>
  <c r="FR112" i="1"/>
  <c r="FR106" i="1"/>
  <c r="FR110" i="1"/>
  <c r="FR104" i="1"/>
  <c r="FR108" i="1"/>
  <c r="FR98" i="1"/>
  <c r="FR102" i="1"/>
  <c r="FR94" i="1"/>
  <c r="FR96" i="1"/>
  <c r="FR90" i="1"/>
  <c r="FR92" i="1"/>
  <c r="FR100" i="1"/>
  <c r="FR88" i="1"/>
  <c r="FR84" i="1"/>
  <c r="FR86" i="1"/>
  <c r="FR80" i="1"/>
  <c r="FR82" i="1"/>
  <c r="FR78" i="1"/>
  <c r="FR72" i="1"/>
  <c r="FR70" i="1"/>
  <c r="FR74" i="1"/>
  <c r="FR76" i="1"/>
  <c r="FR68" i="1"/>
  <c r="FR66" i="1"/>
  <c r="FQ203" i="1" l="1"/>
  <c r="FQ201" i="1"/>
  <c r="FQ205" i="1"/>
  <c r="FQ199" i="1"/>
  <c r="FQ187" i="1"/>
  <c r="FQ197" i="1"/>
  <c r="FQ183" i="1"/>
  <c r="FQ195" i="1"/>
  <c r="FQ179" i="1"/>
  <c r="FQ193" i="1"/>
  <c r="FQ185" i="1"/>
  <c r="FQ189" i="1"/>
  <c r="FQ191" i="1"/>
  <c r="FQ181" i="1"/>
  <c r="FQ167" i="1"/>
  <c r="FQ175" i="1"/>
  <c r="FQ177" i="1"/>
  <c r="FQ163" i="1"/>
  <c r="FQ171" i="1"/>
  <c r="FQ173" i="1"/>
  <c r="FQ169" i="1"/>
  <c r="FQ159" i="1"/>
  <c r="FQ157" i="1"/>
  <c r="FQ165" i="1"/>
  <c r="FQ155" i="1"/>
  <c r="FQ161" i="1"/>
  <c r="FQ153" i="1"/>
  <c r="FQ151" i="1"/>
  <c r="FQ120" i="1"/>
  <c r="FQ118" i="1"/>
  <c r="FQ114" i="1"/>
  <c r="FQ116" i="1"/>
  <c r="FQ112" i="1"/>
  <c r="FQ110" i="1"/>
  <c r="FQ108" i="1"/>
  <c r="FQ106" i="1"/>
  <c r="FQ104" i="1"/>
  <c r="FQ102" i="1"/>
  <c r="FQ100" i="1"/>
  <c r="FQ98" i="1"/>
  <c r="FQ96" i="1"/>
  <c r="FQ90" i="1"/>
  <c r="FQ94" i="1"/>
  <c r="FQ92" i="1"/>
  <c r="FQ88" i="1"/>
  <c r="FQ84" i="1"/>
  <c r="FQ86" i="1"/>
  <c r="FQ82" i="1"/>
  <c r="FQ80" i="1"/>
  <c r="FQ78" i="1"/>
  <c r="FQ76" i="1"/>
  <c r="FQ72" i="1"/>
  <c r="FQ70" i="1"/>
  <c r="FQ74" i="1"/>
  <c r="FQ68" i="1"/>
  <c r="FQ66" i="1"/>
  <c r="FP203" i="1" l="1"/>
  <c r="FP201" i="1"/>
  <c r="FP197" i="1"/>
  <c r="FP193" i="1"/>
  <c r="FP205" i="1"/>
  <c r="FP199" i="1"/>
  <c r="FP189" i="1"/>
  <c r="FP187" i="1"/>
  <c r="FP195" i="1"/>
  <c r="FP185" i="1"/>
  <c r="FP191" i="1"/>
  <c r="FP179" i="1"/>
  <c r="FP181" i="1"/>
  <c r="FP169" i="1"/>
  <c r="FP173" i="1"/>
  <c r="FP171" i="1"/>
  <c r="FP177" i="1"/>
  <c r="FP183" i="1"/>
  <c r="FP175" i="1"/>
  <c r="FP167" i="1"/>
  <c r="FP163" i="1"/>
  <c r="FP165" i="1"/>
  <c r="FP161" i="1"/>
  <c r="FP157" i="1"/>
  <c r="FP153" i="1"/>
  <c r="FP155" i="1"/>
  <c r="FP159" i="1"/>
  <c r="FP151" i="1"/>
  <c r="FP120" i="1"/>
  <c r="FP116" i="1"/>
  <c r="FP118" i="1"/>
  <c r="FP114" i="1"/>
  <c r="FP112" i="1"/>
  <c r="FP110" i="1"/>
  <c r="FP108" i="1"/>
  <c r="FP106" i="1"/>
  <c r="FP104" i="1"/>
  <c r="FP102" i="1"/>
  <c r="FP100" i="1"/>
  <c r="FP98" i="1"/>
  <c r="FP94" i="1"/>
  <c r="FP96" i="1"/>
  <c r="FP88" i="1"/>
  <c r="FP92" i="1"/>
  <c r="FP90" i="1"/>
  <c r="FP86" i="1"/>
  <c r="FP84" i="1"/>
  <c r="FP82" i="1"/>
  <c r="FP80" i="1"/>
  <c r="FP74" i="1"/>
  <c r="FP76" i="1"/>
  <c r="FP72" i="1"/>
  <c r="FP78" i="1"/>
  <c r="FP70" i="1"/>
  <c r="FP68" i="1"/>
  <c r="FP66" i="1"/>
  <c r="FO197" i="1"/>
  <c r="FO205" i="1"/>
  <c r="FO201" i="1"/>
  <c r="FO185" i="1"/>
  <c r="FO189" i="1"/>
  <c r="FO187" i="1"/>
  <c r="FO191" i="1"/>
  <c r="FO195" i="1"/>
  <c r="FO203" i="1"/>
  <c r="FO193" i="1"/>
  <c r="FO199" i="1"/>
  <c r="FO171" i="1"/>
  <c r="FO169" i="1"/>
  <c r="FO181" i="1"/>
  <c r="FO177" i="1"/>
  <c r="FO183" i="1"/>
  <c r="FO179" i="1"/>
  <c r="FO173" i="1"/>
  <c r="FO163" i="1"/>
  <c r="FO167" i="1"/>
  <c r="FO175" i="1"/>
  <c r="FO153" i="1"/>
  <c r="FO161" i="1"/>
  <c r="FO165" i="1"/>
  <c r="FO155" i="1"/>
  <c r="FO159" i="1"/>
  <c r="FO157" i="1"/>
  <c r="FO151" i="1"/>
  <c r="FO118" i="1"/>
  <c r="FO120" i="1"/>
  <c r="FO116" i="1"/>
  <c r="FO114" i="1"/>
  <c r="FO110" i="1"/>
  <c r="FO112" i="1"/>
  <c r="FO108" i="1"/>
  <c r="FO106" i="1"/>
  <c r="FO102" i="1"/>
  <c r="FO104" i="1"/>
  <c r="FO100" i="1"/>
  <c r="FO98" i="1"/>
  <c r="FO94" i="1"/>
  <c r="FO90" i="1"/>
  <c r="FO96" i="1"/>
  <c r="FO92" i="1"/>
  <c r="FO88" i="1"/>
  <c r="FO84" i="1"/>
  <c r="FO86" i="1"/>
  <c r="FO82" i="1"/>
  <c r="FO80" i="1"/>
  <c r="FO76" i="1"/>
  <c r="FO78" i="1"/>
  <c r="FO72" i="1"/>
  <c r="FO70" i="1"/>
  <c r="FO74" i="1"/>
  <c r="FO68" i="1"/>
  <c r="FO66" i="1"/>
  <c r="FN199" i="1"/>
  <c r="FN197" i="1"/>
  <c r="FN203" i="1"/>
  <c r="FN205" i="1"/>
  <c r="FN195" i="1"/>
  <c r="FN183" i="1"/>
  <c r="FN201" i="1"/>
  <c r="FN181" i="1"/>
  <c r="FN193" i="1"/>
  <c r="FN191" i="1"/>
  <c r="FN179" i="1"/>
  <c r="FN187" i="1"/>
  <c r="FN177" i="1"/>
  <c r="FN189" i="1"/>
  <c r="FN185" i="1"/>
  <c r="FN171" i="1"/>
  <c r="FN169" i="1"/>
  <c r="FN175" i="1"/>
  <c r="FN163" i="1"/>
  <c r="FN173" i="1"/>
  <c r="FN161" i="1"/>
  <c r="FN167" i="1"/>
  <c r="FN165" i="1"/>
  <c r="FN159" i="1"/>
  <c r="FN157" i="1"/>
  <c r="FN155" i="1"/>
  <c r="FN153" i="1"/>
  <c r="FN151" i="1"/>
  <c r="FN120" i="1"/>
  <c r="FN116" i="1"/>
  <c r="FN118" i="1"/>
  <c r="FN112" i="1"/>
  <c r="FN108" i="1"/>
  <c r="FN114" i="1"/>
  <c r="FN110" i="1"/>
  <c r="FN106" i="1"/>
  <c r="FN104" i="1"/>
  <c r="FN102" i="1"/>
  <c r="FN100" i="1"/>
  <c r="FN98" i="1"/>
  <c r="FN94" i="1"/>
  <c r="FN96" i="1"/>
  <c r="FN92" i="1"/>
  <c r="FN88" i="1"/>
  <c r="FN90" i="1"/>
  <c r="FN86" i="1"/>
  <c r="FN82" i="1"/>
  <c r="FN84" i="1"/>
  <c r="FN80" i="1"/>
  <c r="FN78" i="1"/>
  <c r="FN74" i="1"/>
  <c r="FN76" i="1"/>
  <c r="FN72" i="1"/>
  <c r="FN70" i="1"/>
  <c r="FN68" i="1"/>
  <c r="FN66" i="1"/>
  <c r="FM201" i="1"/>
  <c r="FM205" i="1"/>
  <c r="FM199" i="1"/>
  <c r="FM187" i="1"/>
  <c r="FM197" i="1"/>
  <c r="FM203" i="1"/>
  <c r="FM195" i="1"/>
  <c r="FM193" i="1"/>
  <c r="FM185" i="1"/>
  <c r="FM179" i="1"/>
  <c r="FM189" i="1"/>
  <c r="FM183" i="1"/>
  <c r="FM175" i="1"/>
  <c r="FM191" i="1"/>
  <c r="FM181" i="1"/>
  <c r="FM171" i="1"/>
  <c r="FM177" i="1"/>
  <c r="FM173" i="1"/>
  <c r="FM165" i="1"/>
  <c r="FM161" i="1"/>
  <c r="FM169" i="1"/>
  <c r="FM167" i="1"/>
  <c r="FM163" i="1"/>
  <c r="FM159" i="1"/>
  <c r="FM155" i="1"/>
  <c r="FM157" i="1"/>
  <c r="FM153" i="1"/>
  <c r="FM151" i="1"/>
  <c r="FM116" i="1"/>
  <c r="FM118" i="1"/>
  <c r="FM120" i="1"/>
  <c r="FM114" i="1"/>
  <c r="FM112" i="1"/>
  <c r="FM110" i="1"/>
  <c r="FM108" i="1"/>
  <c r="FM106" i="1"/>
  <c r="FM102" i="1"/>
  <c r="FM104" i="1"/>
  <c r="FM100" i="1"/>
  <c r="FM98" i="1"/>
  <c r="FM94" i="1"/>
  <c r="FM96" i="1"/>
  <c r="FM90" i="1"/>
  <c r="FM92" i="1"/>
  <c r="FM88" i="1"/>
  <c r="FM86" i="1"/>
  <c r="FM84" i="1"/>
  <c r="FM82" i="1"/>
  <c r="FM80" i="1"/>
  <c r="FM76" i="1"/>
  <c r="FM78" i="1"/>
  <c r="FM72" i="1"/>
  <c r="FM74" i="1"/>
  <c r="FM70" i="1"/>
  <c r="FM68" i="1"/>
  <c r="FM66" i="1"/>
  <c r="FL187" i="1"/>
  <c r="FL205" i="1"/>
  <c r="FL203" i="1"/>
  <c r="FL201" i="1"/>
  <c r="FL189" i="1"/>
  <c r="FL193" i="1"/>
  <c r="FL199" i="1"/>
  <c r="FL185" i="1"/>
  <c r="FL181" i="1"/>
  <c r="FL191" i="1"/>
  <c r="FL175" i="1"/>
  <c r="FL197" i="1"/>
  <c r="FL173" i="1"/>
  <c r="FL195" i="1"/>
  <c r="FL177" i="1"/>
  <c r="FL161" i="1"/>
  <c r="FL179" i="1"/>
  <c r="FL165" i="1"/>
  <c r="FL183" i="1"/>
  <c r="FL159" i="1"/>
  <c r="FL171" i="1"/>
  <c r="FL167" i="1"/>
  <c r="FL157" i="1"/>
  <c r="FL169" i="1"/>
  <c r="FL163" i="1"/>
  <c r="FL155" i="1"/>
  <c r="FL153" i="1"/>
  <c r="FL151" i="1"/>
  <c r="FL118" i="1"/>
  <c r="FL120" i="1"/>
  <c r="FL116" i="1"/>
  <c r="FL110" i="1"/>
  <c r="FL108" i="1"/>
  <c r="FL114" i="1"/>
  <c r="FL112" i="1"/>
  <c r="FL106" i="1"/>
  <c r="FL104" i="1"/>
  <c r="FL102" i="1"/>
  <c r="FL100" i="1"/>
  <c r="FL94" i="1"/>
  <c r="FL92" i="1"/>
  <c r="FL98" i="1"/>
  <c r="FL96" i="1"/>
  <c r="FL90" i="1"/>
  <c r="FL88" i="1"/>
  <c r="FL84" i="1"/>
  <c r="FL86" i="1"/>
  <c r="FL82" i="1"/>
  <c r="FL78" i="1"/>
  <c r="FL80" i="1"/>
  <c r="FL74" i="1"/>
  <c r="FL76" i="1"/>
  <c r="FL72" i="1"/>
  <c r="FL70" i="1"/>
  <c r="FL66" i="1"/>
  <c r="FL68" i="1"/>
  <c r="FK169" i="1"/>
  <c r="FK181" i="1"/>
  <c r="FK201" i="1"/>
  <c r="FK203" i="1"/>
  <c r="FK177" i="1"/>
  <c r="FK179" i="1"/>
  <c r="FK193" i="1"/>
  <c r="FK205" i="1"/>
  <c r="FK157" i="1"/>
  <c r="FK197" i="1"/>
  <c r="FK191" i="1"/>
  <c r="FK183" i="1"/>
  <c r="FK195" i="1"/>
  <c r="FK173" i="1"/>
  <c r="FK189" i="1"/>
  <c r="FK187" i="1"/>
  <c r="FK171" i="1"/>
  <c r="FK185" i="1"/>
  <c r="FK153" i="1"/>
  <c r="FK167" i="1"/>
  <c r="FK175" i="1"/>
  <c r="FK159" i="1"/>
  <c r="FK165" i="1"/>
  <c r="FK199" i="1"/>
  <c r="FK163" i="1"/>
  <c r="FK155" i="1"/>
  <c r="FK161" i="1"/>
  <c r="FK151" i="1"/>
  <c r="FK72" i="1"/>
  <c r="FK118" i="1"/>
  <c r="FK120" i="1"/>
  <c r="FK116" i="1"/>
  <c r="FK114" i="1"/>
  <c r="FK110" i="1"/>
  <c r="FK108" i="1"/>
  <c r="FK112" i="1"/>
  <c r="FK106" i="1"/>
  <c r="FK104" i="1"/>
  <c r="FK102" i="1"/>
  <c r="FK90" i="1"/>
  <c r="FK100" i="1"/>
  <c r="FK98" i="1"/>
  <c r="FK88" i="1"/>
  <c r="FK94" i="1"/>
  <c r="FK96" i="1"/>
  <c r="FK92" i="1"/>
  <c r="FK82" i="1"/>
  <c r="FK86" i="1"/>
  <c r="FK84" i="1"/>
  <c r="FK80" i="1"/>
  <c r="FK70" i="1"/>
  <c r="FK78" i="1"/>
  <c r="FK76" i="1"/>
  <c r="FK74" i="1"/>
  <c r="FK68" i="1"/>
  <c r="FK66" i="1"/>
  <c r="FJ195" i="1"/>
  <c r="FJ205" i="1"/>
  <c r="FJ201" i="1"/>
  <c r="FJ197" i="1"/>
  <c r="FJ169" i="1"/>
  <c r="FJ191" i="1"/>
  <c r="FJ193" i="1"/>
  <c r="FJ185" i="1"/>
  <c r="FJ189" i="1"/>
  <c r="FJ183" i="1"/>
  <c r="FJ177" i="1"/>
  <c r="FJ203" i="1"/>
  <c r="FJ179" i="1"/>
  <c r="FJ199" i="1"/>
  <c r="FJ173" i="1"/>
  <c r="FJ175" i="1"/>
  <c r="FJ171" i="1"/>
  <c r="FJ167" i="1"/>
  <c r="FJ187" i="1"/>
  <c r="FJ163" i="1"/>
  <c r="FJ165" i="1"/>
  <c r="FJ181" i="1"/>
  <c r="FJ161" i="1"/>
  <c r="FJ157" i="1"/>
  <c r="FJ153" i="1"/>
  <c r="FJ155" i="1"/>
  <c r="FJ159" i="1"/>
  <c r="FJ151" i="1"/>
  <c r="FJ114" i="1"/>
  <c r="FJ118" i="1"/>
  <c r="FJ120" i="1"/>
  <c r="FJ116" i="1"/>
  <c r="FJ100" i="1"/>
  <c r="FJ112" i="1"/>
  <c r="FJ108" i="1"/>
  <c r="FJ106" i="1"/>
  <c r="FJ110" i="1"/>
  <c r="FJ94" i="1"/>
  <c r="FJ104" i="1"/>
  <c r="FJ96" i="1"/>
  <c r="FJ86" i="1"/>
  <c r="FJ102" i="1"/>
  <c r="FJ90" i="1"/>
  <c r="FJ92" i="1"/>
  <c r="FJ98" i="1"/>
  <c r="FJ88" i="1"/>
  <c r="FJ80" i="1"/>
  <c r="FJ84" i="1"/>
  <c r="FJ76" i="1"/>
  <c r="FJ78" i="1"/>
  <c r="FJ82" i="1"/>
  <c r="FJ74" i="1"/>
  <c r="FJ72" i="1"/>
  <c r="FJ70" i="1"/>
  <c r="FJ68" i="1"/>
  <c r="FJ66" i="1"/>
  <c r="FI199" i="1"/>
  <c r="FI203" i="1"/>
  <c r="FI189" i="1"/>
  <c r="FI197" i="1"/>
  <c r="FI201" i="1"/>
  <c r="FI205" i="1"/>
  <c r="FI193" i="1"/>
  <c r="FI195" i="1"/>
  <c r="FI185" i="1"/>
  <c r="FI187" i="1"/>
  <c r="FI183" i="1"/>
  <c r="FI191" i="1"/>
  <c r="FI175" i="1"/>
  <c r="FI181" i="1"/>
  <c r="FI171" i="1"/>
  <c r="FI173" i="1"/>
  <c r="FI177" i="1"/>
  <c r="FI165" i="1"/>
  <c r="FI179" i="1"/>
  <c r="FI169" i="1"/>
  <c r="FI163" i="1"/>
  <c r="FI167" i="1"/>
  <c r="FI159" i="1"/>
  <c r="FI161" i="1"/>
  <c r="FI157" i="1"/>
  <c r="FI155" i="1"/>
  <c r="FI153" i="1"/>
  <c r="FI151" i="1"/>
  <c r="FI120" i="1"/>
  <c r="FI118" i="1"/>
  <c r="FI116" i="1"/>
  <c r="FI114" i="1"/>
  <c r="FI112" i="1"/>
  <c r="FI110" i="1"/>
  <c r="FI108" i="1"/>
  <c r="FI106" i="1"/>
  <c r="FI104" i="1"/>
  <c r="FI102" i="1"/>
  <c r="FI100" i="1"/>
  <c r="FI98" i="1"/>
  <c r="FI96" i="1"/>
  <c r="FI94" i="1"/>
  <c r="FI92" i="1"/>
  <c r="FI90" i="1"/>
  <c r="FI88" i="1"/>
  <c r="FI86" i="1"/>
  <c r="FI84" i="1"/>
  <c r="FI82" i="1"/>
  <c r="FI80" i="1"/>
  <c r="FI78" i="1"/>
  <c r="FI76" i="1"/>
  <c r="FI74" i="1"/>
  <c r="FI72" i="1"/>
  <c r="FI70" i="1"/>
  <c r="FI68" i="1"/>
  <c r="FI66" i="1"/>
  <c r="FH203" i="1"/>
  <c r="FH205" i="1"/>
  <c r="FH191" i="1"/>
  <c r="FH199" i="1"/>
  <c r="FH201" i="1"/>
  <c r="FH197" i="1"/>
  <c r="FH195" i="1"/>
  <c r="FH179" i="1"/>
  <c r="FH185" i="1"/>
  <c r="FH189" i="1"/>
  <c r="FH173" i="1"/>
  <c r="FH193" i="1"/>
  <c r="FH183" i="1"/>
  <c r="FH187" i="1"/>
  <c r="FH171" i="1"/>
  <c r="FH177" i="1"/>
  <c r="FH181" i="1"/>
  <c r="FH175" i="1"/>
  <c r="FH169" i="1"/>
  <c r="FH167" i="1"/>
  <c r="FH159" i="1"/>
  <c r="FH163" i="1"/>
  <c r="FH165" i="1"/>
  <c r="FH161" i="1"/>
  <c r="FH155" i="1"/>
  <c r="FH157" i="1"/>
  <c r="FH153" i="1"/>
  <c r="FH151" i="1"/>
  <c r="FH120" i="1"/>
  <c r="FH116" i="1"/>
  <c r="FH118" i="1"/>
  <c r="FH110" i="1"/>
  <c r="FH114" i="1"/>
  <c r="FH112" i="1"/>
  <c r="FH106" i="1"/>
  <c r="FH108" i="1"/>
  <c r="FH104" i="1"/>
  <c r="FH100" i="1"/>
  <c r="FH98" i="1"/>
  <c r="FH102" i="1"/>
  <c r="FH94" i="1"/>
  <c r="FH96" i="1"/>
  <c r="FH90" i="1"/>
  <c r="FH92" i="1"/>
  <c r="FH88" i="1"/>
  <c r="FH84" i="1"/>
  <c r="FH86" i="1"/>
  <c r="FH82" i="1"/>
  <c r="FH78" i="1"/>
  <c r="FH80" i="1"/>
  <c r="FH76" i="1"/>
  <c r="FH74" i="1"/>
  <c r="FH72" i="1"/>
  <c r="FH70" i="1"/>
  <c r="FH68" i="1"/>
  <c r="FH66" i="1"/>
  <c r="FG153" i="1"/>
  <c r="FG169" i="1"/>
  <c r="FG189" i="1"/>
  <c r="FG195" i="1"/>
  <c r="FG205" i="1"/>
  <c r="FG167" i="1"/>
  <c r="FG161" i="1"/>
  <c r="FG203" i="1"/>
  <c r="FG197" i="1"/>
  <c r="FG193" i="1"/>
  <c r="FG187" i="1"/>
  <c r="FG201" i="1"/>
  <c r="FG191" i="1"/>
  <c r="FG183" i="1"/>
  <c r="FG185" i="1"/>
  <c r="FG179" i="1"/>
  <c r="FG181" i="1"/>
  <c r="FG175" i="1"/>
  <c r="FG177" i="1"/>
  <c r="FG173" i="1"/>
  <c r="FG171" i="1"/>
  <c r="FG163" i="1"/>
  <c r="FG165" i="1"/>
  <c r="FG199" i="1"/>
  <c r="FG159" i="1"/>
  <c r="FG155" i="1"/>
  <c r="FG157" i="1"/>
  <c r="FG151" i="1"/>
  <c r="FG120" i="1"/>
  <c r="FG116" i="1"/>
  <c r="FG118" i="1"/>
  <c r="FG112" i="1"/>
  <c r="FG114" i="1"/>
  <c r="FG106" i="1"/>
  <c r="FG108" i="1"/>
  <c r="FG104" i="1"/>
  <c r="FG102" i="1"/>
  <c r="FG100" i="1"/>
  <c r="FG96" i="1"/>
  <c r="FG110" i="1"/>
  <c r="FG90" i="1"/>
  <c r="FG88" i="1"/>
  <c r="FG92" i="1"/>
  <c r="FG98" i="1"/>
  <c r="FG84" i="1"/>
  <c r="FG82" i="1"/>
  <c r="FG94" i="1"/>
  <c r="FG80" i="1"/>
  <c r="FG76" i="1"/>
  <c r="FG86" i="1"/>
  <c r="FG74" i="1"/>
  <c r="FG72" i="1"/>
  <c r="FG78" i="1"/>
  <c r="FG70" i="1"/>
  <c r="FG68" i="1"/>
  <c r="FG66" i="1"/>
  <c r="FF201" i="1"/>
  <c r="FF205" i="1"/>
  <c r="FF187" i="1"/>
  <c r="FF197" i="1"/>
  <c r="FF195" i="1"/>
  <c r="FF189" i="1"/>
  <c r="FF191" i="1"/>
  <c r="FF185" i="1"/>
  <c r="FF181" i="1"/>
  <c r="FF169" i="1"/>
  <c r="FF193" i="1"/>
  <c r="FF203" i="1"/>
  <c r="FF199" i="1"/>
  <c r="FF171" i="1"/>
  <c r="FF173" i="1"/>
  <c r="FF183" i="1"/>
  <c r="FF179" i="1"/>
  <c r="FF175" i="1"/>
  <c r="FF159" i="1"/>
  <c r="FF177" i="1"/>
  <c r="FF167" i="1"/>
  <c r="FF165" i="1"/>
  <c r="FF161" i="1"/>
  <c r="FF163" i="1"/>
  <c r="FF157" i="1"/>
  <c r="FF155" i="1"/>
  <c r="FF153" i="1"/>
  <c r="FF151" i="1"/>
  <c r="FF120" i="1"/>
  <c r="FF114" i="1"/>
  <c r="FF118" i="1"/>
  <c r="FF116" i="1"/>
  <c r="FF112" i="1"/>
  <c r="FF110" i="1"/>
  <c r="FF108" i="1"/>
  <c r="FF102" i="1"/>
  <c r="FF106" i="1"/>
  <c r="FF100" i="1"/>
  <c r="FF104" i="1"/>
  <c r="FF98" i="1"/>
  <c r="FF96" i="1"/>
  <c r="FF92" i="1"/>
  <c r="FF94" i="1"/>
  <c r="FF90" i="1"/>
  <c r="FF84" i="1"/>
  <c r="FF88" i="1"/>
  <c r="FF86" i="1"/>
  <c r="FF82" i="1"/>
  <c r="FF78" i="1"/>
  <c r="FF80" i="1"/>
  <c r="FF74" i="1"/>
  <c r="FF76" i="1"/>
  <c r="FF72" i="1"/>
  <c r="FF70" i="1"/>
  <c r="FF68" i="1"/>
  <c r="FF66" i="1"/>
  <c r="FE205" i="1"/>
  <c r="FE187" i="1"/>
  <c r="FE203" i="1"/>
  <c r="FE189" i="1"/>
  <c r="FE191" i="1"/>
  <c r="FE197" i="1"/>
  <c r="FE169" i="1"/>
  <c r="FE185" i="1"/>
  <c r="FE171" i="1"/>
  <c r="FE199" i="1"/>
  <c r="FE201" i="1"/>
  <c r="FE179" i="1"/>
  <c r="FE193" i="1"/>
  <c r="FE173" i="1"/>
  <c r="FE175" i="1"/>
  <c r="FE177" i="1"/>
  <c r="FE161" i="1"/>
  <c r="FE163" i="1"/>
  <c r="FE165" i="1"/>
  <c r="FE195" i="1"/>
  <c r="FE153" i="1"/>
  <c r="FE159" i="1"/>
  <c r="FE181" i="1"/>
  <c r="FE183" i="1"/>
  <c r="FE167" i="1"/>
  <c r="FE155" i="1"/>
  <c r="FE157" i="1"/>
  <c r="FE151" i="1"/>
  <c r="FE120" i="1"/>
  <c r="FE118" i="1"/>
  <c r="FE112" i="1"/>
  <c r="FE114" i="1"/>
  <c r="FE116" i="1"/>
  <c r="FE110" i="1"/>
  <c r="FE108" i="1"/>
  <c r="FE98" i="1"/>
  <c r="FE104" i="1"/>
  <c r="FE102" i="1"/>
  <c r="FE106" i="1"/>
  <c r="FE90" i="1"/>
  <c r="FE100" i="1"/>
  <c r="FE88" i="1"/>
  <c r="FE92" i="1"/>
  <c r="FE94" i="1"/>
  <c r="FE96" i="1"/>
  <c r="FE80" i="1"/>
  <c r="FE84" i="1"/>
  <c r="FE86" i="1"/>
  <c r="FE82" i="1"/>
  <c r="FE72" i="1"/>
  <c r="FE78" i="1"/>
  <c r="FE76" i="1"/>
  <c r="FE74" i="1"/>
  <c r="FE70" i="1"/>
  <c r="FE68" i="1"/>
  <c r="FE66" i="1"/>
  <c r="FD205" i="1"/>
  <c r="FD197" i="1"/>
  <c r="FD199" i="1"/>
  <c r="FD203" i="1"/>
  <c r="FD201" i="1"/>
  <c r="FD195" i="1"/>
  <c r="FD193" i="1"/>
  <c r="FD191" i="1"/>
  <c r="FD189" i="1"/>
  <c r="FD185" i="1"/>
  <c r="FD187" i="1"/>
  <c r="FD181" i="1"/>
  <c r="FD183" i="1"/>
  <c r="FD175" i="1"/>
  <c r="FD179" i="1"/>
  <c r="FD177" i="1"/>
  <c r="FD171" i="1"/>
  <c r="FD169" i="1"/>
  <c r="FD173" i="1"/>
  <c r="FD165" i="1"/>
  <c r="FD167" i="1"/>
  <c r="FD163" i="1"/>
  <c r="FD161" i="1"/>
  <c r="FD159" i="1"/>
  <c r="FD155" i="1"/>
  <c r="FD153" i="1"/>
  <c r="FD157" i="1"/>
  <c r="FD151" i="1"/>
  <c r="FD120" i="1"/>
  <c r="FD118" i="1"/>
  <c r="FD116" i="1"/>
  <c r="FD114" i="1"/>
  <c r="FD112" i="1"/>
  <c r="FD110" i="1"/>
  <c r="FD108" i="1"/>
  <c r="FD106" i="1"/>
  <c r="FD104" i="1"/>
  <c r="FD102" i="1"/>
  <c r="FD100" i="1"/>
  <c r="FD98" i="1"/>
  <c r="FD96" i="1"/>
  <c r="FD94" i="1"/>
  <c r="FD90" i="1"/>
  <c r="FD92" i="1"/>
  <c r="FD88" i="1"/>
  <c r="FD86" i="1"/>
  <c r="FD84" i="1"/>
  <c r="FD82" i="1"/>
  <c r="FD80" i="1"/>
  <c r="FD78" i="1"/>
  <c r="FD76" i="1"/>
  <c r="FD74" i="1"/>
  <c r="FD72" i="1"/>
  <c r="FD70" i="1"/>
  <c r="FD68" i="1"/>
  <c r="FD66" i="1"/>
  <c r="FC201" i="1"/>
  <c r="FC199" i="1"/>
  <c r="FC205" i="1"/>
  <c r="FC197" i="1"/>
  <c r="FC203" i="1"/>
  <c r="FC193" i="1"/>
  <c r="FC195" i="1"/>
  <c r="FC181" i="1"/>
  <c r="FC191" i="1"/>
  <c r="FC185" i="1"/>
  <c r="FC189" i="1"/>
  <c r="FC187" i="1"/>
  <c r="FC179" i="1"/>
  <c r="FC183" i="1"/>
  <c r="FC173" i="1"/>
  <c r="FC165" i="1"/>
  <c r="FC171" i="1"/>
  <c r="FC177" i="1"/>
  <c r="FC167" i="1"/>
  <c r="FC175" i="1"/>
  <c r="FC169" i="1"/>
  <c r="FC163" i="1"/>
  <c r="FC161" i="1"/>
  <c r="FC159" i="1"/>
  <c r="FC153" i="1"/>
  <c r="FC157" i="1"/>
  <c r="FC155" i="1"/>
  <c r="FC151" i="1"/>
  <c r="FC118" i="1"/>
  <c r="FC120" i="1"/>
  <c r="FC116" i="1"/>
  <c r="FC114" i="1"/>
  <c r="FC110" i="1"/>
  <c r="FC112" i="1"/>
  <c r="FC108" i="1"/>
  <c r="FC106" i="1"/>
  <c r="FC102" i="1"/>
  <c r="FC100" i="1"/>
  <c r="FC104" i="1"/>
  <c r="FC98" i="1"/>
  <c r="FC96" i="1"/>
  <c r="FC92" i="1"/>
  <c r="FC94" i="1"/>
  <c r="FC90" i="1"/>
  <c r="FC88" i="1"/>
  <c r="FC86" i="1"/>
  <c r="FC84" i="1"/>
  <c r="FC82" i="1"/>
  <c r="FC80" i="1"/>
  <c r="FC76" i="1"/>
  <c r="FC78" i="1"/>
  <c r="FC74" i="1"/>
  <c r="FC72" i="1"/>
  <c r="FC70" i="1"/>
  <c r="FC68" i="1"/>
  <c r="FC66" i="1"/>
  <c r="FB199" i="1" l="1"/>
  <c r="FB205" i="1"/>
  <c r="FB201" i="1"/>
  <c r="FB203" i="1"/>
  <c r="FB191" i="1"/>
  <c r="FB187" i="1"/>
  <c r="FB195" i="1"/>
  <c r="FB193" i="1"/>
  <c r="FB175" i="1"/>
  <c r="FB183" i="1"/>
  <c r="FB197" i="1"/>
  <c r="FB189" i="1"/>
  <c r="FB181" i="1"/>
  <c r="FB185" i="1"/>
  <c r="FB169" i="1"/>
  <c r="FB179" i="1"/>
  <c r="FB165" i="1"/>
  <c r="FB177" i="1"/>
  <c r="FB157" i="1"/>
  <c r="FB171" i="1"/>
  <c r="FB173" i="1"/>
  <c r="FB163" i="1"/>
  <c r="FB167" i="1"/>
  <c r="FB161" i="1"/>
  <c r="FB159" i="1"/>
  <c r="FB151" i="1"/>
  <c r="FB155" i="1"/>
  <c r="FB153" i="1"/>
  <c r="FB116" i="1"/>
  <c r="FB120" i="1"/>
  <c r="FB118" i="1"/>
  <c r="FB108" i="1"/>
  <c r="FB114" i="1"/>
  <c r="FB112" i="1"/>
  <c r="FB110" i="1"/>
  <c r="FB104" i="1"/>
  <c r="FB102" i="1"/>
  <c r="FB100" i="1"/>
  <c r="FB96" i="1"/>
  <c r="FB106" i="1"/>
  <c r="FB94" i="1"/>
  <c r="FB90" i="1"/>
  <c r="FB98" i="1"/>
  <c r="FB88" i="1"/>
  <c r="FB84" i="1"/>
  <c r="FB92" i="1"/>
  <c r="FB86" i="1"/>
  <c r="FB80" i="1"/>
  <c r="FB82" i="1"/>
  <c r="FB78" i="1"/>
  <c r="FB74" i="1"/>
  <c r="FB72" i="1"/>
  <c r="FB76" i="1"/>
  <c r="FB70" i="1"/>
  <c r="FB68" i="1"/>
  <c r="FB66" i="1"/>
  <c r="FA197" i="1"/>
  <c r="FA193" i="1"/>
  <c r="FA189" i="1"/>
  <c r="FA201" i="1"/>
  <c r="FA191" i="1"/>
  <c r="FA205" i="1"/>
  <c r="FA203" i="1"/>
  <c r="FA199" i="1"/>
  <c r="FA169" i="1"/>
  <c r="FA177" i="1"/>
  <c r="FA187" i="1"/>
  <c r="FA195" i="1"/>
  <c r="FA173" i="1"/>
  <c r="FA181" i="1"/>
  <c r="FA163" i="1"/>
  <c r="FA175" i="1"/>
  <c r="FA185" i="1"/>
  <c r="FA159" i="1"/>
  <c r="FA171" i="1"/>
  <c r="FA183" i="1"/>
  <c r="FA167" i="1"/>
  <c r="FA157" i="1"/>
  <c r="FA165" i="1"/>
  <c r="FA179" i="1"/>
  <c r="FA161" i="1"/>
  <c r="FA155" i="1"/>
  <c r="FA153" i="1"/>
  <c r="FA151" i="1"/>
  <c r="FA120" i="1"/>
  <c r="FA118" i="1"/>
  <c r="FA116" i="1"/>
  <c r="FA114" i="1"/>
  <c r="FA110" i="1"/>
  <c r="FA106" i="1"/>
  <c r="FA112" i="1"/>
  <c r="FA104" i="1"/>
  <c r="FA108" i="1"/>
  <c r="FA102" i="1"/>
  <c r="FA100" i="1"/>
  <c r="FA94" i="1"/>
  <c r="FA96" i="1"/>
  <c r="FA90" i="1"/>
  <c r="FA88" i="1"/>
  <c r="FA98" i="1"/>
  <c r="FA92" i="1"/>
  <c r="FA82" i="1"/>
  <c r="FA76" i="1"/>
  <c r="FA80" i="1"/>
  <c r="FA78" i="1"/>
  <c r="FA86" i="1"/>
  <c r="FA84" i="1"/>
  <c r="FA74" i="1"/>
  <c r="FA70" i="1"/>
  <c r="FA72" i="1"/>
  <c r="FA68" i="1"/>
  <c r="FA66" i="1"/>
  <c r="EZ201" i="1"/>
  <c r="EZ203" i="1"/>
  <c r="EZ193" i="1"/>
  <c r="EZ197" i="1"/>
  <c r="EZ205" i="1"/>
  <c r="EZ195" i="1"/>
  <c r="EZ183" i="1"/>
  <c r="EZ199" i="1"/>
  <c r="EZ185" i="1"/>
  <c r="EZ189" i="1"/>
  <c r="EZ191" i="1"/>
  <c r="EZ187" i="1"/>
  <c r="EZ179" i="1"/>
  <c r="EZ159" i="1"/>
  <c r="EZ175" i="1"/>
  <c r="EZ181" i="1"/>
  <c r="EZ163" i="1"/>
  <c r="EZ173" i="1"/>
  <c r="EZ161" i="1"/>
  <c r="EZ167" i="1"/>
  <c r="EZ177" i="1"/>
  <c r="EZ171" i="1"/>
  <c r="EZ157" i="1"/>
  <c r="EZ169" i="1"/>
  <c r="EZ165" i="1"/>
  <c r="EZ155" i="1"/>
  <c r="EZ151" i="1"/>
  <c r="EZ153" i="1"/>
  <c r="EZ118" i="1"/>
  <c r="EZ120" i="1"/>
  <c r="EZ112" i="1"/>
  <c r="EZ116" i="1"/>
  <c r="EZ108" i="1"/>
  <c r="EZ110" i="1"/>
  <c r="EZ114" i="1"/>
  <c r="EZ104" i="1"/>
  <c r="EZ106" i="1"/>
  <c r="EZ102" i="1"/>
  <c r="EZ98" i="1"/>
  <c r="EZ96" i="1"/>
  <c r="EZ100" i="1"/>
  <c r="EZ88" i="1"/>
  <c r="EZ90" i="1"/>
  <c r="EZ94" i="1"/>
  <c r="EZ92" i="1"/>
  <c r="EZ78" i="1"/>
  <c r="EZ76" i="1"/>
  <c r="EZ82" i="1"/>
  <c r="EZ84" i="1"/>
  <c r="EZ86" i="1"/>
  <c r="EZ80" i="1"/>
  <c r="EZ72" i="1"/>
  <c r="EZ74" i="1"/>
  <c r="EZ70" i="1"/>
  <c r="EZ68" i="1"/>
  <c r="EZ66" i="1"/>
  <c r="EY201" i="1" l="1"/>
  <c r="EY191" i="1"/>
  <c r="EY203" i="1"/>
  <c r="EY193" i="1"/>
  <c r="EY195" i="1"/>
  <c r="EY199" i="1"/>
  <c r="EY185" i="1"/>
  <c r="EY161" i="1"/>
  <c r="EY205" i="1"/>
  <c r="EY179" i="1"/>
  <c r="EY197" i="1"/>
  <c r="EY169" i="1"/>
  <c r="EY175" i="1"/>
  <c r="EY173" i="1"/>
  <c r="EY189" i="1"/>
  <c r="EY157" i="1"/>
  <c r="EY183" i="1"/>
  <c r="EY167" i="1"/>
  <c r="EY187" i="1"/>
  <c r="EY159" i="1"/>
  <c r="EY163" i="1"/>
  <c r="EY171" i="1"/>
  <c r="EY177" i="1"/>
  <c r="EY165" i="1"/>
  <c r="EY181" i="1"/>
  <c r="EY153" i="1"/>
  <c r="EY155" i="1"/>
  <c r="EY151" i="1"/>
  <c r="EY120" i="1"/>
  <c r="EY112" i="1"/>
  <c r="EY114" i="1"/>
  <c r="EY106" i="1"/>
  <c r="EY118" i="1"/>
  <c r="EY116" i="1"/>
  <c r="EY108" i="1"/>
  <c r="EY102" i="1"/>
  <c r="EY110" i="1"/>
  <c r="EY96" i="1"/>
  <c r="EY100" i="1"/>
  <c r="EY104" i="1"/>
  <c r="EY98" i="1"/>
  <c r="EY92" i="1"/>
  <c r="EY94" i="1"/>
  <c r="EY90" i="1"/>
  <c r="EY82" i="1"/>
  <c r="EY86" i="1"/>
  <c r="EY88" i="1"/>
  <c r="EY76" i="1"/>
  <c r="EY84" i="1"/>
  <c r="EY78" i="1"/>
  <c r="EY72" i="1"/>
  <c r="EY80" i="1"/>
  <c r="EY74" i="1"/>
  <c r="EY70" i="1"/>
  <c r="EY68" i="1"/>
  <c r="EY66" i="1"/>
  <c r="EX201" i="1" l="1"/>
  <c r="EX205" i="1"/>
  <c r="EX195" i="1"/>
  <c r="EX197" i="1"/>
  <c r="EX187" i="1"/>
  <c r="EX179" i="1"/>
  <c r="EX191" i="1"/>
  <c r="EX193" i="1"/>
  <c r="EX181" i="1"/>
  <c r="EX183" i="1"/>
  <c r="EX199" i="1"/>
  <c r="EX203" i="1"/>
  <c r="EX189" i="1"/>
  <c r="EX169" i="1"/>
  <c r="EX173" i="1"/>
  <c r="EX185" i="1"/>
  <c r="EX175" i="1"/>
  <c r="EX177" i="1"/>
  <c r="EX165" i="1"/>
  <c r="EX167" i="1"/>
  <c r="EX171" i="1"/>
  <c r="EX159" i="1"/>
  <c r="EX161" i="1"/>
  <c r="EX163" i="1"/>
  <c r="EX157" i="1"/>
  <c r="EX155" i="1"/>
  <c r="EX153" i="1"/>
  <c r="EX151" i="1"/>
  <c r="EX120" i="1"/>
  <c r="EX118" i="1"/>
  <c r="EX114" i="1"/>
  <c r="EX116" i="1"/>
  <c r="EX112" i="1"/>
  <c r="EX110" i="1"/>
  <c r="EX106" i="1"/>
  <c r="EX108" i="1"/>
  <c r="EX104" i="1"/>
  <c r="EX102" i="1"/>
  <c r="EX100" i="1"/>
  <c r="EX96" i="1"/>
  <c r="EX98" i="1"/>
  <c r="EX88" i="1"/>
  <c r="EX94" i="1"/>
  <c r="EX90" i="1"/>
  <c r="EX92" i="1"/>
  <c r="EX82" i="1"/>
  <c r="EX84" i="1"/>
  <c r="EX86" i="1"/>
  <c r="EX76" i="1"/>
  <c r="EX78" i="1"/>
  <c r="EX72" i="1"/>
  <c r="EX80" i="1"/>
  <c r="EX74" i="1"/>
  <c r="EX70" i="1"/>
  <c r="EX66" i="1"/>
  <c r="EX68" i="1"/>
  <c r="EW193" i="1"/>
  <c r="EW199" i="1"/>
  <c r="EW189" i="1"/>
  <c r="EW205" i="1"/>
  <c r="EW179" i="1"/>
  <c r="EW197" i="1"/>
  <c r="EW203" i="1"/>
  <c r="EW201" i="1"/>
  <c r="EW191" i="1"/>
  <c r="EW177" i="1"/>
  <c r="EW187" i="1"/>
  <c r="EW195" i="1"/>
  <c r="EW183" i="1"/>
  <c r="EW171" i="1"/>
  <c r="EW175" i="1"/>
  <c r="EW181" i="1"/>
  <c r="EW185" i="1"/>
  <c r="EW173" i="1"/>
  <c r="EW169" i="1"/>
  <c r="EW167" i="1"/>
  <c r="EW165" i="1"/>
  <c r="EW163" i="1"/>
  <c r="EW161" i="1"/>
  <c r="EW159" i="1"/>
  <c r="EW157" i="1"/>
  <c r="EW153" i="1"/>
  <c r="EW155" i="1"/>
  <c r="EW151" i="1"/>
  <c r="EW118" i="1"/>
  <c r="EW120" i="1"/>
  <c r="EW112" i="1"/>
  <c r="EW116" i="1"/>
  <c r="EW114" i="1"/>
  <c r="EW110" i="1"/>
  <c r="EW108" i="1"/>
  <c r="EW106" i="1"/>
  <c r="EW104" i="1"/>
  <c r="EW102" i="1"/>
  <c r="EW100" i="1"/>
  <c r="EW98" i="1"/>
  <c r="EW96" i="1"/>
  <c r="EW94" i="1"/>
  <c r="EW90" i="1"/>
  <c r="EW92" i="1"/>
  <c r="EW88" i="1"/>
  <c r="EW86" i="1"/>
  <c r="EW84" i="1"/>
  <c r="EW82" i="1"/>
  <c r="EW80" i="1"/>
  <c r="EW76" i="1"/>
  <c r="EW78" i="1"/>
  <c r="EW72" i="1"/>
  <c r="EW74" i="1"/>
  <c r="EW70" i="1"/>
  <c r="EW68" i="1"/>
  <c r="EW66" i="1"/>
  <c r="EV191" i="1"/>
  <c r="EV205" i="1"/>
  <c r="EV199" i="1"/>
  <c r="EV183" i="1"/>
  <c r="EV193" i="1"/>
  <c r="EV189" i="1"/>
  <c r="EV203" i="1"/>
  <c r="EV201" i="1"/>
  <c r="EV185" i="1"/>
  <c r="EV195" i="1"/>
  <c r="EV181" i="1"/>
  <c r="EV173" i="1"/>
  <c r="EV175" i="1"/>
  <c r="EV187" i="1"/>
  <c r="EV197" i="1"/>
  <c r="EV177" i="1"/>
  <c r="EV179" i="1"/>
  <c r="EV171" i="1"/>
  <c r="EV167" i="1"/>
  <c r="EV169" i="1"/>
  <c r="EV165" i="1"/>
  <c r="EV163" i="1"/>
  <c r="EV159" i="1"/>
  <c r="EV161" i="1"/>
  <c r="EV157" i="1"/>
  <c r="EV153" i="1"/>
  <c r="EV155" i="1"/>
  <c r="EV151" i="1"/>
  <c r="EV120" i="1"/>
  <c r="EV118" i="1"/>
  <c r="EV116" i="1"/>
  <c r="EV114" i="1"/>
  <c r="EV110" i="1"/>
  <c r="EV108" i="1"/>
  <c r="EV112" i="1"/>
  <c r="EV104" i="1"/>
  <c r="EV106" i="1"/>
  <c r="EV100" i="1"/>
  <c r="EV102" i="1"/>
  <c r="EV98" i="1"/>
  <c r="EV88" i="1"/>
  <c r="EV96" i="1"/>
  <c r="EV90" i="1"/>
  <c r="EV94" i="1"/>
  <c r="EV92" i="1"/>
  <c r="EV86" i="1"/>
  <c r="EV84" i="1"/>
  <c r="EV82" i="1"/>
  <c r="EV72" i="1"/>
  <c r="EV78" i="1"/>
  <c r="EV74" i="1"/>
  <c r="EV80" i="1"/>
  <c r="EV70" i="1"/>
  <c r="EV76" i="1"/>
  <c r="EV68" i="1"/>
  <c r="EV66" i="1"/>
  <c r="EU205" i="1"/>
  <c r="EU201" i="1"/>
  <c r="EU203" i="1"/>
  <c r="EU197" i="1"/>
  <c r="EU199" i="1"/>
  <c r="EU195" i="1"/>
  <c r="EU193" i="1"/>
  <c r="EU191" i="1"/>
  <c r="EU189" i="1"/>
  <c r="EU185" i="1"/>
  <c r="EU187" i="1"/>
  <c r="EU183" i="1"/>
  <c r="EU179" i="1"/>
  <c r="EU181" i="1"/>
  <c r="EU177" i="1"/>
  <c r="EU175" i="1"/>
  <c r="EU173" i="1"/>
  <c r="EU171" i="1"/>
  <c r="EU169" i="1"/>
  <c r="EU163" i="1"/>
  <c r="EU167" i="1"/>
  <c r="EU161" i="1"/>
  <c r="EU165" i="1"/>
  <c r="EU159" i="1"/>
  <c r="EU157" i="1"/>
  <c r="EU155" i="1"/>
  <c r="EU153" i="1"/>
  <c r="EU151" i="1"/>
  <c r="EU120" i="1"/>
  <c r="EU116" i="1"/>
  <c r="EU118" i="1"/>
  <c r="EU114" i="1"/>
  <c r="EU112" i="1"/>
  <c r="EU110" i="1"/>
  <c r="EU106" i="1"/>
  <c r="EU108" i="1"/>
  <c r="EU104" i="1"/>
  <c r="EU102" i="1"/>
  <c r="EU100" i="1"/>
  <c r="EU98" i="1"/>
  <c r="EU96" i="1"/>
  <c r="EU94" i="1"/>
  <c r="EU90" i="1"/>
  <c r="EU92" i="1"/>
  <c r="EU88" i="1"/>
  <c r="EU86" i="1"/>
  <c r="EU84" i="1"/>
  <c r="EU82" i="1"/>
  <c r="EU78" i="1"/>
  <c r="EU80" i="1"/>
  <c r="EU76" i="1"/>
  <c r="EU74" i="1"/>
  <c r="EU72" i="1"/>
  <c r="EU70" i="1"/>
  <c r="EU68" i="1"/>
  <c r="EU66" i="1"/>
  <c r="ET193" i="1"/>
  <c r="ET201" i="1"/>
  <c r="ET185" i="1"/>
  <c r="ET205" i="1"/>
  <c r="ET203" i="1"/>
  <c r="ET187" i="1"/>
  <c r="ET179" i="1"/>
  <c r="ET197" i="1"/>
  <c r="ET183" i="1"/>
  <c r="ET173" i="1"/>
  <c r="ET189" i="1"/>
  <c r="ET161" i="1"/>
  <c r="ET195" i="1"/>
  <c r="ET177" i="1"/>
  <c r="ET165" i="1"/>
  <c r="ET191" i="1"/>
  <c r="ET171" i="1"/>
  <c r="ET199" i="1"/>
  <c r="ET175" i="1"/>
  <c r="ET181" i="1"/>
  <c r="ET169" i="1"/>
  <c r="ET159" i="1"/>
  <c r="ET155" i="1"/>
  <c r="ET157" i="1"/>
  <c r="ET163" i="1"/>
  <c r="ET167" i="1"/>
  <c r="ET153" i="1"/>
  <c r="ET151" i="1"/>
  <c r="ET116" i="1"/>
  <c r="ET112" i="1"/>
  <c r="ET120" i="1"/>
  <c r="ET114" i="1"/>
  <c r="ET106" i="1"/>
  <c r="ET118" i="1"/>
  <c r="ET108" i="1"/>
  <c r="ET110" i="1"/>
  <c r="ET104" i="1"/>
  <c r="ET102" i="1"/>
  <c r="ET100" i="1"/>
  <c r="ET98" i="1"/>
  <c r="ET96" i="1"/>
  <c r="ET94" i="1"/>
  <c r="ET92" i="1"/>
  <c r="ET90" i="1"/>
  <c r="ET82" i="1"/>
  <c r="ET88" i="1"/>
  <c r="ET86" i="1"/>
  <c r="ET80" i="1"/>
  <c r="ET78" i="1"/>
  <c r="ET84" i="1"/>
  <c r="ET74" i="1"/>
  <c r="ET76" i="1"/>
  <c r="ET72" i="1"/>
  <c r="ET70" i="1"/>
  <c r="ET68" i="1"/>
  <c r="ET66" i="1"/>
  <c r="ES191" i="1"/>
  <c r="ES195" i="1"/>
  <c r="ES199" i="1"/>
  <c r="ES203" i="1"/>
  <c r="ES189" i="1"/>
  <c r="ES171" i="1"/>
  <c r="ES185" i="1"/>
  <c r="ES205" i="1"/>
  <c r="ES197" i="1"/>
  <c r="ES167" i="1"/>
  <c r="ES177" i="1"/>
  <c r="ES201" i="1"/>
  <c r="ES193" i="1"/>
  <c r="ES165" i="1"/>
  <c r="ES183" i="1"/>
  <c r="ES175" i="1"/>
  <c r="ES173" i="1"/>
  <c r="ES157" i="1"/>
  <c r="ES169" i="1"/>
  <c r="ES187" i="1"/>
  <c r="ES181" i="1"/>
  <c r="ES161" i="1"/>
  <c r="ES179" i="1"/>
  <c r="ES159" i="1"/>
  <c r="ES163" i="1"/>
  <c r="ES155" i="1"/>
  <c r="ES153" i="1"/>
  <c r="ES151" i="1"/>
  <c r="ES118" i="1"/>
  <c r="ES120" i="1"/>
  <c r="ES114" i="1"/>
  <c r="ES112" i="1"/>
  <c r="ES116" i="1"/>
  <c r="ES110" i="1"/>
  <c r="ES108" i="1"/>
  <c r="ES106" i="1"/>
  <c r="ES104" i="1"/>
  <c r="ES102" i="1"/>
  <c r="ES100" i="1"/>
  <c r="ES96" i="1"/>
  <c r="ES98" i="1"/>
  <c r="ES90" i="1"/>
  <c r="ES92" i="1"/>
  <c r="ES88" i="1"/>
  <c r="ES94" i="1"/>
  <c r="ES86" i="1"/>
  <c r="ES84" i="1"/>
  <c r="ES80" i="1"/>
  <c r="ES82" i="1"/>
  <c r="ES72" i="1"/>
  <c r="ES76" i="1"/>
  <c r="ES78" i="1"/>
  <c r="ES74" i="1"/>
  <c r="ES70" i="1"/>
  <c r="ES68" i="1"/>
  <c r="ES66" i="1"/>
  <c r="ER203" i="1"/>
  <c r="ER179" i="1"/>
  <c r="ER197" i="1"/>
  <c r="ER195" i="1"/>
  <c r="ER205" i="1"/>
  <c r="ER201" i="1"/>
  <c r="ER199" i="1"/>
  <c r="ER191" i="1"/>
  <c r="ER193" i="1"/>
  <c r="ER171" i="1"/>
  <c r="ER189" i="1"/>
  <c r="ER185" i="1"/>
  <c r="ER187" i="1"/>
  <c r="ER183" i="1"/>
  <c r="ER169" i="1"/>
  <c r="ER167" i="1"/>
  <c r="ER181" i="1"/>
  <c r="ER177" i="1"/>
  <c r="ER165" i="1"/>
  <c r="ER173" i="1"/>
  <c r="ER161" i="1"/>
  <c r="ER175" i="1"/>
  <c r="ER163" i="1"/>
  <c r="ER159" i="1"/>
  <c r="ER157" i="1"/>
  <c r="ER155" i="1"/>
  <c r="ER153" i="1"/>
  <c r="ER151" i="1"/>
  <c r="ER120" i="1"/>
  <c r="ER116" i="1"/>
  <c r="ER118" i="1"/>
  <c r="ER114" i="1"/>
  <c r="ER112" i="1"/>
  <c r="ER110" i="1"/>
  <c r="ER108" i="1"/>
  <c r="ER106" i="1"/>
  <c r="ER102" i="1"/>
  <c r="ER104" i="1"/>
  <c r="ER100" i="1"/>
  <c r="ER96" i="1"/>
  <c r="ER92" i="1"/>
  <c r="ER98" i="1"/>
  <c r="ER94" i="1"/>
  <c r="ER88" i="1"/>
  <c r="ER90" i="1"/>
  <c r="ER86" i="1"/>
  <c r="ER84" i="1"/>
  <c r="ER80" i="1"/>
  <c r="ER76" i="1"/>
  <c r="ER82" i="1"/>
  <c r="ER74" i="1"/>
  <c r="ER78" i="1"/>
  <c r="ER72" i="1"/>
  <c r="ER70" i="1"/>
  <c r="ER68" i="1"/>
  <c r="ER66" i="1"/>
  <c r="EQ193" i="1"/>
  <c r="EQ185" i="1"/>
  <c r="EQ183" i="1"/>
  <c r="EQ203" i="1"/>
  <c r="EQ205" i="1"/>
  <c r="EQ201" i="1"/>
  <c r="EQ197" i="1"/>
  <c r="EQ191" i="1"/>
  <c r="EQ173" i="1"/>
  <c r="EQ195" i="1"/>
  <c r="EQ187" i="1"/>
  <c r="EQ181" i="1"/>
  <c r="EQ199" i="1"/>
  <c r="EQ167" i="1"/>
  <c r="EQ177" i="1"/>
  <c r="EQ179" i="1"/>
  <c r="EQ165" i="1"/>
  <c r="EQ175" i="1"/>
  <c r="EQ189" i="1"/>
  <c r="EQ163" i="1"/>
  <c r="EQ161" i="1"/>
  <c r="EQ171" i="1"/>
  <c r="EQ169" i="1"/>
  <c r="EQ159" i="1"/>
  <c r="EQ157" i="1"/>
  <c r="EQ151" i="1"/>
  <c r="EQ155" i="1"/>
  <c r="EQ153" i="1"/>
  <c r="EQ118" i="1"/>
  <c r="EQ116" i="1"/>
  <c r="EQ120" i="1"/>
  <c r="EQ114" i="1"/>
  <c r="EQ112" i="1"/>
  <c r="EQ110" i="1"/>
  <c r="EQ106" i="1"/>
  <c r="EQ108" i="1"/>
  <c r="EQ104" i="1"/>
  <c r="EQ102" i="1"/>
  <c r="EQ100" i="1"/>
  <c r="EQ98" i="1"/>
  <c r="EQ94" i="1"/>
  <c r="EQ96" i="1"/>
  <c r="EQ92" i="1"/>
  <c r="EQ90" i="1"/>
  <c r="EQ88" i="1"/>
  <c r="EQ86" i="1"/>
  <c r="EQ84" i="1"/>
  <c r="EQ82" i="1"/>
  <c r="EQ78" i="1"/>
  <c r="EQ80" i="1"/>
  <c r="EQ76" i="1"/>
  <c r="EQ74" i="1"/>
  <c r="EQ72" i="1"/>
  <c r="EQ70" i="1"/>
  <c r="EQ68" i="1"/>
  <c r="EQ66" i="1"/>
  <c r="EP195" i="1"/>
  <c r="EP205" i="1"/>
  <c r="EP193" i="1"/>
  <c r="EP201" i="1"/>
  <c r="EP177" i="1"/>
  <c r="EP197" i="1"/>
  <c r="EP185" i="1"/>
  <c r="EP183" i="1"/>
  <c r="EP187" i="1"/>
  <c r="EP169" i="1"/>
  <c r="EP189" i="1"/>
  <c r="EP191" i="1"/>
  <c r="EP199" i="1"/>
  <c r="EP171" i="1"/>
  <c r="EP181" i="1"/>
  <c r="EP161" i="1"/>
  <c r="EP203" i="1"/>
  <c r="EP173" i="1"/>
  <c r="EP175" i="1"/>
  <c r="EP163" i="1"/>
  <c r="EP165" i="1"/>
  <c r="EP179" i="1"/>
  <c r="EP167" i="1"/>
  <c r="EP157" i="1"/>
  <c r="EP159" i="1"/>
  <c r="EP153" i="1"/>
  <c r="EP151" i="1"/>
  <c r="EP155" i="1"/>
  <c r="EP120" i="1"/>
  <c r="EP116" i="1"/>
  <c r="EP118" i="1"/>
  <c r="EP112" i="1"/>
  <c r="EP114" i="1"/>
  <c r="EP110" i="1"/>
  <c r="EP108" i="1"/>
  <c r="EP106" i="1"/>
  <c r="EP104" i="1"/>
  <c r="EP102" i="1"/>
  <c r="EP100" i="1"/>
  <c r="EP98" i="1"/>
  <c r="EP96" i="1"/>
  <c r="EP94" i="1"/>
  <c r="EP92" i="1"/>
  <c r="EP90" i="1"/>
  <c r="EP86" i="1"/>
  <c r="EP88" i="1"/>
  <c r="EP84" i="1"/>
  <c r="EP82" i="1"/>
  <c r="EP76" i="1"/>
  <c r="EP80" i="1"/>
  <c r="EP78" i="1"/>
  <c r="EP74" i="1"/>
  <c r="EP72" i="1"/>
  <c r="EP70" i="1"/>
  <c r="EP68" i="1"/>
  <c r="EP66" i="1"/>
  <c r="EO189" i="1"/>
  <c r="EO195" i="1"/>
  <c r="EO201" i="1"/>
  <c r="EO179" i="1"/>
  <c r="EO205" i="1"/>
  <c r="EO171" i="1"/>
  <c r="EO185" i="1"/>
  <c r="EO175" i="1"/>
  <c r="EO199" i="1"/>
  <c r="EO187" i="1"/>
  <c r="EO181" i="1"/>
  <c r="EO203" i="1"/>
  <c r="EO197" i="1"/>
  <c r="EO173" i="1"/>
  <c r="EO177" i="1"/>
  <c r="EO165" i="1"/>
  <c r="EO191" i="1"/>
  <c r="EO169" i="1"/>
  <c r="EO183" i="1"/>
  <c r="EO193" i="1"/>
  <c r="EO163" i="1"/>
  <c r="EO167" i="1"/>
  <c r="EO159" i="1"/>
  <c r="EO155" i="1"/>
  <c r="EO157" i="1"/>
  <c r="EO161" i="1"/>
  <c r="EO151" i="1"/>
  <c r="EO153" i="1"/>
  <c r="EO120" i="1"/>
  <c r="EO118" i="1"/>
  <c r="EO116" i="1"/>
  <c r="EO114" i="1"/>
  <c r="EO112" i="1"/>
  <c r="EO108" i="1"/>
  <c r="EO110" i="1"/>
  <c r="EO104" i="1"/>
  <c r="EO106" i="1"/>
  <c r="EO100" i="1"/>
  <c r="EO102" i="1"/>
  <c r="EO94" i="1"/>
  <c r="EO98" i="1"/>
  <c r="EO96" i="1"/>
  <c r="EO88" i="1"/>
  <c r="EO92" i="1"/>
  <c r="EO90" i="1"/>
  <c r="EO86" i="1"/>
  <c r="EO84" i="1"/>
  <c r="EO82" i="1"/>
  <c r="EO80" i="1"/>
  <c r="EO76" i="1"/>
  <c r="EO74" i="1"/>
  <c r="EO72" i="1"/>
  <c r="EO78" i="1"/>
  <c r="EO70" i="1"/>
  <c r="EO68" i="1"/>
  <c r="EO66" i="1"/>
  <c r="EN177" i="1"/>
  <c r="EN189" i="1"/>
  <c r="EN187" i="1"/>
  <c r="EN199" i="1"/>
  <c r="EN197" i="1"/>
  <c r="EN181" i="1"/>
  <c r="EN203" i="1"/>
  <c r="EN183" i="1"/>
  <c r="EN195" i="1"/>
  <c r="EN185" i="1"/>
  <c r="EN179" i="1"/>
  <c r="EN205" i="1"/>
  <c r="EN167" i="1"/>
  <c r="EN191" i="1"/>
  <c r="EN193" i="1"/>
  <c r="EN171" i="1"/>
  <c r="EN201" i="1"/>
  <c r="EN163" i="1"/>
  <c r="EN173" i="1"/>
  <c r="EN169" i="1"/>
  <c r="EN175" i="1"/>
  <c r="EN165" i="1"/>
  <c r="EN155" i="1"/>
  <c r="EN159" i="1"/>
  <c r="EN151" i="1"/>
  <c r="EN161" i="1"/>
  <c r="EN157" i="1"/>
  <c r="EN153" i="1"/>
  <c r="EN120" i="1"/>
  <c r="EN118" i="1"/>
  <c r="EN116" i="1"/>
  <c r="EN114" i="1"/>
  <c r="EN110" i="1"/>
  <c r="EN112" i="1"/>
  <c r="EN108" i="1"/>
  <c r="EN106" i="1"/>
  <c r="EN104" i="1"/>
  <c r="EN102" i="1"/>
  <c r="EN100" i="1"/>
  <c r="EN98" i="1"/>
  <c r="EN94" i="1"/>
  <c r="EN96" i="1"/>
  <c r="EN90" i="1"/>
  <c r="EN92" i="1"/>
  <c r="EN88" i="1"/>
  <c r="EN86" i="1"/>
  <c r="EN84" i="1"/>
  <c r="EN82" i="1"/>
  <c r="EN80" i="1"/>
  <c r="EN76" i="1"/>
  <c r="EN78" i="1"/>
  <c r="EN72" i="1"/>
  <c r="EN74" i="1"/>
  <c r="EN70" i="1"/>
  <c r="EN68" i="1"/>
  <c r="EN66" i="1"/>
  <c r="EM201" i="1"/>
  <c r="EM153" i="1"/>
  <c r="EM189" i="1"/>
  <c r="EM197" i="1"/>
  <c r="EM151" i="1"/>
  <c r="EM155" i="1"/>
  <c r="EM183" i="1"/>
  <c r="EM193" i="1"/>
  <c r="EM161" i="1"/>
  <c r="EM191" i="1"/>
  <c r="EM205" i="1"/>
  <c r="EM165" i="1"/>
  <c r="EM195" i="1"/>
  <c r="EM159" i="1"/>
  <c r="EM179" i="1"/>
  <c r="EM173" i="1"/>
  <c r="EM199" i="1"/>
  <c r="EM157" i="1"/>
  <c r="EM203" i="1"/>
  <c r="EM177" i="1"/>
  <c r="EM185" i="1"/>
  <c r="EM169" i="1"/>
  <c r="EM163" i="1"/>
  <c r="EM187" i="1"/>
  <c r="EM181" i="1"/>
  <c r="EM167" i="1"/>
  <c r="EM175" i="1"/>
  <c r="EM171" i="1"/>
  <c r="EM118" i="1"/>
  <c r="EM120" i="1"/>
  <c r="EM114" i="1"/>
  <c r="EM96" i="1"/>
  <c r="EM112" i="1"/>
  <c r="EM116" i="1"/>
  <c r="EM106" i="1"/>
  <c r="EM108" i="1"/>
  <c r="EM110" i="1"/>
  <c r="EM104" i="1"/>
  <c r="EM98" i="1"/>
  <c r="EM94" i="1"/>
  <c r="EM92" i="1"/>
  <c r="EM90" i="1"/>
  <c r="EM86" i="1"/>
  <c r="EM102" i="1"/>
  <c r="EM88" i="1"/>
  <c r="EM100" i="1"/>
  <c r="EM84" i="1"/>
  <c r="EM82" i="1"/>
  <c r="EM78" i="1"/>
  <c r="EM80" i="1"/>
  <c r="EM74" i="1"/>
  <c r="EM72" i="1"/>
  <c r="EM76" i="1"/>
  <c r="EM70" i="1"/>
  <c r="EM68" i="1"/>
  <c r="EM66" i="1"/>
  <c r="JR205" i="1"/>
  <c r="JS203" i="1"/>
  <c r="JQ203" i="1"/>
  <c r="JR199" i="1"/>
  <c r="JR197" i="1"/>
  <c r="JR201" i="1" s="1"/>
  <c r="JS195" i="1"/>
  <c r="JQ195" i="1"/>
  <c r="JR191" i="1"/>
  <c r="JS189" i="1"/>
  <c r="JS193" i="1" s="1"/>
  <c r="JQ189" i="1"/>
  <c r="JQ193" i="1" s="1"/>
  <c r="JR185" i="1"/>
  <c r="JS183" i="1"/>
  <c r="JS187" i="1" s="1"/>
  <c r="JQ183" i="1"/>
  <c r="JR179" i="1"/>
  <c r="JS177" i="1"/>
  <c r="JS181" i="1" s="1"/>
  <c r="JQ177" i="1"/>
  <c r="JQ181" i="1" s="1"/>
  <c r="JR173" i="1"/>
  <c r="JS171" i="1"/>
  <c r="JQ171" i="1"/>
  <c r="JQ175" i="1" s="1"/>
  <c r="JR167" i="1"/>
  <c r="JS165" i="1"/>
  <c r="JS169" i="1" s="1"/>
  <c r="JQ165" i="1"/>
  <c r="JQ169" i="1" s="1"/>
  <c r="JR161" i="1"/>
  <c r="JS159" i="1"/>
  <c r="JQ159" i="1"/>
  <c r="JQ163" i="1" s="1"/>
  <c r="JS155" i="1"/>
  <c r="JR155" i="1"/>
  <c r="JQ155" i="1"/>
  <c r="JS153" i="1"/>
  <c r="JS157" i="1" s="1"/>
  <c r="JR153" i="1"/>
  <c r="JR159" i="1" s="1"/>
  <c r="JR163" i="1" s="1"/>
  <c r="JQ153" i="1"/>
  <c r="JQ161" i="1" s="1"/>
  <c r="JS151" i="1"/>
  <c r="JR151" i="1"/>
  <c r="JQ151" i="1"/>
  <c r="EL201" i="1"/>
  <c r="EL195" i="1"/>
  <c r="EL203" i="1"/>
  <c r="EL187" i="1"/>
  <c r="EL193" i="1"/>
  <c r="EL175" i="1"/>
  <c r="EL199" i="1"/>
  <c r="EL205" i="1"/>
  <c r="EL185" i="1"/>
  <c r="EL191" i="1"/>
  <c r="EL165" i="1"/>
  <c r="EL171" i="1"/>
  <c r="EL197" i="1"/>
  <c r="EL183" i="1"/>
  <c r="EL163" i="1"/>
  <c r="EL159" i="1"/>
  <c r="EL161" i="1"/>
  <c r="EL189" i="1"/>
  <c r="EL179" i="1"/>
  <c r="EL167" i="1"/>
  <c r="EL177" i="1"/>
  <c r="EL173" i="1"/>
  <c r="EL181" i="1"/>
  <c r="EL169" i="1"/>
  <c r="EL157" i="1"/>
  <c r="EL153" i="1"/>
  <c r="EL151" i="1"/>
  <c r="EL155" i="1"/>
  <c r="EK201" i="1"/>
  <c r="EK171" i="1"/>
  <c r="EK169" i="1"/>
  <c r="EK175" i="1"/>
  <c r="EK183" i="1"/>
  <c r="EK179" i="1"/>
  <c r="EK197" i="1"/>
  <c r="EK187" i="1"/>
  <c r="EL118" i="1"/>
  <c r="EL120" i="1"/>
  <c r="EL116" i="1"/>
  <c r="EL112" i="1"/>
  <c r="EL106" i="1"/>
  <c r="EL114" i="1"/>
  <c r="EL108" i="1"/>
  <c r="EL102" i="1"/>
  <c r="EL110" i="1"/>
  <c r="EL104" i="1"/>
  <c r="EL100" i="1"/>
  <c r="EL98" i="1"/>
  <c r="EL94" i="1"/>
  <c r="EL96" i="1"/>
  <c r="EL88" i="1"/>
  <c r="EL90" i="1"/>
  <c r="EL86" i="1"/>
  <c r="EL92" i="1"/>
  <c r="EL84" i="1"/>
  <c r="EL82" i="1"/>
  <c r="EL78" i="1"/>
  <c r="EL80" i="1"/>
  <c r="EL74" i="1"/>
  <c r="EL76" i="1"/>
  <c r="EL72" i="1"/>
  <c r="EL70" i="1"/>
  <c r="EL68" i="1"/>
  <c r="EL66" i="1"/>
  <c r="EK167" i="1"/>
  <c r="EK205" i="1"/>
  <c r="EK193" i="1"/>
  <c r="EK199" i="1"/>
  <c r="EK159" i="1"/>
  <c r="EK177" i="1"/>
  <c r="EK189" i="1"/>
  <c r="EK165" i="1"/>
  <c r="EK191" i="1"/>
  <c r="EK155" i="1"/>
  <c r="EK195" i="1"/>
  <c r="EK185" i="1"/>
  <c r="EK181" i="1"/>
  <c r="EK153" i="1"/>
  <c r="EK173" i="1"/>
  <c r="EK163" i="1"/>
  <c r="EK203" i="1"/>
  <c r="EK151" i="1"/>
  <c r="EK157" i="1"/>
  <c r="EK161" i="1"/>
  <c r="EK120" i="1"/>
  <c r="EK118" i="1"/>
  <c r="EK116" i="1"/>
  <c r="EK114" i="1"/>
  <c r="EK112" i="1"/>
  <c r="EK108" i="1"/>
  <c r="EK106" i="1"/>
  <c r="EK104" i="1"/>
  <c r="EK110" i="1"/>
  <c r="EK102" i="1"/>
  <c r="EK100" i="1"/>
  <c r="EK98" i="1"/>
  <c r="EK96" i="1"/>
  <c r="EK92" i="1"/>
  <c r="EK90" i="1"/>
  <c r="EK88" i="1"/>
  <c r="EK94" i="1"/>
  <c r="EK84" i="1"/>
  <c r="EK86" i="1"/>
  <c r="EK82" i="1"/>
  <c r="EK80" i="1"/>
  <c r="EK76" i="1"/>
  <c r="EK78" i="1"/>
  <c r="EK74" i="1"/>
  <c r="EK72" i="1"/>
  <c r="EK70" i="1"/>
  <c r="EK68" i="1"/>
  <c r="EK66" i="1"/>
  <c r="DZ203" i="1"/>
  <c r="DZ205" i="1"/>
  <c r="DZ193" i="1"/>
  <c r="DZ199" i="1"/>
  <c r="DZ195" i="1"/>
  <c r="DZ187" i="1"/>
  <c r="DZ197" i="1"/>
  <c r="DZ191" i="1"/>
  <c r="DZ201" i="1"/>
  <c r="DZ189" i="1"/>
  <c r="DZ181" i="1"/>
  <c r="DZ173" i="1"/>
  <c r="DZ185" i="1"/>
  <c r="DZ183" i="1"/>
  <c r="DZ177" i="1"/>
  <c r="DZ161" i="1"/>
  <c r="DZ163" i="1"/>
  <c r="DZ175" i="1"/>
  <c r="DZ169" i="1"/>
  <c r="DZ179" i="1"/>
  <c r="DZ165" i="1"/>
  <c r="DZ167" i="1"/>
  <c r="DZ157" i="1"/>
  <c r="DZ159" i="1"/>
  <c r="DZ171" i="1"/>
  <c r="DZ155" i="1"/>
  <c r="DZ153" i="1"/>
  <c r="DZ151" i="1"/>
  <c r="DZ118" i="1"/>
  <c r="DZ116" i="1"/>
  <c r="DZ120" i="1"/>
  <c r="DZ102" i="1"/>
  <c r="DZ106" i="1"/>
  <c r="DZ110" i="1"/>
  <c r="DZ114" i="1"/>
  <c r="DZ100" i="1"/>
  <c r="DZ108" i="1"/>
  <c r="DZ112" i="1"/>
  <c r="DZ104" i="1"/>
  <c r="DZ96" i="1"/>
  <c r="DZ98" i="1"/>
  <c r="DZ94" i="1"/>
  <c r="DZ92" i="1"/>
  <c r="DZ90" i="1"/>
  <c r="DZ84" i="1"/>
  <c r="DZ88" i="1"/>
  <c r="DZ82" i="1"/>
  <c r="DZ86" i="1"/>
  <c r="DZ78" i="1"/>
  <c r="DZ80" i="1"/>
  <c r="DZ76" i="1"/>
  <c r="DZ72" i="1"/>
  <c r="DZ74" i="1"/>
  <c r="DZ70" i="1"/>
  <c r="DZ68" i="1"/>
  <c r="DZ66" i="1"/>
  <c r="DY203" i="1"/>
  <c r="DY199" i="1"/>
  <c r="DY193" i="1"/>
  <c r="DY201" i="1"/>
  <c r="DY189" i="1"/>
  <c r="DY195" i="1"/>
  <c r="DY187" i="1"/>
  <c r="DY205" i="1"/>
  <c r="DY197" i="1"/>
  <c r="DY191" i="1"/>
  <c r="DY179" i="1"/>
  <c r="DY185" i="1"/>
  <c r="DY181" i="1"/>
  <c r="DY183" i="1"/>
  <c r="DY177" i="1"/>
  <c r="DY173" i="1"/>
  <c r="DY163" i="1"/>
  <c r="DY169" i="1"/>
  <c r="DY167" i="1"/>
  <c r="DY175" i="1"/>
  <c r="DY171" i="1"/>
  <c r="DY159" i="1"/>
  <c r="DY161" i="1"/>
  <c r="DY165" i="1"/>
  <c r="DY157" i="1"/>
  <c r="DY155" i="1"/>
  <c r="DY153" i="1"/>
  <c r="DY151" i="1"/>
  <c r="DY120" i="1"/>
  <c r="DY118" i="1"/>
  <c r="DY116" i="1"/>
  <c r="DY112" i="1"/>
  <c r="DY114" i="1"/>
  <c r="DY108" i="1"/>
  <c r="DY110" i="1"/>
  <c r="DY102" i="1"/>
  <c r="DY104" i="1"/>
  <c r="DY100" i="1"/>
  <c r="DY98" i="1"/>
  <c r="DY106" i="1"/>
  <c r="DY94" i="1"/>
  <c r="DY96" i="1"/>
  <c r="DY92" i="1"/>
  <c r="DY90" i="1"/>
  <c r="DY86" i="1"/>
  <c r="DY88" i="1"/>
  <c r="DY78" i="1"/>
  <c r="DY80" i="1"/>
  <c r="DY82" i="1"/>
  <c r="DY84" i="1"/>
  <c r="DY76" i="1"/>
  <c r="DY72" i="1"/>
  <c r="DY70" i="1"/>
  <c r="DY74" i="1"/>
  <c r="DY66" i="1"/>
  <c r="DY68" i="1"/>
  <c r="DX193" i="1"/>
  <c r="DX205" i="1"/>
  <c r="DX197" i="1"/>
  <c r="DX203" i="1"/>
  <c r="DX189" i="1"/>
  <c r="DX195" i="1"/>
  <c r="DX201" i="1"/>
  <c r="DX185" i="1"/>
  <c r="DX199" i="1"/>
  <c r="DX177" i="1"/>
  <c r="DX187" i="1"/>
  <c r="DX183" i="1"/>
  <c r="DX191" i="1"/>
  <c r="DX179" i="1"/>
  <c r="DX173" i="1"/>
  <c r="DX181" i="1"/>
  <c r="DX171" i="1"/>
  <c r="DX167" i="1"/>
  <c r="DX175" i="1"/>
  <c r="DX169" i="1"/>
  <c r="DX163" i="1"/>
  <c r="DX165" i="1"/>
  <c r="DX161" i="1"/>
  <c r="DX157" i="1"/>
  <c r="DX155" i="1"/>
  <c r="DX159" i="1"/>
  <c r="DX153" i="1"/>
  <c r="DX151" i="1"/>
  <c r="DX116" i="1"/>
  <c r="DX120" i="1"/>
  <c r="DX118" i="1"/>
  <c r="DX114" i="1"/>
  <c r="DX112" i="1"/>
  <c r="DX110" i="1"/>
  <c r="DX106" i="1"/>
  <c r="DX108" i="1"/>
  <c r="DX102" i="1"/>
  <c r="DX104" i="1"/>
  <c r="DX100" i="1"/>
  <c r="DX96" i="1"/>
  <c r="DX98" i="1"/>
  <c r="DX94" i="1"/>
  <c r="DX92" i="1"/>
  <c r="DX88" i="1"/>
  <c r="DX90" i="1"/>
  <c r="DX86" i="1"/>
  <c r="DX84" i="1"/>
  <c r="DX82" i="1"/>
  <c r="DX80" i="1"/>
  <c r="DX78" i="1"/>
  <c r="DX76" i="1"/>
  <c r="DX74" i="1"/>
  <c r="DX72" i="1"/>
  <c r="DX70" i="1"/>
  <c r="DX68" i="1"/>
  <c r="DX66" i="1"/>
  <c r="DW205" i="1"/>
  <c r="DW201" i="1"/>
  <c r="DW195" i="1"/>
  <c r="DW203" i="1"/>
  <c r="DW197" i="1"/>
  <c r="DW199" i="1"/>
  <c r="DW193" i="1"/>
  <c r="DW189" i="1"/>
  <c r="DW181" i="1"/>
  <c r="DW191" i="1"/>
  <c r="DW183" i="1"/>
  <c r="DW185" i="1"/>
  <c r="DW187" i="1"/>
  <c r="DW179" i="1"/>
  <c r="DW175" i="1"/>
  <c r="DW177" i="1"/>
  <c r="DW173" i="1"/>
  <c r="DW171" i="1"/>
  <c r="DW169" i="1"/>
  <c r="DW165" i="1"/>
  <c r="DW161" i="1"/>
  <c r="DW167" i="1"/>
  <c r="DW163" i="1"/>
  <c r="DW159" i="1"/>
  <c r="DW155" i="1"/>
  <c r="DW157" i="1"/>
  <c r="DW153" i="1"/>
  <c r="DW151" i="1"/>
  <c r="DW118" i="1"/>
  <c r="DW120" i="1"/>
  <c r="DW116" i="1"/>
  <c r="DW114" i="1"/>
  <c r="DW112" i="1"/>
  <c r="DW100" i="1"/>
  <c r="DW110" i="1"/>
  <c r="DW106" i="1"/>
  <c r="DW98" i="1"/>
  <c r="DW108" i="1"/>
  <c r="DW104" i="1"/>
  <c r="DW96" i="1"/>
  <c r="DW102" i="1"/>
  <c r="DW94" i="1"/>
  <c r="DW92" i="1"/>
  <c r="DW90" i="1"/>
  <c r="DW88" i="1"/>
  <c r="DW86" i="1"/>
  <c r="DW84" i="1"/>
  <c r="DW82" i="1"/>
  <c r="DW80" i="1"/>
  <c r="DW78" i="1"/>
  <c r="DW72" i="1"/>
  <c r="DW76" i="1"/>
  <c r="DW74" i="1"/>
  <c r="DW70" i="1"/>
  <c r="DW68" i="1"/>
  <c r="DW66" i="1"/>
  <c r="DV197" i="1"/>
  <c r="DV203" i="1"/>
  <c r="DV187" i="1"/>
  <c r="DV205" i="1"/>
  <c r="DV185" i="1"/>
  <c r="DV201" i="1"/>
  <c r="DV181" i="1"/>
  <c r="DV199" i="1"/>
  <c r="DV195" i="1"/>
  <c r="DV179" i="1"/>
  <c r="DV191" i="1"/>
  <c r="DV193" i="1"/>
  <c r="DV189" i="1"/>
  <c r="DV183" i="1"/>
  <c r="DV173" i="1"/>
  <c r="DV175" i="1"/>
  <c r="DV171" i="1"/>
  <c r="DV169" i="1"/>
  <c r="DV177" i="1"/>
  <c r="DV163" i="1"/>
  <c r="DV167" i="1"/>
  <c r="DV161" i="1"/>
  <c r="DV165" i="1"/>
  <c r="DV155" i="1"/>
  <c r="DV159" i="1"/>
  <c r="DV157" i="1"/>
  <c r="DV153" i="1"/>
  <c r="DV151" i="1"/>
  <c r="DV118" i="1"/>
  <c r="DV120" i="1"/>
  <c r="DV114" i="1"/>
  <c r="DV112" i="1"/>
  <c r="DV116" i="1"/>
  <c r="DV110" i="1"/>
  <c r="DV100" i="1"/>
  <c r="DV104" i="1"/>
  <c r="DV90" i="1"/>
  <c r="DV86" i="1"/>
  <c r="DV108" i="1"/>
  <c r="DV98" i="1"/>
  <c r="DV102" i="1"/>
  <c r="DV106" i="1"/>
  <c r="DV94" i="1"/>
  <c r="DV96" i="1"/>
  <c r="DV92" i="1"/>
  <c r="DV88" i="1"/>
  <c r="DV84" i="1"/>
  <c r="DV82" i="1"/>
  <c r="DV74" i="1"/>
  <c r="DV76" i="1"/>
  <c r="DV72" i="1"/>
  <c r="DV80" i="1"/>
  <c r="DV78" i="1"/>
  <c r="DV70" i="1"/>
  <c r="DV68" i="1"/>
  <c r="DV66" i="1"/>
  <c r="DU203" i="1"/>
  <c r="DU205" i="1"/>
  <c r="DU195" i="1"/>
  <c r="DU197" i="1"/>
  <c r="DU201" i="1"/>
  <c r="DU199" i="1"/>
  <c r="DU193" i="1"/>
  <c r="DU187" i="1"/>
  <c r="DU191" i="1"/>
  <c r="DU189" i="1"/>
  <c r="DU185" i="1"/>
  <c r="DU179" i="1"/>
  <c r="DU181" i="1"/>
  <c r="DU183" i="1"/>
  <c r="DU177" i="1"/>
  <c r="DU173" i="1"/>
  <c r="DU175" i="1"/>
  <c r="DU171" i="1"/>
  <c r="DU167" i="1"/>
  <c r="DU163" i="1"/>
  <c r="DU169" i="1"/>
  <c r="DU159" i="1"/>
  <c r="DU165" i="1"/>
  <c r="DU161" i="1"/>
  <c r="DU157" i="1"/>
  <c r="DU155" i="1"/>
  <c r="DU153" i="1"/>
  <c r="DU151" i="1"/>
  <c r="DU118" i="1"/>
  <c r="DU120" i="1"/>
  <c r="DU116" i="1"/>
  <c r="DU114" i="1"/>
  <c r="DU112" i="1"/>
  <c r="DU108" i="1"/>
  <c r="DU110" i="1"/>
  <c r="DU106" i="1"/>
  <c r="DU104" i="1"/>
  <c r="DU102" i="1"/>
  <c r="DU100" i="1"/>
  <c r="DU94" i="1"/>
  <c r="DU98" i="1"/>
  <c r="DU96" i="1"/>
  <c r="DU90" i="1"/>
  <c r="DU92" i="1"/>
  <c r="DU88" i="1"/>
  <c r="DU86" i="1"/>
  <c r="DU84" i="1"/>
  <c r="DU82" i="1"/>
  <c r="DU80" i="1"/>
  <c r="DU76" i="1"/>
  <c r="DU78" i="1"/>
  <c r="DU74" i="1"/>
  <c r="DU72" i="1"/>
  <c r="DU70" i="1"/>
  <c r="DU68" i="1"/>
  <c r="DU66" i="1"/>
  <c r="DT195" i="1"/>
  <c r="DT203" i="1"/>
  <c r="DT205" i="1"/>
  <c r="DT187" i="1"/>
  <c r="DT197" i="1"/>
  <c r="DT199" i="1"/>
  <c r="DT185" i="1"/>
  <c r="DT193" i="1"/>
  <c r="DT179" i="1"/>
  <c r="DT191" i="1"/>
  <c r="DT201" i="1"/>
  <c r="DT181" i="1"/>
  <c r="DT189" i="1"/>
  <c r="DT169" i="1"/>
  <c r="DT183" i="1"/>
  <c r="DT177" i="1"/>
  <c r="DT171" i="1"/>
  <c r="DT173" i="1"/>
  <c r="DT167" i="1"/>
  <c r="DT163" i="1"/>
  <c r="DT175" i="1"/>
  <c r="DT165" i="1"/>
  <c r="DT161" i="1"/>
  <c r="DT155" i="1"/>
  <c r="DT157" i="1"/>
  <c r="DT159" i="1"/>
  <c r="DT153" i="1"/>
  <c r="DT151" i="1"/>
  <c r="DT118" i="1"/>
  <c r="DT116" i="1"/>
  <c r="DT112" i="1"/>
  <c r="DT120" i="1"/>
  <c r="DT114" i="1"/>
  <c r="DT110" i="1"/>
  <c r="DT104" i="1"/>
  <c r="DT94" i="1"/>
  <c r="DT100" i="1"/>
  <c r="DT106" i="1"/>
  <c r="DT108" i="1"/>
  <c r="DT102" i="1"/>
  <c r="DT92" i="1"/>
  <c r="DT98" i="1"/>
  <c r="DT90" i="1"/>
  <c r="DT96" i="1"/>
  <c r="DT86" i="1"/>
  <c r="DT88" i="1"/>
  <c r="DT84" i="1"/>
  <c r="DT78" i="1"/>
  <c r="DT80" i="1"/>
  <c r="DT74" i="1"/>
  <c r="DT82" i="1"/>
  <c r="DT76" i="1"/>
  <c r="DT72" i="1"/>
  <c r="DT70" i="1"/>
  <c r="DT68" i="1"/>
  <c r="DT66" i="1"/>
  <c r="DS203" i="1"/>
  <c r="DS205" i="1"/>
  <c r="DS191" i="1"/>
  <c r="DS197" i="1"/>
  <c r="DS195" i="1"/>
  <c r="DS201" i="1"/>
  <c r="DS193" i="1"/>
  <c r="DS199" i="1"/>
  <c r="DS185" i="1"/>
  <c r="DS187" i="1"/>
  <c r="DS189" i="1"/>
  <c r="DS179" i="1"/>
  <c r="DS181" i="1"/>
  <c r="DS183" i="1"/>
  <c r="DS175" i="1"/>
  <c r="DS177" i="1"/>
  <c r="DS167" i="1"/>
  <c r="DS169" i="1"/>
  <c r="DS171" i="1"/>
  <c r="DS173" i="1"/>
  <c r="DS165" i="1"/>
  <c r="DS157" i="1"/>
  <c r="DS159" i="1"/>
  <c r="DS161" i="1"/>
  <c r="DS163" i="1"/>
  <c r="DS155" i="1"/>
  <c r="DS153" i="1"/>
  <c r="DS151" i="1"/>
  <c r="DS120" i="1"/>
  <c r="DS118" i="1"/>
  <c r="DS114" i="1"/>
  <c r="DS116" i="1"/>
  <c r="DS112" i="1"/>
  <c r="DS110" i="1"/>
  <c r="DS108" i="1"/>
  <c r="DS98" i="1"/>
  <c r="DS102" i="1"/>
  <c r="DS100" i="1"/>
  <c r="DS106" i="1"/>
  <c r="DS104" i="1"/>
  <c r="DS92" i="1"/>
  <c r="DS96" i="1"/>
  <c r="DS90" i="1"/>
  <c r="DS94" i="1"/>
  <c r="DS88" i="1"/>
  <c r="DS86" i="1"/>
  <c r="DS82" i="1"/>
  <c r="DS80" i="1"/>
  <c r="DS84" i="1"/>
  <c r="DS76" i="1"/>
  <c r="DS78" i="1"/>
  <c r="DS74" i="1"/>
  <c r="DS72" i="1"/>
  <c r="DS70" i="1"/>
  <c r="DS68" i="1"/>
  <c r="DS66" i="1"/>
  <c r="DR205" i="1"/>
  <c r="DR203" i="1"/>
  <c r="DR183" i="1"/>
  <c r="DR201" i="1"/>
  <c r="DR197" i="1"/>
  <c r="DR199" i="1"/>
  <c r="DR195" i="1"/>
  <c r="DR193" i="1"/>
  <c r="DR189" i="1"/>
  <c r="DR191" i="1"/>
  <c r="DR173" i="1"/>
  <c r="DR187" i="1"/>
  <c r="DR171" i="1"/>
  <c r="DR181" i="1"/>
  <c r="DR179" i="1"/>
  <c r="DR177" i="1"/>
  <c r="DR163" i="1"/>
  <c r="DR175" i="1"/>
  <c r="DR185" i="1"/>
  <c r="DR161" i="1"/>
  <c r="DR165" i="1"/>
  <c r="DR169" i="1"/>
  <c r="DR153" i="1"/>
  <c r="DR167" i="1"/>
  <c r="DR159" i="1"/>
  <c r="DR157" i="1"/>
  <c r="DR155" i="1"/>
  <c r="DR151" i="1"/>
  <c r="DR120" i="1"/>
  <c r="DR114" i="1"/>
  <c r="DR116" i="1"/>
  <c r="DR118" i="1"/>
  <c r="DR110" i="1"/>
  <c r="DR112" i="1"/>
  <c r="DR108" i="1"/>
  <c r="DR106" i="1"/>
  <c r="DR104" i="1"/>
  <c r="DR100" i="1"/>
  <c r="DR102" i="1"/>
  <c r="DR98" i="1"/>
  <c r="DR96" i="1"/>
  <c r="DR92" i="1"/>
  <c r="DR94" i="1"/>
  <c r="DR90" i="1"/>
  <c r="DR88" i="1"/>
  <c r="DR86" i="1"/>
  <c r="DR84" i="1"/>
  <c r="DR82" i="1"/>
  <c r="DR80" i="1"/>
  <c r="DR76" i="1"/>
  <c r="DR78" i="1"/>
  <c r="DR72" i="1"/>
  <c r="DR74" i="1"/>
  <c r="DR70" i="1"/>
  <c r="DR68" i="1"/>
  <c r="DR66" i="1"/>
  <c r="DQ197" i="1"/>
  <c r="DQ199" i="1"/>
  <c r="DQ205" i="1"/>
  <c r="DQ201" i="1"/>
  <c r="DQ179" i="1"/>
  <c r="DQ195" i="1"/>
  <c r="DQ191" i="1"/>
  <c r="DQ193" i="1"/>
  <c r="DQ173" i="1"/>
  <c r="DQ185" i="1"/>
  <c r="DQ187" i="1"/>
  <c r="DQ203" i="1"/>
  <c r="DQ189" i="1"/>
  <c r="DQ181" i="1"/>
  <c r="DQ177" i="1"/>
  <c r="DQ169" i="1"/>
  <c r="DQ175" i="1"/>
  <c r="DQ167" i="1"/>
  <c r="DQ171" i="1"/>
  <c r="DQ183" i="1"/>
  <c r="DQ165" i="1"/>
  <c r="DQ163" i="1"/>
  <c r="DQ161" i="1"/>
  <c r="DQ157" i="1"/>
  <c r="DQ155" i="1"/>
  <c r="DQ159" i="1"/>
  <c r="DQ153" i="1"/>
  <c r="DQ151" i="1"/>
  <c r="DQ112" i="1"/>
  <c r="DQ120" i="1"/>
  <c r="DQ116" i="1"/>
  <c r="DQ118" i="1"/>
  <c r="DQ114" i="1"/>
  <c r="DQ108" i="1"/>
  <c r="DQ110" i="1"/>
  <c r="DQ106" i="1"/>
  <c r="DQ104" i="1"/>
  <c r="DQ100" i="1"/>
  <c r="DQ102" i="1"/>
  <c r="DQ96" i="1"/>
  <c r="DQ98" i="1"/>
  <c r="DQ94" i="1"/>
  <c r="DQ92" i="1"/>
  <c r="DQ90" i="1"/>
  <c r="DQ88" i="1"/>
  <c r="DQ84" i="1"/>
  <c r="DQ86" i="1"/>
  <c r="DQ82" i="1"/>
  <c r="DQ80" i="1"/>
  <c r="DQ76" i="1"/>
  <c r="DQ78" i="1"/>
  <c r="DQ74" i="1"/>
  <c r="DQ72" i="1"/>
  <c r="DQ68" i="1"/>
  <c r="DQ70" i="1"/>
  <c r="DQ66" i="1"/>
  <c r="DP199" i="1"/>
  <c r="DP185" i="1"/>
  <c r="DP203" i="1"/>
  <c r="DP175" i="1"/>
  <c r="DP189" i="1"/>
  <c r="DP193" i="1"/>
  <c r="DP197" i="1"/>
  <c r="DP201" i="1"/>
  <c r="DP179" i="1"/>
  <c r="DP183" i="1"/>
  <c r="DP191" i="1"/>
  <c r="DP171" i="1"/>
  <c r="DP205" i="1"/>
  <c r="DP177" i="1"/>
  <c r="DP187" i="1"/>
  <c r="DP169" i="1"/>
  <c r="DP157" i="1"/>
  <c r="DP195" i="1"/>
  <c r="DP181" i="1"/>
  <c r="DP163" i="1"/>
  <c r="DP173" i="1"/>
  <c r="DP159" i="1"/>
  <c r="DP167" i="1"/>
  <c r="DP155" i="1"/>
  <c r="DP161" i="1"/>
  <c r="DP151" i="1"/>
  <c r="DP165" i="1"/>
  <c r="DP153" i="1"/>
  <c r="DP120" i="1"/>
  <c r="DP116" i="1"/>
  <c r="DP118" i="1"/>
  <c r="DP114" i="1"/>
  <c r="DP110" i="1"/>
  <c r="DP112" i="1"/>
  <c r="DP106" i="1"/>
  <c r="DP104" i="1"/>
  <c r="DP100" i="1"/>
  <c r="DP108" i="1"/>
  <c r="DP102" i="1"/>
  <c r="DP92" i="1"/>
  <c r="DP96" i="1"/>
  <c r="DP98" i="1"/>
  <c r="DP90" i="1"/>
  <c r="DP94" i="1"/>
  <c r="DP86" i="1"/>
  <c r="DP88" i="1"/>
  <c r="DP82" i="1"/>
  <c r="DP80" i="1"/>
  <c r="DP84" i="1"/>
  <c r="DP78" i="1"/>
  <c r="DP76" i="1"/>
  <c r="DP74" i="1"/>
  <c r="DP70" i="1"/>
  <c r="DP72" i="1"/>
  <c r="DP66" i="1"/>
  <c r="DP68" i="1"/>
  <c r="DN191" i="1"/>
  <c r="DN205" i="1"/>
  <c r="DN189" i="1"/>
  <c r="DN187" i="1"/>
  <c r="DN203" i="1"/>
  <c r="DN199" i="1"/>
  <c r="DN183" i="1"/>
  <c r="DN175" i="1"/>
  <c r="DN173" i="1"/>
  <c r="DN201" i="1"/>
  <c r="DN197" i="1"/>
  <c r="DN185" i="1"/>
  <c r="DN195" i="1"/>
  <c r="DN181" i="1"/>
  <c r="DN193" i="1"/>
  <c r="DN179" i="1"/>
  <c r="DN177" i="1"/>
  <c r="DN169" i="1"/>
  <c r="DN167" i="1"/>
  <c r="DN161" i="1"/>
  <c r="DN159" i="1"/>
  <c r="DN165" i="1"/>
  <c r="DN163" i="1"/>
  <c r="DN157" i="1"/>
  <c r="DN155" i="1"/>
  <c r="DN171" i="1"/>
  <c r="DN153" i="1"/>
  <c r="DN151" i="1"/>
  <c r="DN118" i="1"/>
  <c r="DN120" i="1"/>
  <c r="DN116" i="1"/>
  <c r="DN114" i="1"/>
  <c r="DN108" i="1"/>
  <c r="DN98" i="1"/>
  <c r="DN112" i="1"/>
  <c r="DN104" i="1"/>
  <c r="DN102" i="1"/>
  <c r="DN110" i="1"/>
  <c r="DN92" i="1"/>
  <c r="DN106" i="1"/>
  <c r="DN96" i="1"/>
  <c r="DN100" i="1"/>
  <c r="DN94" i="1"/>
  <c r="DN90" i="1"/>
  <c r="DN88" i="1"/>
  <c r="DN86" i="1"/>
  <c r="DN84" i="1"/>
  <c r="DN80" i="1"/>
  <c r="DN78" i="1"/>
  <c r="DN82" i="1"/>
  <c r="DN74" i="1"/>
  <c r="DN76" i="1"/>
  <c r="DN72" i="1"/>
  <c r="DN70" i="1"/>
  <c r="DN68" i="1"/>
  <c r="DN66" i="1"/>
  <c r="DM205" i="1"/>
  <c r="DM199" i="1"/>
  <c r="DM189" i="1"/>
  <c r="DM187" i="1"/>
  <c r="DM201" i="1"/>
  <c r="DM195" i="1"/>
  <c r="DM203" i="1"/>
  <c r="DM191" i="1"/>
  <c r="DM183" i="1"/>
  <c r="DM197" i="1"/>
  <c r="DM193" i="1"/>
  <c r="DM181" i="1"/>
  <c r="DM175" i="1"/>
  <c r="DM185" i="1"/>
  <c r="DM179" i="1"/>
  <c r="DM169" i="1"/>
  <c r="DM165" i="1"/>
  <c r="DM177" i="1"/>
  <c r="DM171" i="1"/>
  <c r="DM167" i="1"/>
  <c r="DM161" i="1"/>
  <c r="DM173" i="1"/>
  <c r="DM163" i="1"/>
  <c r="DM157" i="1"/>
  <c r="DM155" i="1"/>
  <c r="DM159" i="1"/>
  <c r="DM151" i="1"/>
  <c r="DM153" i="1"/>
  <c r="DM118" i="1"/>
  <c r="DM116" i="1"/>
  <c r="DM120" i="1"/>
  <c r="DM114" i="1"/>
  <c r="DM110" i="1"/>
  <c r="DM100" i="1"/>
  <c r="DM104" i="1"/>
  <c r="DM106" i="1"/>
  <c r="DM112" i="1"/>
  <c r="DM96" i="1"/>
  <c r="DM102" i="1"/>
  <c r="DM98" i="1"/>
  <c r="DM108" i="1"/>
  <c r="DM94" i="1"/>
  <c r="DM92" i="1"/>
  <c r="DM90" i="1"/>
  <c r="DM86" i="1"/>
  <c r="DM88" i="1"/>
  <c r="DM82" i="1"/>
  <c r="DM80" i="1"/>
  <c r="DM84" i="1"/>
  <c r="DM78" i="1"/>
  <c r="DM76" i="1"/>
  <c r="DM74" i="1"/>
  <c r="DM70" i="1"/>
  <c r="DM72" i="1"/>
  <c r="DM66" i="1"/>
  <c r="DM68" i="1"/>
  <c r="DL205" i="1"/>
  <c r="DL195" i="1"/>
  <c r="DL197" i="1"/>
  <c r="DL199" i="1"/>
  <c r="DL201" i="1"/>
  <c r="DL193" i="1"/>
  <c r="DL203" i="1"/>
  <c r="DL185" i="1"/>
  <c r="DL187" i="1"/>
  <c r="DL189" i="1"/>
  <c r="DL177" i="1"/>
  <c r="DL179" i="1"/>
  <c r="DL191" i="1"/>
  <c r="DL181" i="1"/>
  <c r="DL183" i="1"/>
  <c r="DL171" i="1"/>
  <c r="DL173" i="1"/>
  <c r="DL175" i="1"/>
  <c r="DL165" i="1"/>
  <c r="DL163" i="1"/>
  <c r="DL167" i="1"/>
  <c r="DL169" i="1"/>
  <c r="DL157" i="1"/>
  <c r="DL159" i="1"/>
  <c r="DL161" i="1"/>
  <c r="DL153" i="1"/>
  <c r="DL155" i="1"/>
  <c r="DL151" i="1"/>
  <c r="DL116" i="1"/>
  <c r="DL120" i="1"/>
  <c r="DL118" i="1"/>
  <c r="DL114" i="1"/>
  <c r="DL106" i="1"/>
  <c r="DL112" i="1"/>
  <c r="DL102" i="1"/>
  <c r="DL100" i="1"/>
  <c r="DL110" i="1"/>
  <c r="DL98" i="1"/>
  <c r="DL108" i="1"/>
  <c r="DL96" i="1"/>
  <c r="DL104" i="1"/>
  <c r="DL94" i="1"/>
  <c r="DL92" i="1"/>
  <c r="DL90" i="1"/>
  <c r="DL88" i="1"/>
  <c r="DL86" i="1"/>
  <c r="DL78" i="1"/>
  <c r="DL84" i="1"/>
  <c r="DL82" i="1"/>
  <c r="DL80" i="1"/>
  <c r="DL74" i="1"/>
  <c r="DL76" i="1"/>
  <c r="DL72" i="1"/>
  <c r="DL70" i="1"/>
  <c r="DL68" i="1"/>
  <c r="DL66" i="1"/>
  <c r="DK201" i="1"/>
  <c r="DK199" i="1"/>
  <c r="DK205" i="1"/>
  <c r="DK193" i="1"/>
  <c r="DK203" i="1"/>
  <c r="DK177" i="1"/>
  <c r="DK187" i="1"/>
  <c r="DK197" i="1"/>
  <c r="DK189" i="1"/>
  <c r="DK195" i="1"/>
  <c r="DK183" i="1"/>
  <c r="DK181" i="1"/>
  <c r="DK179" i="1"/>
  <c r="DK191" i="1"/>
  <c r="DK175" i="1"/>
  <c r="DK185" i="1"/>
  <c r="DK171" i="1"/>
  <c r="DK163" i="1"/>
  <c r="DK161" i="1"/>
  <c r="DK169" i="1"/>
  <c r="DK173" i="1"/>
  <c r="DK167" i="1"/>
  <c r="DK157" i="1"/>
  <c r="DK165" i="1"/>
  <c r="DK155" i="1"/>
  <c r="DK159" i="1"/>
  <c r="DK151" i="1"/>
  <c r="DK153" i="1"/>
  <c r="DK120" i="1"/>
  <c r="DK116" i="1"/>
  <c r="DK118" i="1"/>
  <c r="DK114" i="1"/>
  <c r="DK112" i="1"/>
  <c r="DK110" i="1"/>
  <c r="DK108" i="1"/>
  <c r="DK104" i="1"/>
  <c r="DK106" i="1"/>
  <c r="DK102" i="1"/>
  <c r="DK100" i="1"/>
  <c r="DK98" i="1"/>
  <c r="DK94" i="1"/>
  <c r="DK96" i="1"/>
  <c r="DK92" i="1"/>
  <c r="DK90" i="1"/>
  <c r="DK88" i="1"/>
  <c r="DK84" i="1"/>
  <c r="DK82" i="1"/>
  <c r="DK86" i="1"/>
  <c r="DK80" i="1"/>
  <c r="DK78" i="1"/>
  <c r="DK76" i="1"/>
  <c r="DK74" i="1"/>
  <c r="DK72" i="1"/>
  <c r="DK70" i="1"/>
  <c r="DK68" i="1"/>
  <c r="DK66" i="1"/>
  <c r="DJ203" i="1"/>
  <c r="DJ201" i="1"/>
  <c r="DJ205" i="1"/>
  <c r="DJ199" i="1"/>
  <c r="DJ197" i="1"/>
  <c r="DJ189" i="1"/>
  <c r="DJ187" i="1"/>
  <c r="DJ185" i="1"/>
  <c r="DJ195" i="1"/>
  <c r="DJ193" i="1"/>
  <c r="DJ191" i="1"/>
  <c r="DJ179" i="1"/>
  <c r="DJ183" i="1"/>
  <c r="DJ177" i="1"/>
  <c r="DJ175" i="1"/>
  <c r="DJ181" i="1"/>
  <c r="DJ173" i="1"/>
  <c r="DJ163" i="1"/>
  <c r="DJ171" i="1"/>
  <c r="DJ169" i="1"/>
  <c r="DJ167" i="1"/>
  <c r="DJ161" i="1"/>
  <c r="DJ165" i="1"/>
  <c r="DJ159" i="1"/>
  <c r="DJ155" i="1"/>
  <c r="DJ151" i="1"/>
  <c r="DJ157" i="1"/>
  <c r="DJ153" i="1"/>
  <c r="DJ120" i="1"/>
  <c r="DJ116" i="1"/>
  <c r="DJ118" i="1"/>
  <c r="DJ114" i="1"/>
  <c r="DJ112" i="1"/>
  <c r="DJ110" i="1"/>
  <c r="DJ104" i="1"/>
  <c r="DJ100" i="1"/>
  <c r="DJ98" i="1"/>
  <c r="DJ94" i="1"/>
  <c r="DJ102" i="1"/>
  <c r="DJ108" i="1"/>
  <c r="DJ106" i="1"/>
  <c r="DJ96" i="1"/>
  <c r="DJ92" i="1"/>
  <c r="DJ90" i="1"/>
  <c r="DJ88" i="1"/>
  <c r="DJ82" i="1"/>
  <c r="DJ84" i="1"/>
  <c r="DJ78" i="1"/>
  <c r="DJ86" i="1"/>
  <c r="DJ80" i="1"/>
  <c r="DJ76" i="1"/>
  <c r="DJ74" i="1"/>
  <c r="DJ72" i="1"/>
  <c r="DJ70" i="1"/>
  <c r="DJ68" i="1"/>
  <c r="DJ66" i="1"/>
  <c r="DI205" i="1"/>
  <c r="DI191" i="1"/>
  <c r="DI201" i="1"/>
  <c r="DI203" i="1"/>
  <c r="DI199" i="1"/>
  <c r="DI179" i="1"/>
  <c r="DI197" i="1"/>
  <c r="DI195" i="1"/>
  <c r="DI177" i="1"/>
  <c r="DI189" i="1"/>
  <c r="DI193" i="1"/>
  <c r="DI181" i="1"/>
  <c r="DI169" i="1"/>
  <c r="DI187" i="1"/>
  <c r="DI183" i="1"/>
  <c r="DI171" i="1"/>
  <c r="DI163" i="1"/>
  <c r="DI175" i="1"/>
  <c r="DI167" i="1"/>
  <c r="DI159" i="1"/>
  <c r="DI185" i="1"/>
  <c r="DI155" i="1"/>
  <c r="DI173" i="1"/>
  <c r="DI151" i="1"/>
  <c r="DI165" i="1"/>
  <c r="DI161" i="1"/>
  <c r="DI157" i="1"/>
  <c r="DI153" i="1"/>
  <c r="DI118" i="1"/>
  <c r="DI120" i="1"/>
  <c r="DI116" i="1"/>
  <c r="DI114" i="1"/>
  <c r="DI102" i="1"/>
  <c r="DI106" i="1"/>
  <c r="DI104" i="1"/>
  <c r="DI108" i="1"/>
  <c r="DI100" i="1"/>
  <c r="DI110" i="1"/>
  <c r="DI94" i="1"/>
  <c r="DI112" i="1"/>
  <c r="DI92" i="1"/>
  <c r="DI96" i="1"/>
  <c r="DI98" i="1"/>
  <c r="DI90" i="1"/>
  <c r="DI86" i="1"/>
  <c r="DI88" i="1"/>
  <c r="DI82" i="1"/>
  <c r="DI84" i="1"/>
  <c r="DI78" i="1"/>
  <c r="DI80" i="1"/>
  <c r="DI74" i="1"/>
  <c r="DI76" i="1"/>
  <c r="DI70" i="1"/>
  <c r="DI72" i="1"/>
  <c r="DI66" i="1"/>
  <c r="DI68" i="1"/>
  <c r="DH205" i="1"/>
  <c r="DH201" i="1"/>
  <c r="DH197" i="1"/>
  <c r="DH199" i="1"/>
  <c r="DH191" i="1"/>
  <c r="DH203" i="1"/>
  <c r="DH195" i="1"/>
  <c r="DH193" i="1"/>
  <c r="DH187" i="1"/>
  <c r="DH175" i="1"/>
  <c r="DH189" i="1"/>
  <c r="DH179" i="1"/>
  <c r="DH181" i="1"/>
  <c r="DH177" i="1"/>
  <c r="DH183" i="1"/>
  <c r="DH169" i="1"/>
  <c r="DH185" i="1"/>
  <c r="DH171" i="1"/>
  <c r="DH173" i="1"/>
  <c r="DH167" i="1"/>
  <c r="DH163" i="1"/>
  <c r="DH161" i="1"/>
  <c r="DH165" i="1"/>
  <c r="DH159" i="1"/>
  <c r="DH157" i="1"/>
  <c r="DH155" i="1"/>
  <c r="DH153" i="1"/>
  <c r="DH151" i="1"/>
  <c r="DH118" i="1"/>
  <c r="DH120" i="1"/>
  <c r="DH116" i="1"/>
  <c r="DH114" i="1"/>
  <c r="DH108" i="1"/>
  <c r="DH106" i="1"/>
  <c r="DH112" i="1"/>
  <c r="DH110" i="1"/>
  <c r="DH104" i="1"/>
  <c r="DH100" i="1"/>
  <c r="DH98" i="1"/>
  <c r="DH96" i="1"/>
  <c r="DH102" i="1"/>
  <c r="DH92" i="1"/>
  <c r="DH90" i="1"/>
  <c r="DH94" i="1"/>
  <c r="DH88" i="1"/>
  <c r="DH86" i="1"/>
  <c r="DH84" i="1"/>
  <c r="DH82" i="1"/>
  <c r="DH78" i="1"/>
  <c r="DH80" i="1"/>
  <c r="DH74" i="1"/>
  <c r="DH76" i="1"/>
  <c r="DH72" i="1"/>
  <c r="DH70" i="1"/>
  <c r="DH68" i="1"/>
  <c r="DH66" i="1"/>
  <c r="DG203" i="1"/>
  <c r="DG195" i="1"/>
  <c r="DG205" i="1"/>
  <c r="DG201" i="1"/>
  <c r="DG197" i="1"/>
  <c r="DG199" i="1"/>
  <c r="DG193" i="1"/>
  <c r="DG191" i="1"/>
  <c r="DG189" i="1"/>
  <c r="DG177" i="1"/>
  <c r="DG185" i="1"/>
  <c r="DG181" i="1"/>
  <c r="DG187" i="1"/>
  <c r="DG173" i="1"/>
  <c r="DG175" i="1"/>
  <c r="DG179" i="1"/>
  <c r="DG183" i="1"/>
  <c r="DG169" i="1"/>
  <c r="DG167" i="1"/>
  <c r="DG171" i="1"/>
  <c r="DG163" i="1"/>
  <c r="DG165" i="1"/>
  <c r="DG159" i="1"/>
  <c r="DG161" i="1"/>
  <c r="DG157" i="1"/>
  <c r="DG155" i="1"/>
  <c r="DG153" i="1"/>
  <c r="DG151" i="1"/>
  <c r="DG120" i="1"/>
  <c r="DG118" i="1"/>
  <c r="DG116" i="1"/>
  <c r="DG114" i="1"/>
  <c r="DG110" i="1"/>
  <c r="DG106" i="1"/>
  <c r="DG112" i="1"/>
  <c r="DG108" i="1"/>
  <c r="DG104" i="1"/>
  <c r="DG102" i="1"/>
  <c r="DG100" i="1"/>
  <c r="DG96" i="1"/>
  <c r="DG98" i="1"/>
  <c r="DG94" i="1"/>
  <c r="DG90" i="1"/>
  <c r="DG92" i="1"/>
  <c r="DG86" i="1"/>
  <c r="DG88" i="1"/>
  <c r="DG82" i="1"/>
  <c r="DG84" i="1"/>
  <c r="DG80" i="1"/>
  <c r="DG78" i="1"/>
  <c r="DG76" i="1"/>
  <c r="DG74" i="1"/>
  <c r="DG70" i="1"/>
  <c r="DG72" i="1"/>
  <c r="DG66" i="1"/>
  <c r="DG68" i="1"/>
  <c r="DF205" i="1"/>
  <c r="DF199" i="1"/>
  <c r="DF197" i="1"/>
  <c r="DF203" i="1"/>
  <c r="DF193" i="1"/>
  <c r="DF195" i="1"/>
  <c r="DF201" i="1"/>
  <c r="DF181" i="1"/>
  <c r="DF177" i="1"/>
  <c r="DF175" i="1"/>
  <c r="DF187" i="1"/>
  <c r="DF189" i="1"/>
  <c r="DF183" i="1"/>
  <c r="DF169" i="1"/>
  <c r="DF191" i="1"/>
  <c r="DF185" i="1"/>
  <c r="DF171" i="1"/>
  <c r="DF173" i="1"/>
  <c r="DF167" i="1"/>
  <c r="DF179" i="1"/>
  <c r="DF165" i="1"/>
  <c r="DF155" i="1"/>
  <c r="DF157" i="1"/>
  <c r="DF163" i="1"/>
  <c r="DF161" i="1"/>
  <c r="DF159" i="1"/>
  <c r="DF153" i="1"/>
  <c r="DF151" i="1"/>
  <c r="DF120" i="1"/>
  <c r="DF116" i="1"/>
  <c r="DF118" i="1"/>
  <c r="DF112" i="1"/>
  <c r="DF114" i="1"/>
  <c r="DF110" i="1"/>
  <c r="DF108" i="1"/>
  <c r="DF106" i="1"/>
  <c r="DF104" i="1"/>
  <c r="DF102" i="1"/>
  <c r="DF100" i="1"/>
  <c r="DF96" i="1"/>
  <c r="DF98" i="1"/>
  <c r="DF94" i="1"/>
  <c r="DF90" i="1"/>
  <c r="DF92" i="1"/>
  <c r="DF88" i="1"/>
  <c r="DF84" i="1"/>
  <c r="DF86" i="1"/>
  <c r="DF82" i="1"/>
  <c r="DF80" i="1"/>
  <c r="DF78" i="1"/>
  <c r="DF76" i="1"/>
  <c r="DF72" i="1"/>
  <c r="DF74" i="1"/>
  <c r="DF70" i="1"/>
  <c r="DF68" i="1"/>
  <c r="DF66" i="1"/>
  <c r="DE177" i="1"/>
  <c r="DE201" i="1"/>
  <c r="DE193" i="1"/>
  <c r="DE187" i="1"/>
  <c r="DE199" i="1"/>
  <c r="DE195" i="1"/>
  <c r="DE183" i="1"/>
  <c r="DE197" i="1"/>
  <c r="DE171" i="1"/>
  <c r="DE203" i="1"/>
  <c r="DE191" i="1"/>
  <c r="DE155" i="1"/>
  <c r="DE165" i="1"/>
  <c r="DE167" i="1"/>
  <c r="DE161" i="1"/>
  <c r="DE185" i="1"/>
  <c r="DE153" i="1"/>
  <c r="DE163" i="1"/>
  <c r="DE175" i="1"/>
  <c r="DE205" i="1"/>
  <c r="DE173" i="1"/>
  <c r="DE181" i="1"/>
  <c r="DE159" i="1"/>
  <c r="DE179" i="1"/>
  <c r="DE169" i="1"/>
  <c r="DE189" i="1"/>
  <c r="DE151" i="1"/>
  <c r="DE157" i="1"/>
  <c r="DE116" i="1"/>
  <c r="DE120" i="1"/>
  <c r="DE108" i="1"/>
  <c r="DE118" i="1"/>
  <c r="DE106" i="1"/>
  <c r="DE112" i="1"/>
  <c r="DE114" i="1"/>
  <c r="DE104" i="1"/>
  <c r="DE110" i="1"/>
  <c r="DE100" i="1"/>
  <c r="DE96" i="1"/>
  <c r="DE102" i="1"/>
  <c r="DE98" i="1"/>
  <c r="DE94" i="1"/>
  <c r="DE84" i="1"/>
  <c r="DE90" i="1"/>
  <c r="DE88" i="1"/>
  <c r="DE92" i="1"/>
  <c r="DE82" i="1"/>
  <c r="DE80" i="1"/>
  <c r="DE86" i="1"/>
  <c r="DE78" i="1"/>
  <c r="DE70" i="1"/>
  <c r="DE76" i="1"/>
  <c r="DE72" i="1"/>
  <c r="DE74" i="1"/>
  <c r="DE66" i="1"/>
  <c r="DE68" i="1"/>
  <c r="JQ157" i="1" l="1"/>
  <c r="JS185" i="1"/>
  <c r="JQ197" i="1"/>
  <c r="JQ167" i="1"/>
  <c r="JS179" i="1"/>
  <c r="JS175" i="1"/>
  <c r="JQ179" i="1"/>
  <c r="JR157" i="1"/>
  <c r="JS167" i="1"/>
  <c r="JR165" i="1"/>
  <c r="JS161" i="1"/>
  <c r="JS173" i="1"/>
  <c r="JQ173" i="1"/>
  <c r="JS163" i="1"/>
  <c r="JQ185" i="1"/>
  <c r="JQ187" i="1"/>
  <c r="JQ191" i="1"/>
  <c r="JS191" i="1"/>
  <c r="JQ201" i="1"/>
  <c r="JS197" i="1"/>
  <c r="JR203" i="1"/>
  <c r="DD193" i="1"/>
  <c r="DD201" i="1"/>
  <c r="DD203" i="1"/>
  <c r="DD187" i="1"/>
  <c r="DD191" i="1"/>
  <c r="DD197" i="1"/>
  <c r="DD205" i="1"/>
  <c r="DD185" i="1"/>
  <c r="DD199" i="1"/>
  <c r="DD195" i="1"/>
  <c r="DD189" i="1"/>
  <c r="DD183" i="1"/>
  <c r="DD173" i="1"/>
  <c r="DD181" i="1"/>
  <c r="DD171" i="1"/>
  <c r="DD179" i="1"/>
  <c r="DD177" i="1"/>
  <c r="DD161" i="1"/>
  <c r="DD175" i="1"/>
  <c r="DD163" i="1"/>
  <c r="DD159" i="1"/>
  <c r="DD169" i="1"/>
  <c r="DD165" i="1"/>
  <c r="DD157" i="1"/>
  <c r="DD167" i="1"/>
  <c r="DD155" i="1"/>
  <c r="DD153" i="1"/>
  <c r="DD151" i="1"/>
  <c r="DD120" i="1"/>
  <c r="DD116" i="1"/>
  <c r="DD118" i="1"/>
  <c r="DD112" i="1"/>
  <c r="DD114" i="1"/>
  <c r="DD108" i="1"/>
  <c r="DD110" i="1"/>
  <c r="DD104" i="1"/>
  <c r="DD106" i="1"/>
  <c r="DD102" i="1"/>
  <c r="DD100" i="1"/>
  <c r="DD98" i="1"/>
  <c r="DD92" i="1"/>
  <c r="DD94" i="1"/>
  <c r="DD96" i="1"/>
  <c r="DD90" i="1"/>
  <c r="DD88" i="1"/>
  <c r="DD84" i="1"/>
  <c r="DD86" i="1"/>
  <c r="DD80" i="1"/>
  <c r="DD82" i="1"/>
  <c r="DD78" i="1"/>
  <c r="DD76" i="1"/>
  <c r="DD74" i="1"/>
  <c r="DD70" i="1"/>
  <c r="DD72" i="1"/>
  <c r="DD68" i="1"/>
  <c r="DD66" i="1"/>
  <c r="DC199" i="1"/>
  <c r="DC203" i="1"/>
  <c r="DC187" i="1"/>
  <c r="DC205" i="1"/>
  <c r="DC193" i="1"/>
  <c r="DC195" i="1"/>
  <c r="DC185" i="1"/>
  <c r="DC201" i="1"/>
  <c r="DC197" i="1"/>
  <c r="DC191" i="1"/>
  <c r="DC189" i="1"/>
  <c r="DC181" i="1"/>
  <c r="DC171" i="1"/>
  <c r="DC179" i="1"/>
  <c r="DC169" i="1"/>
  <c r="DC183" i="1"/>
  <c r="DC175" i="1"/>
  <c r="DC177" i="1"/>
  <c r="DC165" i="1"/>
  <c r="DC167" i="1"/>
  <c r="DC173" i="1"/>
  <c r="DC161" i="1"/>
  <c r="DC163" i="1"/>
  <c r="DC155" i="1"/>
  <c r="DC159" i="1"/>
  <c r="DC157" i="1"/>
  <c r="DC153" i="1"/>
  <c r="DC151" i="1"/>
  <c r="DC118" i="1"/>
  <c r="DC120" i="1"/>
  <c r="DC114" i="1"/>
  <c r="DC116" i="1"/>
  <c r="DC112" i="1"/>
  <c r="DC110" i="1"/>
  <c r="DC108" i="1"/>
  <c r="DC106" i="1"/>
  <c r="DC104" i="1"/>
  <c r="DC102" i="1"/>
  <c r="DC98" i="1"/>
  <c r="DC100" i="1"/>
  <c r="DC96" i="1"/>
  <c r="DC92" i="1"/>
  <c r="DC94" i="1"/>
  <c r="DC90" i="1"/>
  <c r="DC88" i="1"/>
  <c r="DC86" i="1"/>
  <c r="DC84" i="1"/>
  <c r="DC82" i="1"/>
  <c r="DC80" i="1"/>
  <c r="DC78" i="1"/>
  <c r="DC76" i="1"/>
  <c r="DC74" i="1"/>
  <c r="DC72" i="1"/>
  <c r="DC70" i="1"/>
  <c r="DC68" i="1"/>
  <c r="DC66" i="1"/>
  <c r="DB197" i="1"/>
  <c r="DB201" i="1"/>
  <c r="DB205" i="1"/>
  <c r="DB191" i="1"/>
  <c r="DB203" i="1"/>
  <c r="DB199" i="1"/>
  <c r="DB189" i="1"/>
  <c r="DB187" i="1"/>
  <c r="DB185" i="1"/>
  <c r="DB181" i="1"/>
  <c r="DB195" i="1"/>
  <c r="DB177" i="1"/>
  <c r="DB193" i="1"/>
  <c r="DB169" i="1"/>
  <c r="DB159" i="1"/>
  <c r="DB163" i="1"/>
  <c r="DB183" i="1"/>
  <c r="DB167" i="1"/>
  <c r="DB179" i="1"/>
  <c r="DB173" i="1"/>
  <c r="DB161" i="1"/>
  <c r="DB171" i="1"/>
  <c r="DB157" i="1"/>
  <c r="DB165" i="1"/>
  <c r="DB155" i="1"/>
  <c r="DB175" i="1"/>
  <c r="DB151" i="1"/>
  <c r="DB153" i="1"/>
  <c r="DB120" i="1"/>
  <c r="DB116" i="1"/>
  <c r="DB118" i="1"/>
  <c r="DB110" i="1"/>
  <c r="DB112" i="1"/>
  <c r="DB114" i="1"/>
  <c r="DB106" i="1"/>
  <c r="DB108" i="1"/>
  <c r="DB104" i="1"/>
  <c r="DB100" i="1"/>
  <c r="DB102" i="1"/>
  <c r="DB96" i="1"/>
  <c r="DB94" i="1"/>
  <c r="DB98" i="1"/>
  <c r="DB92" i="1"/>
  <c r="DB86" i="1"/>
  <c r="DB88" i="1"/>
  <c r="DB84" i="1"/>
  <c r="DB90" i="1"/>
  <c r="DB82" i="1"/>
  <c r="DB80" i="1"/>
  <c r="DB76" i="1"/>
  <c r="DB78" i="1"/>
  <c r="DB72" i="1"/>
  <c r="DB74" i="1"/>
  <c r="DB68" i="1"/>
  <c r="DB70" i="1"/>
  <c r="DB66" i="1"/>
  <c r="DA201" i="1"/>
  <c r="DA195" i="1"/>
  <c r="DA193" i="1"/>
  <c r="DA203" i="1"/>
  <c r="DA205" i="1"/>
  <c r="DA199" i="1"/>
  <c r="DA189" i="1"/>
  <c r="DA191" i="1"/>
  <c r="DA187" i="1"/>
  <c r="DA185" i="1"/>
  <c r="DA197" i="1"/>
  <c r="DA183" i="1"/>
  <c r="DA181" i="1"/>
  <c r="DA173" i="1"/>
  <c r="DA175" i="1"/>
  <c r="DA179" i="1"/>
  <c r="DA177" i="1"/>
  <c r="DA169" i="1"/>
  <c r="DA167" i="1"/>
  <c r="DA165" i="1"/>
  <c r="DA159" i="1"/>
  <c r="DA171" i="1"/>
  <c r="DA163" i="1"/>
  <c r="DA161" i="1"/>
  <c r="DA155" i="1"/>
  <c r="DA157" i="1"/>
  <c r="DA153" i="1"/>
  <c r="DA151" i="1"/>
  <c r="DA120" i="1"/>
  <c r="DA118" i="1"/>
  <c r="DA116" i="1"/>
  <c r="DA114" i="1"/>
  <c r="DA112" i="1"/>
  <c r="DA110" i="1"/>
  <c r="DA108" i="1"/>
  <c r="DA106" i="1"/>
  <c r="DA104" i="1"/>
  <c r="DA102" i="1"/>
  <c r="DA100" i="1"/>
  <c r="DA98" i="1"/>
  <c r="DA96" i="1"/>
  <c r="DA94" i="1"/>
  <c r="DA92" i="1"/>
  <c r="DA90" i="1"/>
  <c r="DA88" i="1"/>
  <c r="DA86" i="1"/>
  <c r="DA84" i="1"/>
  <c r="DA82" i="1"/>
  <c r="DA80" i="1"/>
  <c r="DA78" i="1"/>
  <c r="DA76" i="1"/>
  <c r="DA74" i="1"/>
  <c r="DA72" i="1"/>
  <c r="DA70" i="1"/>
  <c r="DA68" i="1"/>
  <c r="DA66" i="1"/>
  <c r="CZ193" i="1"/>
  <c r="CZ203" i="1"/>
  <c r="CZ201" i="1"/>
  <c r="CZ205" i="1"/>
  <c r="CZ199" i="1"/>
  <c r="CZ197" i="1"/>
  <c r="CZ191" i="1"/>
  <c r="CZ179" i="1"/>
  <c r="CZ189" i="1"/>
  <c r="CZ195" i="1"/>
  <c r="CZ187" i="1"/>
  <c r="CZ185" i="1"/>
  <c r="CZ171" i="1"/>
  <c r="CZ165" i="1"/>
  <c r="CZ183" i="1"/>
  <c r="CZ177" i="1"/>
  <c r="CZ181" i="1"/>
  <c r="CZ161" i="1"/>
  <c r="CZ173" i="1"/>
  <c r="CZ175" i="1"/>
  <c r="CZ157" i="1"/>
  <c r="CZ167" i="1"/>
  <c r="CZ169" i="1"/>
  <c r="CZ163" i="1"/>
  <c r="CZ159" i="1"/>
  <c r="CZ155" i="1"/>
  <c r="CZ151" i="1"/>
  <c r="CZ153" i="1"/>
  <c r="CZ120" i="1"/>
  <c r="CZ114" i="1"/>
  <c r="CZ116" i="1"/>
  <c r="CZ104" i="1"/>
  <c r="CZ118" i="1"/>
  <c r="CZ108" i="1"/>
  <c r="CZ110" i="1"/>
  <c r="CZ112" i="1"/>
  <c r="CZ98" i="1"/>
  <c r="CZ106" i="1"/>
  <c r="CZ100" i="1"/>
  <c r="CZ102" i="1"/>
  <c r="CZ96" i="1"/>
  <c r="CZ94" i="1"/>
  <c r="CZ88" i="1"/>
  <c r="CZ90" i="1"/>
  <c r="CZ92" i="1"/>
  <c r="CZ78" i="1"/>
  <c r="CZ86" i="1"/>
  <c r="CZ84" i="1"/>
  <c r="CZ80" i="1"/>
  <c r="CZ82" i="1"/>
  <c r="CZ76" i="1"/>
  <c r="CZ74" i="1"/>
  <c r="CZ70" i="1"/>
  <c r="CZ72" i="1"/>
  <c r="CZ68" i="1"/>
  <c r="CZ66" i="1"/>
  <c r="CY205" i="1"/>
  <c r="CY191" i="1"/>
  <c r="CY195" i="1"/>
  <c r="CY199" i="1"/>
  <c r="CY189" i="1"/>
  <c r="CY201" i="1"/>
  <c r="CY203" i="1"/>
  <c r="CY179" i="1"/>
  <c r="CY181" i="1"/>
  <c r="CY185" i="1"/>
  <c r="CY187" i="1"/>
  <c r="CY171" i="1"/>
  <c r="CY193" i="1"/>
  <c r="CY197" i="1"/>
  <c r="CY183" i="1"/>
  <c r="CY175" i="1"/>
  <c r="CY177" i="1"/>
  <c r="CY169" i="1"/>
  <c r="CY165" i="1"/>
  <c r="CY167" i="1"/>
  <c r="CY173" i="1"/>
  <c r="CY163" i="1"/>
  <c r="CY161" i="1"/>
  <c r="CY157" i="1"/>
  <c r="CY159" i="1"/>
  <c r="CY153" i="1"/>
  <c r="CY155" i="1"/>
  <c r="CY151" i="1"/>
  <c r="CY118" i="1"/>
  <c r="CY116" i="1"/>
  <c r="CY114" i="1"/>
  <c r="CY112" i="1"/>
  <c r="CY110" i="1"/>
  <c r="CY108" i="1"/>
  <c r="CY106" i="1"/>
  <c r="CY104" i="1"/>
  <c r="CY102" i="1"/>
  <c r="CY100" i="1"/>
  <c r="CY98" i="1"/>
  <c r="CY96" i="1"/>
  <c r="CY94" i="1"/>
  <c r="CY92" i="1"/>
  <c r="CY90" i="1"/>
  <c r="CY88" i="1"/>
  <c r="CY86" i="1"/>
  <c r="CY84" i="1"/>
  <c r="CY82" i="1"/>
  <c r="CY80" i="1"/>
  <c r="CY78" i="1"/>
  <c r="CY76" i="1"/>
  <c r="CY74" i="1"/>
  <c r="CY72" i="1"/>
  <c r="CY70" i="1"/>
  <c r="CY68" i="1"/>
  <c r="CY66" i="1"/>
  <c r="CX185" i="1"/>
  <c r="CX187" i="1"/>
  <c r="CX201" i="1"/>
  <c r="CX203" i="1"/>
  <c r="CX205" i="1"/>
  <c r="CX195" i="1"/>
  <c r="CX183" i="1"/>
  <c r="CX169" i="1"/>
  <c r="CX191" i="1"/>
  <c r="CX189" i="1"/>
  <c r="CX197" i="1"/>
  <c r="CX199" i="1"/>
  <c r="CX177" i="1"/>
  <c r="CX165" i="1"/>
  <c r="CX181" i="1"/>
  <c r="CX179" i="1"/>
  <c r="CX193" i="1"/>
  <c r="CX167" i="1"/>
  <c r="CX161" i="1"/>
  <c r="CX175" i="1"/>
  <c r="CX173" i="1"/>
  <c r="CX159" i="1"/>
  <c r="CX157" i="1"/>
  <c r="CX171" i="1"/>
  <c r="CX163" i="1"/>
  <c r="CX155" i="1"/>
  <c r="CX153" i="1"/>
  <c r="CX151" i="1"/>
  <c r="CX120" i="1"/>
  <c r="CX112" i="1"/>
  <c r="CX116" i="1"/>
  <c r="CX114" i="1"/>
  <c r="CX118" i="1"/>
  <c r="CX100" i="1"/>
  <c r="CX106" i="1"/>
  <c r="CX104" i="1"/>
  <c r="CX108" i="1"/>
  <c r="CX110" i="1"/>
  <c r="CX102" i="1"/>
  <c r="CX94" i="1"/>
  <c r="CX98" i="1"/>
  <c r="CX96" i="1"/>
  <c r="CX88" i="1"/>
  <c r="CX90" i="1"/>
  <c r="CX92" i="1"/>
  <c r="CX82" i="1"/>
  <c r="CX80" i="1"/>
  <c r="CX86" i="1"/>
  <c r="CX84" i="1"/>
  <c r="CX76" i="1"/>
  <c r="CX78" i="1"/>
  <c r="CX74" i="1"/>
  <c r="CX70" i="1"/>
  <c r="CX72" i="1"/>
  <c r="CX68" i="1"/>
  <c r="CX66" i="1"/>
  <c r="JQ205" i="1" l="1"/>
  <c r="JS199" i="1"/>
  <c r="JQ199" i="1"/>
  <c r="JR169" i="1"/>
  <c r="JR171" i="1"/>
  <c r="JS201" i="1"/>
  <c r="JS205" i="1"/>
  <c r="CW203" i="1"/>
  <c r="CW205" i="1"/>
  <c r="CW199" i="1"/>
  <c r="CW195" i="1"/>
  <c r="CW185" i="1"/>
  <c r="CW197" i="1"/>
  <c r="CW201" i="1"/>
  <c r="CW183" i="1"/>
  <c r="CW193" i="1"/>
  <c r="CW173" i="1"/>
  <c r="CW187" i="1"/>
  <c r="CW189" i="1"/>
  <c r="CW191" i="1"/>
  <c r="CW181" i="1"/>
  <c r="CW175" i="1"/>
  <c r="CW171" i="1"/>
  <c r="CW177" i="1"/>
  <c r="CW179" i="1"/>
  <c r="CW165" i="1"/>
  <c r="CW167" i="1"/>
  <c r="CW169" i="1"/>
  <c r="CW159" i="1"/>
  <c r="CW161" i="1"/>
  <c r="CW163" i="1"/>
  <c r="CW157" i="1"/>
  <c r="CW155" i="1"/>
  <c r="CW153" i="1"/>
  <c r="CW151" i="1"/>
  <c r="CW120" i="1"/>
  <c r="CW116" i="1"/>
  <c r="CW112" i="1"/>
  <c r="CW118" i="1"/>
  <c r="CW108" i="1"/>
  <c r="CW114" i="1"/>
  <c r="CW102" i="1"/>
  <c r="CW106" i="1"/>
  <c r="CW100" i="1"/>
  <c r="CW104" i="1"/>
  <c r="CW110" i="1"/>
  <c r="CW98" i="1"/>
  <c r="CW96" i="1"/>
  <c r="CW90" i="1"/>
  <c r="CW94" i="1"/>
  <c r="CW92" i="1"/>
  <c r="CW88" i="1"/>
  <c r="CW86" i="1"/>
  <c r="CW82" i="1"/>
  <c r="CW80" i="1"/>
  <c r="CW84" i="1"/>
  <c r="CW76" i="1"/>
  <c r="CW78" i="1"/>
  <c r="CW70" i="1"/>
  <c r="CW74" i="1"/>
  <c r="CW72" i="1"/>
  <c r="CW68" i="1"/>
  <c r="CW66" i="1"/>
  <c r="CV193" i="1"/>
  <c r="CV191" i="1"/>
  <c r="CV195" i="1"/>
  <c r="CV199" i="1"/>
  <c r="CV187" i="1"/>
  <c r="CV203" i="1"/>
  <c r="CV197" i="1"/>
  <c r="CV205" i="1"/>
  <c r="CV201" i="1"/>
  <c r="CV177" i="1"/>
  <c r="CV185" i="1"/>
  <c r="CV173" i="1"/>
  <c r="CV169" i="1"/>
  <c r="CV183" i="1"/>
  <c r="CV167" i="1"/>
  <c r="CV171" i="1"/>
  <c r="CV179" i="1"/>
  <c r="CV181" i="1"/>
  <c r="CV165" i="1"/>
  <c r="CV157" i="1"/>
  <c r="CV189" i="1"/>
  <c r="CV175" i="1"/>
  <c r="CV163" i="1"/>
  <c r="CV161" i="1"/>
  <c r="CV159" i="1"/>
  <c r="CV153" i="1"/>
  <c r="CV155" i="1"/>
  <c r="CV151" i="1"/>
  <c r="CV120" i="1"/>
  <c r="CV118" i="1"/>
  <c r="CV114" i="1"/>
  <c r="CV116" i="1"/>
  <c r="CV104" i="1"/>
  <c r="CV112" i="1"/>
  <c r="CV106" i="1"/>
  <c r="CV110" i="1"/>
  <c r="CV108" i="1"/>
  <c r="CV100" i="1"/>
  <c r="CV102" i="1"/>
  <c r="CV98" i="1"/>
  <c r="CV92" i="1"/>
  <c r="CV94" i="1"/>
  <c r="CV96" i="1"/>
  <c r="CV90" i="1"/>
  <c r="CV88" i="1"/>
  <c r="CV86" i="1"/>
  <c r="CV82" i="1"/>
  <c r="CV84" i="1"/>
  <c r="CV80" i="1"/>
  <c r="CV78" i="1"/>
  <c r="CV76" i="1"/>
  <c r="CV74" i="1"/>
  <c r="CV70" i="1"/>
  <c r="CV72" i="1"/>
  <c r="CV68" i="1"/>
  <c r="CV66" i="1"/>
  <c r="CU205" i="1"/>
  <c r="CU187" i="1"/>
  <c r="CU195" i="1"/>
  <c r="CU203" i="1"/>
  <c r="CU199" i="1"/>
  <c r="CU197" i="1"/>
  <c r="CU183" i="1"/>
  <c r="CU193" i="1"/>
  <c r="CU191" i="1"/>
  <c r="CU181" i="1"/>
  <c r="CU175" i="1"/>
  <c r="CU189" i="1"/>
  <c r="CU201" i="1"/>
  <c r="CU177" i="1"/>
  <c r="CU173" i="1"/>
  <c r="CU185" i="1"/>
  <c r="CU169" i="1"/>
  <c r="CU167" i="1"/>
  <c r="CU179" i="1"/>
  <c r="CU163" i="1"/>
  <c r="CU161" i="1"/>
  <c r="CU171" i="1"/>
  <c r="CU159" i="1"/>
  <c r="CU165" i="1"/>
  <c r="CU157" i="1"/>
  <c r="CU155" i="1"/>
  <c r="CU151" i="1"/>
  <c r="CU153" i="1"/>
  <c r="CU120" i="1"/>
  <c r="CU116" i="1"/>
  <c r="CU118" i="1"/>
  <c r="CU114" i="1"/>
  <c r="CU110" i="1"/>
  <c r="CU112" i="1"/>
  <c r="CU100" i="1"/>
  <c r="CU104" i="1"/>
  <c r="CU106" i="1"/>
  <c r="CU102" i="1"/>
  <c r="CU108" i="1"/>
  <c r="CU98" i="1"/>
  <c r="CU92" i="1"/>
  <c r="CU96" i="1"/>
  <c r="CU90" i="1"/>
  <c r="CU94" i="1"/>
  <c r="CU88" i="1"/>
  <c r="CU86" i="1"/>
  <c r="CU84" i="1"/>
  <c r="CU78" i="1"/>
  <c r="CU80" i="1"/>
  <c r="CU82" i="1"/>
  <c r="CU76" i="1"/>
  <c r="CU72" i="1"/>
  <c r="CU74" i="1"/>
  <c r="CU70" i="1"/>
  <c r="CU68" i="1"/>
  <c r="CU66" i="1"/>
  <c r="CT189" i="1"/>
  <c r="CT203" i="1"/>
  <c r="CT197" i="1"/>
  <c r="CT185" i="1"/>
  <c r="CT199" i="1"/>
  <c r="CT205" i="1"/>
  <c r="CT193" i="1"/>
  <c r="CT181" i="1"/>
  <c r="CT163" i="1"/>
  <c r="CT191" i="1"/>
  <c r="CT175" i="1"/>
  <c r="CT183" i="1"/>
  <c r="CT169" i="1"/>
  <c r="CT195" i="1"/>
  <c r="CT201" i="1"/>
  <c r="CT173" i="1"/>
  <c r="CT177" i="1"/>
  <c r="CT187" i="1"/>
  <c r="CT171" i="1"/>
  <c r="CT179" i="1"/>
  <c r="CT159" i="1"/>
  <c r="CT161" i="1"/>
  <c r="CT167" i="1"/>
  <c r="CT157" i="1"/>
  <c r="CT165" i="1"/>
  <c r="CT155" i="1"/>
  <c r="CT151" i="1"/>
  <c r="CT153" i="1"/>
  <c r="CT118" i="1"/>
  <c r="CT116" i="1"/>
  <c r="CT120" i="1"/>
  <c r="CT104" i="1"/>
  <c r="CT102" i="1"/>
  <c r="CT98" i="1"/>
  <c r="CT110" i="1"/>
  <c r="CT108" i="1"/>
  <c r="CT112" i="1"/>
  <c r="CT100" i="1"/>
  <c r="CT114" i="1"/>
  <c r="CT106" i="1"/>
  <c r="CT94" i="1"/>
  <c r="CT96" i="1"/>
  <c r="CT92" i="1"/>
  <c r="CT86" i="1"/>
  <c r="CT88" i="1"/>
  <c r="CT90" i="1"/>
  <c r="CT80" i="1"/>
  <c r="CT76" i="1"/>
  <c r="CT84" i="1"/>
  <c r="CT78" i="1"/>
  <c r="CT82" i="1"/>
  <c r="CT74" i="1"/>
  <c r="CT68" i="1"/>
  <c r="CT72" i="1"/>
  <c r="CT70" i="1"/>
  <c r="CT66" i="1"/>
  <c r="CS205" i="1"/>
  <c r="CS199" i="1"/>
  <c r="CS187" i="1"/>
  <c r="CS201" i="1"/>
  <c r="CS203" i="1"/>
  <c r="CS195" i="1"/>
  <c r="CS193" i="1"/>
  <c r="CS183" i="1"/>
  <c r="CS173" i="1"/>
  <c r="CS197" i="1"/>
  <c r="CS189" i="1"/>
  <c r="CS177" i="1"/>
  <c r="CS191" i="1"/>
  <c r="CS185" i="1"/>
  <c r="CS175" i="1"/>
  <c r="CS181" i="1"/>
  <c r="CS169" i="1"/>
  <c r="CS179" i="1"/>
  <c r="CS171" i="1"/>
  <c r="CS165" i="1"/>
  <c r="CS163" i="1"/>
  <c r="CS167" i="1"/>
  <c r="CS159" i="1"/>
  <c r="CS155" i="1"/>
  <c r="CS161" i="1"/>
  <c r="CS157" i="1"/>
  <c r="CS153" i="1"/>
  <c r="CS151" i="1"/>
  <c r="CS120" i="1"/>
  <c r="CS104" i="1"/>
  <c r="CS118" i="1"/>
  <c r="CS116" i="1"/>
  <c r="CS106" i="1"/>
  <c r="CS108" i="1"/>
  <c r="CS114" i="1"/>
  <c r="CS100" i="1"/>
  <c r="CS98" i="1"/>
  <c r="CS112" i="1"/>
  <c r="CS94" i="1"/>
  <c r="CS110" i="1"/>
  <c r="CS92" i="1"/>
  <c r="CS90" i="1"/>
  <c r="CS96" i="1"/>
  <c r="CS102" i="1"/>
  <c r="CS80" i="1"/>
  <c r="CS86" i="1"/>
  <c r="CS88" i="1"/>
  <c r="CS84" i="1"/>
  <c r="CS82" i="1"/>
  <c r="CS76" i="1"/>
  <c r="CS78" i="1"/>
  <c r="CS74" i="1"/>
  <c r="CS72" i="1"/>
  <c r="CS68" i="1"/>
  <c r="CS70" i="1"/>
  <c r="CS66" i="1"/>
  <c r="CR201" i="1"/>
  <c r="CR205" i="1"/>
  <c r="CR199" i="1"/>
  <c r="CR193" i="1"/>
  <c r="CR203" i="1"/>
  <c r="CR187" i="1"/>
  <c r="CR195" i="1"/>
  <c r="CR197" i="1"/>
  <c r="CR183" i="1"/>
  <c r="CR189" i="1"/>
  <c r="CR179" i="1"/>
  <c r="CR191" i="1"/>
  <c r="CR181" i="1"/>
  <c r="CR173" i="1"/>
  <c r="CR169" i="1"/>
  <c r="CR185" i="1"/>
  <c r="CR171" i="1"/>
  <c r="CR177" i="1"/>
  <c r="CR165" i="1"/>
  <c r="CR175" i="1"/>
  <c r="CR163" i="1"/>
  <c r="CR155" i="1"/>
  <c r="CR167" i="1"/>
  <c r="CR159" i="1"/>
  <c r="CR161" i="1"/>
  <c r="CR157" i="1"/>
  <c r="CR153" i="1"/>
  <c r="CR151" i="1"/>
  <c r="CR116" i="1"/>
  <c r="CR120" i="1"/>
  <c r="CR114" i="1"/>
  <c r="CR118" i="1"/>
  <c r="CR112" i="1"/>
  <c r="CR110" i="1"/>
  <c r="CR106" i="1"/>
  <c r="CR108" i="1"/>
  <c r="CR104" i="1"/>
  <c r="CR102" i="1"/>
  <c r="CR98" i="1"/>
  <c r="CR100" i="1"/>
  <c r="CR90" i="1"/>
  <c r="CR96" i="1"/>
  <c r="CR94" i="1"/>
  <c r="CR92" i="1"/>
  <c r="CR86" i="1"/>
  <c r="CR84" i="1"/>
  <c r="CR88" i="1"/>
  <c r="CR82" i="1"/>
  <c r="CR80" i="1"/>
  <c r="CR78" i="1"/>
  <c r="CR76" i="1"/>
  <c r="CR74" i="1"/>
  <c r="CR72" i="1"/>
  <c r="CR70" i="1"/>
  <c r="CR68" i="1"/>
  <c r="CR66" i="1"/>
  <c r="CQ203" i="1"/>
  <c r="CQ171" i="1"/>
  <c r="CQ175" i="1"/>
  <c r="CQ205" i="1"/>
  <c r="CQ199" i="1"/>
  <c r="CQ197" i="1"/>
  <c r="CQ181" i="1"/>
  <c r="CQ185" i="1"/>
  <c r="CQ191" i="1"/>
  <c r="CQ183" i="1"/>
  <c r="CQ193" i="1"/>
  <c r="CQ187" i="1"/>
  <c r="CQ201" i="1"/>
  <c r="CQ167" i="1"/>
  <c r="CQ161" i="1"/>
  <c r="CQ179" i="1"/>
  <c r="CQ169" i="1"/>
  <c r="CQ173" i="1"/>
  <c r="CQ177" i="1"/>
  <c r="CQ157" i="1"/>
  <c r="CQ159" i="1"/>
  <c r="CQ165" i="1"/>
  <c r="CQ155" i="1"/>
  <c r="CQ153" i="1"/>
  <c r="CQ195" i="1"/>
  <c r="CQ189" i="1"/>
  <c r="CQ151" i="1"/>
  <c r="CQ163" i="1"/>
  <c r="CQ118" i="1"/>
  <c r="CQ100" i="1"/>
  <c r="CQ114" i="1"/>
  <c r="CQ116" i="1"/>
  <c r="CQ92" i="1"/>
  <c r="CQ112" i="1"/>
  <c r="CQ106" i="1"/>
  <c r="CQ102" i="1"/>
  <c r="CQ110" i="1"/>
  <c r="CQ120" i="1"/>
  <c r="CQ98" i="1"/>
  <c r="CQ104" i="1"/>
  <c r="CQ94" i="1"/>
  <c r="CQ96" i="1"/>
  <c r="CQ80" i="1"/>
  <c r="CQ88" i="1"/>
  <c r="CQ90" i="1"/>
  <c r="CQ108" i="1"/>
  <c r="CQ82" i="1"/>
  <c r="CQ86" i="1"/>
  <c r="CQ84" i="1"/>
  <c r="CQ72" i="1"/>
  <c r="CQ78" i="1"/>
  <c r="CQ76" i="1"/>
  <c r="CQ74" i="1"/>
  <c r="CQ70" i="1"/>
  <c r="CQ68" i="1"/>
  <c r="CQ66" i="1"/>
  <c r="CP199" i="1"/>
  <c r="CP197" i="1"/>
  <c r="CP201" i="1"/>
  <c r="CP205" i="1"/>
  <c r="CP203" i="1"/>
  <c r="CP195" i="1"/>
  <c r="CP185" i="1"/>
  <c r="CP193" i="1"/>
  <c r="CP191" i="1"/>
  <c r="CP183" i="1"/>
  <c r="CP189" i="1"/>
  <c r="CP175" i="1"/>
  <c r="CP187" i="1"/>
  <c r="CP171" i="1"/>
  <c r="CP173" i="1"/>
  <c r="CP181" i="1"/>
  <c r="CP177" i="1"/>
  <c r="CP169" i="1"/>
  <c r="CP179" i="1"/>
  <c r="CP163" i="1"/>
  <c r="CP157" i="1"/>
  <c r="CP161" i="1"/>
  <c r="CP167" i="1"/>
  <c r="CP159" i="1"/>
  <c r="CP155" i="1"/>
  <c r="CP165" i="1"/>
  <c r="CP153" i="1"/>
  <c r="CP151" i="1"/>
  <c r="CP120" i="1"/>
  <c r="CP116" i="1"/>
  <c r="CP108" i="1"/>
  <c r="CP112" i="1"/>
  <c r="CP118" i="1"/>
  <c r="CP106" i="1"/>
  <c r="CP110" i="1"/>
  <c r="CP114" i="1"/>
  <c r="CP102" i="1"/>
  <c r="CP94" i="1"/>
  <c r="CP98" i="1"/>
  <c r="CP104" i="1"/>
  <c r="CP100" i="1"/>
  <c r="CP92" i="1"/>
  <c r="CP96" i="1"/>
  <c r="CP88" i="1"/>
  <c r="CP86" i="1"/>
  <c r="CP90" i="1"/>
  <c r="CP82" i="1"/>
  <c r="CP84" i="1"/>
  <c r="CP74" i="1"/>
  <c r="CP80" i="1"/>
  <c r="CP78" i="1"/>
  <c r="CP76" i="1"/>
  <c r="CP70" i="1"/>
  <c r="CP72" i="1"/>
  <c r="CP68" i="1"/>
  <c r="CP66" i="1"/>
  <c r="CO191" i="1"/>
  <c r="CO205" i="1"/>
  <c r="CO195" i="1"/>
  <c r="CO201" i="1"/>
  <c r="CO199" i="1"/>
  <c r="CO189" i="1"/>
  <c r="CO193" i="1"/>
  <c r="CO185" i="1"/>
  <c r="CO197" i="1"/>
  <c r="CO187" i="1"/>
  <c r="CO203" i="1"/>
  <c r="CO181" i="1"/>
  <c r="CO183" i="1"/>
  <c r="CO173" i="1"/>
  <c r="CO179" i="1"/>
  <c r="CO161" i="1"/>
  <c r="CO175" i="1"/>
  <c r="CO167" i="1"/>
  <c r="CO169" i="1"/>
  <c r="CO165" i="1"/>
  <c r="CO163" i="1"/>
  <c r="CO177" i="1"/>
  <c r="CO157" i="1"/>
  <c r="CO171" i="1"/>
  <c r="CO155" i="1"/>
  <c r="CO159" i="1"/>
  <c r="CO153" i="1"/>
  <c r="CO151" i="1"/>
  <c r="CO120" i="1"/>
  <c r="CO118" i="1"/>
  <c r="CO116" i="1"/>
  <c r="CO114" i="1"/>
  <c r="CO108" i="1"/>
  <c r="CO110" i="1"/>
  <c r="CO98" i="1"/>
  <c r="CO112" i="1"/>
  <c r="CO106" i="1"/>
  <c r="CO104" i="1"/>
  <c r="CO100" i="1"/>
  <c r="CO102" i="1"/>
  <c r="CO90" i="1"/>
  <c r="CO96" i="1"/>
  <c r="CO94" i="1"/>
  <c r="CO92" i="1"/>
  <c r="CO88" i="1"/>
  <c r="CO84" i="1"/>
  <c r="CO86" i="1"/>
  <c r="CO82" i="1"/>
  <c r="CO78" i="1"/>
  <c r="CO76" i="1"/>
  <c r="CO80" i="1"/>
  <c r="CO74" i="1"/>
  <c r="CO70" i="1"/>
  <c r="CO72" i="1"/>
  <c r="CO68" i="1"/>
  <c r="CO66" i="1"/>
  <c r="CN203" i="1"/>
  <c r="CN201" i="1"/>
  <c r="CN199" i="1"/>
  <c r="CN193" i="1"/>
  <c r="CN187" i="1"/>
  <c r="CN205" i="1"/>
  <c r="CN197" i="1"/>
  <c r="CN195" i="1"/>
  <c r="CN191" i="1"/>
  <c r="CN185" i="1"/>
  <c r="CN189" i="1"/>
  <c r="CN177" i="1"/>
  <c r="CN175" i="1"/>
  <c r="CN179" i="1"/>
  <c r="CN181" i="1"/>
  <c r="CN183" i="1"/>
  <c r="CN167" i="1"/>
  <c r="CN173" i="1"/>
  <c r="CN161" i="1"/>
  <c r="CN169" i="1"/>
  <c r="CN171" i="1"/>
  <c r="CN165" i="1"/>
  <c r="CN155" i="1"/>
  <c r="CN159" i="1"/>
  <c r="CN157" i="1"/>
  <c r="CN163" i="1"/>
  <c r="CN151" i="1"/>
  <c r="CN153" i="1"/>
  <c r="CN120" i="1"/>
  <c r="CN116" i="1"/>
  <c r="CN114" i="1"/>
  <c r="CN110" i="1"/>
  <c r="CN112" i="1"/>
  <c r="CN118" i="1"/>
  <c r="CN106" i="1"/>
  <c r="CN108" i="1"/>
  <c r="CN104" i="1"/>
  <c r="CN102" i="1"/>
  <c r="CN98" i="1"/>
  <c r="CN94" i="1"/>
  <c r="CN96" i="1"/>
  <c r="CN100" i="1"/>
  <c r="CN92" i="1"/>
  <c r="CN90" i="1"/>
  <c r="CN88" i="1"/>
  <c r="CN82" i="1"/>
  <c r="CN86" i="1"/>
  <c r="CN84" i="1"/>
  <c r="CN80" i="1"/>
  <c r="CN78" i="1"/>
  <c r="CN76" i="1"/>
  <c r="CN72" i="1"/>
  <c r="CN74" i="1"/>
  <c r="CN70" i="1"/>
  <c r="CN68" i="1"/>
  <c r="CN66" i="1"/>
  <c r="CM203" i="1"/>
  <c r="CM205" i="1"/>
  <c r="CM193" i="1"/>
  <c r="CM195" i="1"/>
  <c r="CM201" i="1"/>
  <c r="CM189" i="1"/>
  <c r="CM197" i="1"/>
  <c r="CM191" i="1"/>
  <c r="CM199" i="1"/>
  <c r="CM185" i="1"/>
  <c r="CM187" i="1"/>
  <c r="CM181" i="1"/>
  <c r="CM167" i="1"/>
  <c r="CM171" i="1"/>
  <c r="CM179" i="1"/>
  <c r="CM183" i="1"/>
  <c r="CM175" i="1"/>
  <c r="CM177" i="1"/>
  <c r="CM157" i="1"/>
  <c r="CM161" i="1"/>
  <c r="CM169" i="1"/>
  <c r="CM173" i="1"/>
  <c r="CM159" i="1"/>
  <c r="CM163" i="1"/>
  <c r="CM165" i="1"/>
  <c r="CM155" i="1"/>
  <c r="CM153" i="1"/>
  <c r="CM151" i="1"/>
  <c r="CM120" i="1"/>
  <c r="CM116" i="1"/>
  <c r="CM118" i="1"/>
  <c r="CM112" i="1"/>
  <c r="CM114" i="1"/>
  <c r="CM108" i="1"/>
  <c r="CM104" i="1"/>
  <c r="CM110" i="1"/>
  <c r="CM106" i="1"/>
  <c r="CM98" i="1"/>
  <c r="CM90" i="1"/>
  <c r="CM102" i="1"/>
  <c r="CM92" i="1"/>
  <c r="CM94" i="1"/>
  <c r="CM100" i="1"/>
  <c r="CM96" i="1"/>
  <c r="CM86" i="1"/>
  <c r="CM88" i="1"/>
  <c r="CM84" i="1"/>
  <c r="CM82" i="1"/>
  <c r="CM80" i="1"/>
  <c r="CM78" i="1"/>
  <c r="CM76" i="1"/>
  <c r="CM72" i="1"/>
  <c r="CM74" i="1"/>
  <c r="CM70" i="1"/>
  <c r="CM68" i="1"/>
  <c r="CM66" i="1"/>
  <c r="CL205" i="1"/>
  <c r="CL193" i="1"/>
  <c r="CL195" i="1"/>
  <c r="CL197" i="1"/>
  <c r="CL203" i="1"/>
  <c r="CL189" i="1"/>
  <c r="CL191" i="1"/>
  <c r="CL201" i="1"/>
  <c r="CL199" i="1"/>
  <c r="CL185" i="1"/>
  <c r="CL187" i="1"/>
  <c r="CL183" i="1"/>
  <c r="CL181" i="1"/>
  <c r="CL175" i="1"/>
  <c r="CL177" i="1"/>
  <c r="CL165" i="1"/>
  <c r="CL171" i="1"/>
  <c r="CL173" i="1"/>
  <c r="CL167" i="1"/>
  <c r="CL159" i="1"/>
  <c r="CL179" i="1"/>
  <c r="CL169" i="1"/>
  <c r="CL163" i="1"/>
  <c r="CL157" i="1"/>
  <c r="CL161" i="1"/>
  <c r="CL155" i="1"/>
  <c r="CL153" i="1"/>
  <c r="CL151" i="1"/>
  <c r="CL114" i="1"/>
  <c r="CL116" i="1"/>
  <c r="CL118" i="1"/>
  <c r="CL120" i="1"/>
  <c r="CL110" i="1"/>
  <c r="CL106" i="1"/>
  <c r="CL112" i="1"/>
  <c r="CL104" i="1"/>
  <c r="CL102" i="1"/>
  <c r="CL108" i="1"/>
  <c r="CL94" i="1"/>
  <c r="CL98" i="1"/>
  <c r="CL90" i="1"/>
  <c r="CL96" i="1"/>
  <c r="CL100" i="1"/>
  <c r="CL86" i="1"/>
  <c r="CL92" i="1"/>
  <c r="CL88" i="1"/>
  <c r="CL84" i="1"/>
  <c r="CL80" i="1"/>
  <c r="CL82" i="1"/>
  <c r="CL78" i="1"/>
  <c r="CL74" i="1"/>
  <c r="CL76" i="1"/>
  <c r="CL72" i="1"/>
  <c r="CL70" i="1"/>
  <c r="CL68" i="1"/>
  <c r="CL66" i="1"/>
  <c r="JR177" i="1" l="1"/>
  <c r="JR175" i="1"/>
  <c r="CK201" i="1"/>
  <c r="CK195" i="1"/>
  <c r="CK205" i="1"/>
  <c r="CK199" i="1"/>
  <c r="CK193" i="1"/>
  <c r="CK197" i="1"/>
  <c r="CK203" i="1"/>
  <c r="CK187" i="1"/>
  <c r="CK191" i="1"/>
  <c r="CK185" i="1"/>
  <c r="CK189" i="1"/>
  <c r="CK183" i="1"/>
  <c r="CK169" i="1"/>
  <c r="CK181" i="1"/>
  <c r="CK163" i="1"/>
  <c r="CK165" i="1"/>
  <c r="CK175" i="1"/>
  <c r="CK167" i="1"/>
  <c r="CK179" i="1"/>
  <c r="CK173" i="1"/>
  <c r="CK161" i="1"/>
  <c r="CK159" i="1"/>
  <c r="CK177" i="1"/>
  <c r="CK171" i="1"/>
  <c r="CK157" i="1"/>
  <c r="CK155" i="1"/>
  <c r="CK153" i="1"/>
  <c r="CK151" i="1"/>
  <c r="CK118" i="1"/>
  <c r="CK114" i="1"/>
  <c r="CK120" i="1"/>
  <c r="CK116" i="1"/>
  <c r="CK112" i="1"/>
  <c r="CK108" i="1"/>
  <c r="CK104" i="1"/>
  <c r="CK102" i="1"/>
  <c r="CK110" i="1"/>
  <c r="CK94" i="1"/>
  <c r="CK106" i="1"/>
  <c r="CK100" i="1"/>
  <c r="CK92" i="1"/>
  <c r="CK96" i="1"/>
  <c r="CK98" i="1"/>
  <c r="CK86" i="1"/>
  <c r="CK88" i="1"/>
  <c r="CK90" i="1"/>
  <c r="CK82" i="1"/>
  <c r="CK84" i="1"/>
  <c r="CK78" i="1"/>
  <c r="CK80" i="1"/>
  <c r="CK74" i="1"/>
  <c r="CK76" i="1"/>
  <c r="CK72" i="1"/>
  <c r="CK70" i="1"/>
  <c r="CK68" i="1"/>
  <c r="CK66" i="1"/>
  <c r="DC37" i="1"/>
  <c r="CJ189" i="1"/>
  <c r="CJ195" i="1"/>
  <c r="CJ201" i="1"/>
  <c r="CJ205" i="1"/>
  <c r="CJ187" i="1"/>
  <c r="CJ199" i="1"/>
  <c r="CJ191" i="1"/>
  <c r="CJ193" i="1"/>
  <c r="CJ203" i="1"/>
  <c r="CJ185" i="1"/>
  <c r="CJ197" i="1"/>
  <c r="CJ179" i="1"/>
  <c r="CJ183" i="1"/>
  <c r="CJ177" i="1"/>
  <c r="CJ181" i="1"/>
  <c r="CJ173" i="1"/>
  <c r="CJ171" i="1"/>
  <c r="CJ175" i="1"/>
  <c r="CJ161" i="1"/>
  <c r="CJ159" i="1"/>
  <c r="CJ169" i="1"/>
  <c r="CJ167" i="1"/>
  <c r="CJ157" i="1"/>
  <c r="CJ165" i="1"/>
  <c r="CJ155" i="1"/>
  <c r="CJ163" i="1"/>
  <c r="CJ153" i="1"/>
  <c r="CJ151" i="1"/>
  <c r="CJ116" i="1"/>
  <c r="CJ118" i="1"/>
  <c r="CJ120" i="1"/>
  <c r="CJ112" i="1"/>
  <c r="CJ114" i="1"/>
  <c r="CJ106" i="1"/>
  <c r="CJ110" i="1"/>
  <c r="CJ108" i="1"/>
  <c r="CJ102" i="1"/>
  <c r="CJ98" i="1"/>
  <c r="CJ96" i="1"/>
  <c r="CJ104" i="1"/>
  <c r="CJ100" i="1"/>
  <c r="CJ90" i="1"/>
  <c r="CJ86" i="1"/>
  <c r="CJ94" i="1"/>
  <c r="CJ82" i="1"/>
  <c r="CJ92" i="1"/>
  <c r="CJ88" i="1"/>
  <c r="CJ84" i="1"/>
  <c r="CJ74" i="1"/>
  <c r="CJ80" i="1"/>
  <c r="CJ78" i="1"/>
  <c r="CJ70" i="1"/>
  <c r="CJ76" i="1"/>
  <c r="CJ72" i="1"/>
  <c r="CJ66" i="1"/>
  <c r="CJ68" i="1"/>
  <c r="CI205" i="1"/>
  <c r="CI197" i="1"/>
  <c r="CI193" i="1"/>
  <c r="CI195" i="1"/>
  <c r="CI199" i="1"/>
  <c r="CI203" i="1"/>
  <c r="CI201" i="1"/>
  <c r="CI189" i="1"/>
  <c r="CI191" i="1"/>
  <c r="CI185" i="1"/>
  <c r="CI187" i="1"/>
  <c r="CI181" i="1"/>
  <c r="CI175" i="1"/>
  <c r="CI183" i="1"/>
  <c r="CI177" i="1"/>
  <c r="CI173" i="1"/>
  <c r="CI179" i="1"/>
  <c r="CI165" i="1"/>
  <c r="CI169" i="1"/>
  <c r="CI159" i="1"/>
  <c r="CI163" i="1"/>
  <c r="CI171" i="1"/>
  <c r="CI161" i="1"/>
  <c r="CI167" i="1"/>
  <c r="CI155" i="1"/>
  <c r="CI157" i="1"/>
  <c r="CI153" i="1"/>
  <c r="CI151" i="1"/>
  <c r="CI118" i="1"/>
  <c r="CI116" i="1"/>
  <c r="CI112" i="1"/>
  <c r="CI120" i="1"/>
  <c r="CI114" i="1"/>
  <c r="CI108" i="1"/>
  <c r="CI106" i="1"/>
  <c r="CI110" i="1"/>
  <c r="CI102" i="1"/>
  <c r="CI98" i="1"/>
  <c r="CI104" i="1"/>
  <c r="CI100" i="1"/>
  <c r="CI92" i="1"/>
  <c r="CI96" i="1"/>
  <c r="CI86" i="1"/>
  <c r="CI94" i="1"/>
  <c r="CI90" i="1"/>
  <c r="CI88" i="1"/>
  <c r="CI84" i="1"/>
  <c r="CI82" i="1"/>
  <c r="CI80" i="1"/>
  <c r="CI76" i="1"/>
  <c r="CI74" i="1"/>
  <c r="CI78" i="1"/>
  <c r="CI72" i="1"/>
  <c r="CI70" i="1"/>
  <c r="CI68" i="1"/>
  <c r="CI66" i="1"/>
  <c r="CH195" i="1"/>
  <c r="CH199" i="1"/>
  <c r="CH205" i="1"/>
  <c r="CH203" i="1"/>
  <c r="CH197" i="1"/>
  <c r="CH201" i="1"/>
  <c r="CH193" i="1"/>
  <c r="CH191" i="1"/>
  <c r="CH189" i="1"/>
  <c r="CH187" i="1"/>
  <c r="CH185" i="1"/>
  <c r="CH183" i="1"/>
  <c r="CH179" i="1"/>
  <c r="CH175" i="1"/>
  <c r="CH177" i="1"/>
  <c r="CH173" i="1"/>
  <c r="CH181" i="1"/>
  <c r="CH165" i="1"/>
  <c r="CH159" i="1"/>
  <c r="CH163" i="1"/>
  <c r="CH157" i="1"/>
  <c r="CH155" i="1"/>
  <c r="CH171" i="1"/>
  <c r="CH169" i="1"/>
  <c r="CH167" i="1"/>
  <c r="CH161" i="1"/>
  <c r="CH151" i="1"/>
  <c r="CH153" i="1"/>
  <c r="CH120" i="1"/>
  <c r="CH114" i="1"/>
  <c r="CH118" i="1"/>
  <c r="CH112" i="1"/>
  <c r="CH116" i="1"/>
  <c r="CH106" i="1"/>
  <c r="CH108" i="1"/>
  <c r="CH104" i="1"/>
  <c r="CH102" i="1"/>
  <c r="CH110" i="1"/>
  <c r="CH100" i="1"/>
  <c r="CH94" i="1"/>
  <c r="CH98" i="1"/>
  <c r="CH96" i="1"/>
  <c r="CH92" i="1"/>
  <c r="CH88" i="1"/>
  <c r="CH90" i="1"/>
  <c r="CH86" i="1"/>
  <c r="CH84" i="1"/>
  <c r="CH82" i="1"/>
  <c r="CH80" i="1"/>
  <c r="CH78" i="1"/>
  <c r="CH74" i="1"/>
  <c r="CH76" i="1"/>
  <c r="CH72" i="1"/>
  <c r="CH70" i="1"/>
  <c r="CH68" i="1"/>
  <c r="CH66" i="1"/>
  <c r="CG191" i="1"/>
  <c r="CG201" i="1"/>
  <c r="CG203" i="1"/>
  <c r="CG189" i="1"/>
  <c r="CG193" i="1"/>
  <c r="CG197" i="1"/>
  <c r="CG187" i="1"/>
  <c r="CG185" i="1"/>
  <c r="CG205" i="1"/>
  <c r="CG199" i="1"/>
  <c r="CG195" i="1"/>
  <c r="CG183" i="1"/>
  <c r="CG171" i="1"/>
  <c r="CG181" i="1"/>
  <c r="CG161" i="1"/>
  <c r="CG177" i="1"/>
  <c r="CG167" i="1"/>
  <c r="CG179" i="1"/>
  <c r="CG169" i="1"/>
  <c r="CG173" i="1"/>
  <c r="CG165" i="1"/>
  <c r="CG159" i="1"/>
  <c r="CG175" i="1"/>
  <c r="CG163" i="1"/>
  <c r="CG157" i="1"/>
  <c r="CG155" i="1"/>
  <c r="CG153" i="1"/>
  <c r="CG151" i="1"/>
  <c r="CG120" i="1"/>
  <c r="CG116" i="1"/>
  <c r="CG118" i="1"/>
  <c r="CG104" i="1"/>
  <c r="CG114" i="1"/>
  <c r="CG112" i="1"/>
  <c r="CG108" i="1"/>
  <c r="CG110" i="1"/>
  <c r="CG102" i="1"/>
  <c r="CG106" i="1"/>
  <c r="CG92" i="1"/>
  <c r="CG100" i="1"/>
  <c r="CG98" i="1"/>
  <c r="CG84" i="1"/>
  <c r="CG96" i="1"/>
  <c r="CG90" i="1"/>
  <c r="CG94" i="1"/>
  <c r="CG88" i="1"/>
  <c r="CG78" i="1"/>
  <c r="CG82" i="1"/>
  <c r="CG86" i="1"/>
  <c r="CG72" i="1"/>
  <c r="CG76" i="1"/>
  <c r="CG80" i="1"/>
  <c r="CG74" i="1"/>
  <c r="CG70" i="1"/>
  <c r="CG66" i="1"/>
  <c r="CG68" i="1"/>
  <c r="CF203" i="1"/>
  <c r="CF201" i="1"/>
  <c r="CF189" i="1"/>
  <c r="CF199" i="1"/>
  <c r="CF193" i="1"/>
  <c r="CF191" i="1"/>
  <c r="CF195" i="1"/>
  <c r="CF197" i="1"/>
  <c r="CF185" i="1"/>
  <c r="CF205" i="1"/>
  <c r="CF187" i="1"/>
  <c r="CF179" i="1"/>
  <c r="CF183" i="1"/>
  <c r="CF173" i="1"/>
  <c r="CF175" i="1"/>
  <c r="CF161" i="1"/>
  <c r="CF181" i="1"/>
  <c r="CF169" i="1"/>
  <c r="CF177" i="1"/>
  <c r="CF163" i="1"/>
  <c r="CF171" i="1"/>
  <c r="CF167" i="1"/>
  <c r="CF159" i="1"/>
  <c r="CF155" i="1"/>
  <c r="CF165" i="1"/>
  <c r="CF157" i="1"/>
  <c r="CF153" i="1"/>
  <c r="CF151" i="1"/>
  <c r="CF118" i="1"/>
  <c r="CF114" i="1"/>
  <c r="CF112" i="1"/>
  <c r="CF120" i="1"/>
  <c r="CF106" i="1"/>
  <c r="CF110" i="1"/>
  <c r="CF116" i="1"/>
  <c r="CF104" i="1"/>
  <c r="CF108" i="1"/>
  <c r="CF98" i="1"/>
  <c r="CF96" i="1"/>
  <c r="CF92" i="1"/>
  <c r="CF102" i="1"/>
  <c r="CF100" i="1"/>
  <c r="CF94" i="1"/>
  <c r="CF90" i="1"/>
  <c r="CF86" i="1"/>
  <c r="CF88" i="1"/>
  <c r="CF84" i="1"/>
  <c r="CF82" i="1"/>
  <c r="CF80" i="1"/>
  <c r="CF76" i="1"/>
  <c r="CF74" i="1"/>
  <c r="CF78" i="1"/>
  <c r="CF70" i="1"/>
  <c r="CF72" i="1"/>
  <c r="CF68" i="1"/>
  <c r="CF66" i="1"/>
  <c r="CE201" i="1"/>
  <c r="CE203" i="1"/>
  <c r="CE205" i="1"/>
  <c r="CE193" i="1"/>
  <c r="CE199" i="1"/>
  <c r="CE191" i="1"/>
  <c r="CE189" i="1"/>
  <c r="CE197" i="1"/>
  <c r="CE195" i="1"/>
  <c r="CE187" i="1"/>
  <c r="CE185" i="1"/>
  <c r="CE183" i="1"/>
  <c r="CE179" i="1"/>
  <c r="CE181" i="1"/>
  <c r="CE169" i="1"/>
  <c r="CE167" i="1"/>
  <c r="CE173" i="1"/>
  <c r="CE177" i="1"/>
  <c r="CE171" i="1"/>
  <c r="CE175" i="1"/>
  <c r="CE159" i="1"/>
  <c r="CE163" i="1"/>
  <c r="CE155" i="1"/>
  <c r="CE161" i="1"/>
  <c r="CE165" i="1"/>
  <c r="CE157" i="1"/>
  <c r="CE151" i="1"/>
  <c r="CE153" i="1"/>
  <c r="CE118" i="1"/>
  <c r="CE110" i="1"/>
  <c r="CE120" i="1"/>
  <c r="CE114" i="1"/>
  <c r="CE116" i="1"/>
  <c r="CE108" i="1"/>
  <c r="CE112" i="1"/>
  <c r="CE104" i="1"/>
  <c r="CE106" i="1"/>
  <c r="CE94" i="1"/>
  <c r="CE100" i="1"/>
  <c r="CE98" i="1"/>
  <c r="CE96" i="1"/>
  <c r="CE102" i="1"/>
  <c r="CE92" i="1"/>
  <c r="CE90" i="1"/>
  <c r="CE86" i="1"/>
  <c r="CE88" i="1"/>
  <c r="CE84" i="1"/>
  <c r="CE82" i="1"/>
  <c r="CE80" i="1"/>
  <c r="CE74" i="1"/>
  <c r="CE78" i="1"/>
  <c r="CE76" i="1"/>
  <c r="CE72" i="1"/>
  <c r="CE70" i="1"/>
  <c r="CE68" i="1"/>
  <c r="CE66" i="1"/>
  <c r="CD177" i="1"/>
  <c r="CD175" i="1"/>
  <c r="CD203" i="1"/>
  <c r="CD195" i="1"/>
  <c r="CD201" i="1"/>
  <c r="CD165" i="1"/>
  <c r="CD199" i="1"/>
  <c r="CD205" i="1"/>
  <c r="CD191" i="1"/>
  <c r="CD163" i="1"/>
  <c r="CD187" i="1"/>
  <c r="CD161" i="1"/>
  <c r="CD183" i="1"/>
  <c r="CD193" i="1"/>
  <c r="CD181" i="1"/>
  <c r="CD189" i="1"/>
  <c r="CD179" i="1"/>
  <c r="CD173" i="1"/>
  <c r="CD185" i="1"/>
  <c r="CD171" i="1"/>
  <c r="CD153" i="1"/>
  <c r="CD197" i="1"/>
  <c r="CD169" i="1"/>
  <c r="CD167" i="1"/>
  <c r="CD159" i="1"/>
  <c r="CD157" i="1"/>
  <c r="CD155" i="1"/>
  <c r="CD151" i="1"/>
  <c r="CD118" i="1"/>
  <c r="CD120" i="1"/>
  <c r="CD102" i="1"/>
  <c r="CD110" i="1"/>
  <c r="CD114" i="1"/>
  <c r="CD106" i="1"/>
  <c r="CD112" i="1"/>
  <c r="CD88" i="1"/>
  <c r="CD100" i="1"/>
  <c r="CD96" i="1"/>
  <c r="CD104" i="1"/>
  <c r="CD98" i="1"/>
  <c r="CD116" i="1"/>
  <c r="CD108" i="1"/>
  <c r="CD92" i="1"/>
  <c r="CD90" i="1"/>
  <c r="CD84" i="1"/>
  <c r="CD82" i="1"/>
  <c r="CD86" i="1"/>
  <c r="CD94" i="1"/>
  <c r="CD78" i="1"/>
  <c r="CD80" i="1"/>
  <c r="CD74" i="1"/>
  <c r="CD72" i="1"/>
  <c r="CD70" i="1"/>
  <c r="CD76" i="1"/>
  <c r="CD68" i="1"/>
  <c r="CD66" i="1"/>
  <c r="CC205" i="1"/>
  <c r="CC203" i="1"/>
  <c r="CC201" i="1"/>
  <c r="CC199" i="1"/>
  <c r="CC197" i="1"/>
  <c r="CC195" i="1"/>
  <c r="CC193" i="1"/>
  <c r="CC191" i="1"/>
  <c r="CC189" i="1"/>
  <c r="CC187" i="1"/>
  <c r="CC185" i="1"/>
  <c r="CC183" i="1"/>
  <c r="CC181" i="1"/>
  <c r="CC179" i="1"/>
  <c r="CC177" i="1"/>
  <c r="CC175" i="1"/>
  <c r="CC173" i="1"/>
  <c r="CC171" i="1"/>
  <c r="CC169" i="1"/>
  <c r="CC167" i="1"/>
  <c r="CC165" i="1"/>
  <c r="CC163" i="1"/>
  <c r="CC161" i="1"/>
  <c r="CC159" i="1"/>
  <c r="CC157" i="1"/>
  <c r="CC155" i="1"/>
  <c r="CC153" i="1"/>
  <c r="CC151" i="1"/>
  <c r="CC118" i="1"/>
  <c r="CC120" i="1"/>
  <c r="CC116" i="1"/>
  <c r="CC114" i="1"/>
  <c r="CC112" i="1"/>
  <c r="CC110" i="1"/>
  <c r="CC108" i="1"/>
  <c r="CC106" i="1"/>
  <c r="CC102" i="1"/>
  <c r="CC104" i="1"/>
  <c r="CC100" i="1"/>
  <c r="CC98" i="1"/>
  <c r="CC96" i="1"/>
  <c r="CC92" i="1"/>
  <c r="CC94" i="1"/>
  <c r="CC88" i="1"/>
  <c r="CC90" i="1"/>
  <c r="CC86" i="1"/>
  <c r="CC84" i="1"/>
  <c r="CC82" i="1"/>
  <c r="CC80" i="1"/>
  <c r="CC78" i="1"/>
  <c r="CC76" i="1"/>
  <c r="CC72" i="1"/>
  <c r="CC74" i="1"/>
  <c r="CC70" i="1"/>
  <c r="CC68" i="1"/>
  <c r="CC66" i="1"/>
  <c r="CB157" i="1"/>
  <c r="CB183" i="1"/>
  <c r="CB197" i="1"/>
  <c r="CB203" i="1"/>
  <c r="CB161" i="1"/>
  <c r="CB171" i="1"/>
  <c r="CB205" i="1"/>
  <c r="CB191" i="1"/>
  <c r="CB177" i="1"/>
  <c r="CB153" i="1"/>
  <c r="CB195" i="1"/>
  <c r="CB163" i="1"/>
  <c r="CB187" i="1"/>
  <c r="CB165" i="1"/>
  <c r="CB181" i="1"/>
  <c r="CB201" i="1"/>
  <c r="CB155" i="1"/>
  <c r="CB199" i="1"/>
  <c r="CB179" i="1"/>
  <c r="CB151" i="1"/>
  <c r="CB173" i="1"/>
  <c r="CB185" i="1"/>
  <c r="CB169" i="1"/>
  <c r="CB193" i="1"/>
  <c r="CB189" i="1"/>
  <c r="CB175" i="1"/>
  <c r="CB167" i="1"/>
  <c r="CB159" i="1"/>
  <c r="CB116" i="1"/>
  <c r="CB120" i="1"/>
  <c r="CB114" i="1"/>
  <c r="CB118" i="1"/>
  <c r="CB104" i="1"/>
  <c r="CB106" i="1"/>
  <c r="CB112" i="1"/>
  <c r="CB110" i="1"/>
  <c r="CB102" i="1"/>
  <c r="CB108" i="1"/>
  <c r="CB94" i="1"/>
  <c r="CB90" i="1"/>
  <c r="CB88" i="1"/>
  <c r="CB86" i="1"/>
  <c r="CB96" i="1"/>
  <c r="CB92" i="1"/>
  <c r="CB100" i="1"/>
  <c r="CB98" i="1"/>
  <c r="CB80" i="1"/>
  <c r="CB78" i="1"/>
  <c r="CB76" i="1"/>
  <c r="CB82" i="1"/>
  <c r="CB84" i="1"/>
  <c r="CB68" i="1"/>
  <c r="CB74" i="1"/>
  <c r="CB70" i="1"/>
  <c r="CB72" i="1"/>
  <c r="CB66" i="1"/>
  <c r="CA173" i="1"/>
  <c r="CA199" i="1"/>
  <c r="CA203" i="1"/>
  <c r="CA201" i="1"/>
  <c r="CA193" i="1"/>
  <c r="CA183" i="1"/>
  <c r="CA197" i="1"/>
  <c r="CA187" i="1"/>
  <c r="CA185" i="1"/>
  <c r="CA171" i="1"/>
  <c r="CA189" i="1"/>
  <c r="CA181" i="1"/>
  <c r="CA169" i="1"/>
  <c r="CA205" i="1"/>
  <c r="CA159" i="1"/>
  <c r="CA179" i="1"/>
  <c r="CA191" i="1"/>
  <c r="CA161" i="1"/>
  <c r="CA195" i="1"/>
  <c r="CA151" i="1"/>
  <c r="CA177" i="1"/>
  <c r="CA167" i="1"/>
  <c r="CA155" i="1"/>
  <c r="CA175" i="1"/>
  <c r="CA163" i="1"/>
  <c r="CA165" i="1"/>
  <c r="CA153" i="1"/>
  <c r="CA157" i="1"/>
  <c r="CA120" i="1"/>
  <c r="CA116" i="1"/>
  <c r="CA114" i="1"/>
  <c r="CA118" i="1"/>
  <c r="CA112" i="1"/>
  <c r="CA110" i="1"/>
  <c r="CA106" i="1"/>
  <c r="CA102" i="1"/>
  <c r="CA108" i="1"/>
  <c r="CA104" i="1"/>
  <c r="CA98" i="1"/>
  <c r="CA94" i="1"/>
  <c r="CA90" i="1"/>
  <c r="CA100" i="1"/>
  <c r="CA96" i="1"/>
  <c r="CA92" i="1"/>
  <c r="CA86" i="1"/>
  <c r="CA88" i="1"/>
  <c r="CA80" i="1"/>
  <c r="CA84" i="1"/>
  <c r="CA82" i="1"/>
  <c r="CA78" i="1"/>
  <c r="CA76" i="1"/>
  <c r="CA72" i="1"/>
  <c r="CA74" i="1"/>
  <c r="CA70" i="1"/>
  <c r="CA68" i="1"/>
  <c r="CA66" i="1"/>
  <c r="BZ201" i="1"/>
  <c r="BZ203" i="1"/>
  <c r="BZ205" i="1"/>
  <c r="BZ195" i="1"/>
  <c r="BZ177" i="1"/>
  <c r="BZ199" i="1"/>
  <c r="BZ197" i="1"/>
  <c r="BZ173" i="1"/>
  <c r="BZ189" i="1"/>
  <c r="BZ193" i="1"/>
  <c r="BZ183" i="1"/>
  <c r="BZ181" i="1"/>
  <c r="BZ171" i="1"/>
  <c r="BZ175" i="1"/>
  <c r="BZ191" i="1"/>
  <c r="BZ169" i="1"/>
  <c r="BZ187" i="1"/>
  <c r="BZ167" i="1"/>
  <c r="BZ161" i="1"/>
  <c r="BZ163" i="1"/>
  <c r="BZ185" i="1"/>
  <c r="BZ159" i="1"/>
  <c r="BZ179" i="1"/>
  <c r="BZ157" i="1"/>
  <c r="BZ165" i="1"/>
  <c r="BZ155" i="1"/>
  <c r="BZ153" i="1"/>
  <c r="BZ151" i="1"/>
  <c r="BZ120" i="1"/>
  <c r="BZ118" i="1"/>
  <c r="BZ116" i="1"/>
  <c r="BZ112" i="1"/>
  <c r="BZ114" i="1"/>
  <c r="BZ106" i="1"/>
  <c r="BZ108" i="1"/>
  <c r="BZ110" i="1"/>
  <c r="BZ104" i="1"/>
  <c r="BZ102" i="1"/>
  <c r="BZ98" i="1"/>
  <c r="BZ92" i="1"/>
  <c r="BZ96" i="1"/>
  <c r="BZ90" i="1"/>
  <c r="BZ100" i="1"/>
  <c r="BZ94" i="1"/>
  <c r="BZ88" i="1"/>
  <c r="BZ86" i="1"/>
  <c r="BZ84" i="1"/>
  <c r="BZ78" i="1"/>
  <c r="BZ80" i="1"/>
  <c r="BZ82" i="1"/>
  <c r="BZ76" i="1"/>
  <c r="BZ74" i="1"/>
  <c r="BZ70" i="1"/>
  <c r="BZ72" i="1"/>
  <c r="BZ68" i="1"/>
  <c r="BZ66" i="1"/>
  <c r="BY189" i="1"/>
  <c r="BY183" i="1"/>
  <c r="BY199" i="1"/>
  <c r="BY203" i="1"/>
  <c r="BY191" i="1"/>
  <c r="BY197" i="1"/>
  <c r="BY193" i="1"/>
  <c r="BY205" i="1"/>
  <c r="BY187" i="1"/>
  <c r="BY175" i="1"/>
  <c r="BY157" i="1"/>
  <c r="BY167" i="1"/>
  <c r="BY195" i="1"/>
  <c r="BY181" i="1"/>
  <c r="BY177" i="1"/>
  <c r="BY163" i="1"/>
  <c r="BY171" i="1"/>
  <c r="BY161" i="1"/>
  <c r="BY159" i="1"/>
  <c r="BY173" i="1"/>
  <c r="BY169" i="1"/>
  <c r="BY201" i="1"/>
  <c r="BY165" i="1"/>
  <c r="BY185" i="1"/>
  <c r="BY179" i="1"/>
  <c r="BY155" i="1"/>
  <c r="BY153" i="1"/>
  <c r="BY151" i="1"/>
  <c r="BY114" i="1"/>
  <c r="BY120" i="1"/>
  <c r="BY118" i="1"/>
  <c r="BY112" i="1"/>
  <c r="BY116" i="1"/>
  <c r="BY108" i="1"/>
  <c r="BY110" i="1"/>
  <c r="BY102" i="1"/>
  <c r="BY104" i="1"/>
  <c r="BY106" i="1"/>
  <c r="BY100" i="1"/>
  <c r="BY96" i="1"/>
  <c r="BY98" i="1"/>
  <c r="BY94" i="1"/>
  <c r="BY92" i="1"/>
  <c r="BY88" i="1"/>
  <c r="BY90" i="1"/>
  <c r="BY86" i="1"/>
  <c r="BY82" i="1"/>
  <c r="BY84" i="1"/>
  <c r="BY78" i="1"/>
  <c r="BY80" i="1"/>
  <c r="BY76" i="1"/>
  <c r="BY72" i="1"/>
  <c r="BY74" i="1"/>
  <c r="BY70" i="1"/>
  <c r="BY68" i="1"/>
  <c r="BY66" i="1"/>
  <c r="BX197" i="1"/>
  <c r="BX205" i="1"/>
  <c r="BX203" i="1"/>
  <c r="BX199" i="1"/>
  <c r="BX195" i="1"/>
  <c r="BX201" i="1"/>
  <c r="BX191" i="1"/>
  <c r="BX187" i="1"/>
  <c r="BX179" i="1"/>
  <c r="BX189" i="1"/>
  <c r="BX173" i="1"/>
  <c r="BX183" i="1"/>
  <c r="BX185" i="1"/>
  <c r="BX193" i="1"/>
  <c r="BX169" i="1"/>
  <c r="BX165" i="1"/>
  <c r="BX175" i="1"/>
  <c r="BX181" i="1"/>
  <c r="BX177" i="1"/>
  <c r="BX161" i="1"/>
  <c r="BX171" i="1"/>
  <c r="BX167" i="1"/>
  <c r="BX163" i="1"/>
  <c r="BX159" i="1"/>
  <c r="BX157" i="1"/>
  <c r="BX155" i="1"/>
  <c r="BX153" i="1"/>
  <c r="BX151" i="1"/>
  <c r="BX120" i="1"/>
  <c r="BX118" i="1"/>
  <c r="BX114" i="1"/>
  <c r="BX116" i="1"/>
  <c r="BX108" i="1"/>
  <c r="BX110" i="1"/>
  <c r="BX112" i="1"/>
  <c r="BX106" i="1"/>
  <c r="BX104" i="1"/>
  <c r="BX102" i="1"/>
  <c r="BX100" i="1"/>
  <c r="BX98" i="1"/>
  <c r="BX96" i="1"/>
  <c r="BX94" i="1"/>
  <c r="BX90" i="1"/>
  <c r="BX92" i="1"/>
  <c r="BX86" i="1"/>
  <c r="BX88" i="1"/>
  <c r="BX84" i="1"/>
  <c r="BX82" i="1"/>
  <c r="BX76" i="1"/>
  <c r="BX78" i="1"/>
  <c r="BX80" i="1"/>
  <c r="BX74" i="1"/>
  <c r="BX72" i="1"/>
  <c r="BX68" i="1"/>
  <c r="BX70" i="1"/>
  <c r="BX66" i="1"/>
  <c r="BW203" i="1"/>
  <c r="BW197" i="1"/>
  <c r="BW205" i="1"/>
  <c r="BW195" i="1"/>
  <c r="BW189" i="1"/>
  <c r="BW185" i="1"/>
  <c r="BW201" i="1"/>
  <c r="BW199" i="1"/>
  <c r="BW193" i="1"/>
  <c r="BW187" i="1"/>
  <c r="BW183" i="1"/>
  <c r="BW181" i="1"/>
  <c r="BW171" i="1"/>
  <c r="BW169" i="1"/>
  <c r="BW179" i="1"/>
  <c r="BW175" i="1"/>
  <c r="BW191" i="1"/>
  <c r="BW173" i="1"/>
  <c r="BW163" i="1"/>
  <c r="BW161" i="1"/>
  <c r="BW159" i="1"/>
  <c r="BW177" i="1"/>
  <c r="BW167" i="1"/>
  <c r="BW157" i="1"/>
  <c r="BW165" i="1"/>
  <c r="BW155" i="1"/>
  <c r="BW153" i="1"/>
  <c r="BW151" i="1"/>
  <c r="BW120" i="1"/>
  <c r="BW118" i="1"/>
  <c r="BW116" i="1"/>
  <c r="BW114" i="1"/>
  <c r="BW112" i="1"/>
  <c r="BW108" i="1"/>
  <c r="BW110" i="1"/>
  <c r="BW106" i="1"/>
  <c r="BW104" i="1"/>
  <c r="BW102" i="1"/>
  <c r="BW100" i="1"/>
  <c r="BW96" i="1"/>
  <c r="BW98" i="1"/>
  <c r="BW94" i="1"/>
  <c r="BW92" i="1"/>
  <c r="BW90" i="1"/>
  <c r="BW88" i="1"/>
  <c r="BW86" i="1"/>
  <c r="BW84" i="1"/>
  <c r="BW82" i="1"/>
  <c r="BW78" i="1"/>
  <c r="BW80" i="1"/>
  <c r="BW76" i="1"/>
  <c r="BW74" i="1"/>
  <c r="BW72" i="1"/>
  <c r="BW70" i="1"/>
  <c r="BW68" i="1"/>
  <c r="BW66" i="1"/>
  <c r="BV201" i="1"/>
  <c r="BV205" i="1"/>
  <c r="BV189" i="1"/>
  <c r="BV185" i="1"/>
  <c r="BV199" i="1"/>
  <c r="BV187" i="1"/>
  <c r="BV191" i="1"/>
  <c r="BV195" i="1"/>
  <c r="BV177" i="1"/>
  <c r="BV173" i="1"/>
  <c r="BV203" i="1"/>
  <c r="BV193" i="1"/>
  <c r="BV197" i="1"/>
  <c r="BV163" i="1"/>
  <c r="BV183" i="1"/>
  <c r="BV179" i="1"/>
  <c r="BV171" i="1"/>
  <c r="BV181" i="1"/>
  <c r="BV165" i="1"/>
  <c r="BV157" i="1"/>
  <c r="BV175" i="1"/>
  <c r="BV167" i="1"/>
  <c r="BV161" i="1"/>
  <c r="BV169" i="1"/>
  <c r="BV153" i="1"/>
  <c r="BV159" i="1"/>
  <c r="BV155" i="1"/>
  <c r="BV151" i="1"/>
  <c r="BV120" i="1"/>
  <c r="BV118" i="1"/>
  <c r="BV114" i="1"/>
  <c r="BV108" i="1"/>
  <c r="BV116" i="1"/>
  <c r="BV110" i="1"/>
  <c r="BV112" i="1"/>
  <c r="BV104" i="1"/>
  <c r="BV106" i="1"/>
  <c r="BV102" i="1"/>
  <c r="BV100" i="1"/>
  <c r="BV98" i="1"/>
  <c r="BV96" i="1"/>
  <c r="BV94" i="1"/>
  <c r="BV90" i="1"/>
  <c r="BV92" i="1"/>
  <c r="BV86" i="1"/>
  <c r="BV84" i="1"/>
  <c r="BV88" i="1"/>
  <c r="BV82" i="1"/>
  <c r="BV76" i="1"/>
  <c r="BV78" i="1"/>
  <c r="BV80" i="1"/>
  <c r="BV74" i="1"/>
  <c r="BV72" i="1"/>
  <c r="BV68" i="1"/>
  <c r="BV70" i="1"/>
  <c r="BV66" i="1"/>
  <c r="CV37" i="1"/>
  <c r="CS9" i="1"/>
  <c r="BU175" i="1"/>
  <c r="BU151" i="1"/>
  <c r="BU199" i="1"/>
  <c r="BU183" i="1"/>
  <c r="BU159" i="1"/>
  <c r="BU189" i="1"/>
  <c r="BU187" i="1"/>
  <c r="BU173" i="1"/>
  <c r="BU193" i="1"/>
  <c r="BU167" i="1"/>
  <c r="BU163" i="1"/>
  <c r="BU197" i="1"/>
  <c r="BU201" i="1"/>
  <c r="BU181" i="1"/>
  <c r="BU157" i="1"/>
  <c r="BU185" i="1"/>
  <c r="BU179" i="1"/>
  <c r="BU195" i="1"/>
  <c r="BU155" i="1"/>
  <c r="BU161" i="1"/>
  <c r="BU171" i="1"/>
  <c r="BU205" i="1"/>
  <c r="BU153" i="1"/>
  <c r="BU169" i="1"/>
  <c r="BU165" i="1"/>
  <c r="BU203" i="1"/>
  <c r="BU177" i="1"/>
  <c r="BU191" i="1"/>
  <c r="BU114" i="1"/>
  <c r="BU116" i="1"/>
  <c r="BU110" i="1"/>
  <c r="BU112" i="1"/>
  <c r="BU106" i="1"/>
  <c r="BU120" i="1"/>
  <c r="BU118" i="1"/>
  <c r="BU102" i="1"/>
  <c r="BU108" i="1"/>
  <c r="BU100" i="1"/>
  <c r="BU104" i="1"/>
  <c r="BU98" i="1"/>
  <c r="BU92" i="1"/>
  <c r="BU96" i="1"/>
  <c r="BU80" i="1"/>
  <c r="BU90" i="1"/>
  <c r="BU88" i="1"/>
  <c r="BU86" i="1"/>
  <c r="BU94" i="1"/>
  <c r="BU82" i="1"/>
  <c r="BU78" i="1"/>
  <c r="BU84" i="1"/>
  <c r="BU72" i="1"/>
  <c r="BU76" i="1"/>
  <c r="BU70" i="1"/>
  <c r="BU74" i="1"/>
  <c r="BU68" i="1"/>
  <c r="BU66" i="1"/>
  <c r="BT151" i="1"/>
  <c r="BT187" i="1"/>
  <c r="BT159" i="1"/>
  <c r="BT199" i="1"/>
  <c r="BT179" i="1"/>
  <c r="BT197" i="1"/>
  <c r="BT201" i="1"/>
  <c r="BT153" i="1"/>
  <c r="BT175" i="1"/>
  <c r="BT161" i="1"/>
  <c r="BT191" i="1"/>
  <c r="BT185" i="1"/>
  <c r="BT203" i="1"/>
  <c r="BT155" i="1"/>
  <c r="BT205" i="1"/>
  <c r="BT183" i="1"/>
  <c r="BT195" i="1"/>
  <c r="BT171" i="1"/>
  <c r="BT165" i="1"/>
  <c r="BT169" i="1"/>
  <c r="BT193" i="1"/>
  <c r="BT189" i="1"/>
  <c r="BT167" i="1"/>
  <c r="BT177" i="1"/>
  <c r="BT163" i="1"/>
  <c r="BT157" i="1"/>
  <c r="BT181" i="1"/>
  <c r="BT173" i="1"/>
  <c r="BT120" i="1"/>
  <c r="BT110" i="1"/>
  <c r="BT118" i="1"/>
  <c r="BT104" i="1"/>
  <c r="BT116" i="1"/>
  <c r="BT108" i="1"/>
  <c r="BT112" i="1"/>
  <c r="BT114" i="1"/>
  <c r="BT106" i="1"/>
  <c r="BT100" i="1"/>
  <c r="BT102" i="1"/>
  <c r="BT98" i="1"/>
  <c r="BT94" i="1"/>
  <c r="BT84" i="1"/>
  <c r="BT86" i="1"/>
  <c r="BT90" i="1"/>
  <c r="BT96" i="1"/>
  <c r="BT82" i="1"/>
  <c r="BT78" i="1"/>
  <c r="BT80" i="1"/>
  <c r="BT88" i="1"/>
  <c r="BT92" i="1"/>
  <c r="BT74" i="1"/>
  <c r="BT76" i="1"/>
  <c r="BT70" i="1"/>
  <c r="BT68" i="1"/>
  <c r="BT72" i="1"/>
  <c r="BT66" i="1"/>
  <c r="BS181" i="1"/>
  <c r="BS153" i="1"/>
  <c r="BS167" i="1"/>
  <c r="BS165" i="1"/>
  <c r="BS197" i="1"/>
  <c r="BS189" i="1"/>
  <c r="BS161" i="1"/>
  <c r="BS179" i="1"/>
  <c r="BS175" i="1"/>
  <c r="BS203" i="1"/>
  <c r="BS185" i="1"/>
  <c r="BS195" i="1"/>
  <c r="BS183" i="1"/>
  <c r="BS177" i="1"/>
  <c r="BS199" i="1"/>
  <c r="BS155" i="1"/>
  <c r="BS205" i="1"/>
  <c r="BS169" i="1"/>
  <c r="BS151" i="1"/>
  <c r="BS159" i="1"/>
  <c r="BS201" i="1"/>
  <c r="BS187" i="1"/>
  <c r="BS163" i="1"/>
  <c r="BS173" i="1"/>
  <c r="BS193" i="1"/>
  <c r="BS157" i="1"/>
  <c r="BS191" i="1"/>
  <c r="BS171" i="1"/>
  <c r="BS120" i="1"/>
  <c r="BS118" i="1"/>
  <c r="BS114" i="1"/>
  <c r="BS110" i="1"/>
  <c r="BS112" i="1"/>
  <c r="BS106" i="1"/>
  <c r="BS116" i="1"/>
  <c r="BS108" i="1"/>
  <c r="BS104" i="1"/>
  <c r="BS100" i="1"/>
  <c r="BS102" i="1"/>
  <c r="BS98" i="1"/>
  <c r="BS96" i="1"/>
  <c r="BS92" i="1"/>
  <c r="BS94" i="1"/>
  <c r="BS88" i="1"/>
  <c r="BS78" i="1"/>
  <c r="BS90" i="1"/>
  <c r="BS80" i="1"/>
  <c r="BS86" i="1"/>
  <c r="BS82" i="1"/>
  <c r="BS74" i="1"/>
  <c r="BS84" i="1"/>
  <c r="BS76" i="1"/>
  <c r="BS72" i="1"/>
  <c r="BS68" i="1"/>
  <c r="BS70" i="1"/>
  <c r="BS66" i="1"/>
  <c r="BQ66" i="1"/>
  <c r="BQ120" i="1"/>
  <c r="BQ108" i="1"/>
  <c r="BQ114" i="1"/>
  <c r="BQ118" i="1"/>
  <c r="BQ110" i="1"/>
  <c r="BQ116" i="1"/>
  <c r="BQ104" i="1"/>
  <c r="BQ106" i="1"/>
  <c r="BQ112" i="1"/>
  <c r="BQ102" i="1"/>
  <c r="BQ100" i="1"/>
  <c r="BQ96" i="1"/>
  <c r="BQ98" i="1"/>
  <c r="BQ90" i="1"/>
  <c r="BQ94" i="1"/>
  <c r="BQ82" i="1"/>
  <c r="BQ86" i="1"/>
  <c r="BQ92" i="1"/>
  <c r="BQ88" i="1"/>
  <c r="BQ78" i="1"/>
  <c r="BQ80" i="1"/>
  <c r="BQ84" i="1"/>
  <c r="BQ74" i="1"/>
  <c r="BQ76" i="1"/>
  <c r="BQ72" i="1"/>
  <c r="BQ70" i="1"/>
  <c r="BQ68" i="1"/>
  <c r="BN31" i="1"/>
  <c r="JR183" i="1" l="1"/>
  <c r="JR181" i="1"/>
  <c r="GZ205" i="1"/>
  <c r="GW205" i="1"/>
  <c r="HA203" i="1"/>
  <c r="GY203" i="1"/>
  <c r="GX203" i="1"/>
  <c r="GV203" i="1"/>
  <c r="GZ199" i="1"/>
  <c r="GW199" i="1"/>
  <c r="GZ197" i="1"/>
  <c r="GZ201" i="1" s="1"/>
  <c r="GW197" i="1"/>
  <c r="HA195" i="1"/>
  <c r="GY195" i="1"/>
  <c r="GX195" i="1"/>
  <c r="GV195" i="1"/>
  <c r="GZ191" i="1"/>
  <c r="GW191" i="1"/>
  <c r="HA189" i="1"/>
  <c r="GY189" i="1"/>
  <c r="GY193" i="1" s="1"/>
  <c r="GX189" i="1"/>
  <c r="GV189" i="1"/>
  <c r="GZ185" i="1"/>
  <c r="GW185" i="1"/>
  <c r="HA183" i="1"/>
  <c r="GY183" i="1"/>
  <c r="GX183" i="1"/>
  <c r="GV183" i="1"/>
  <c r="GZ179" i="1"/>
  <c r="GW179" i="1"/>
  <c r="HA177" i="1"/>
  <c r="HA181" i="1" s="1"/>
  <c r="GY177" i="1"/>
  <c r="GX177" i="1"/>
  <c r="GX181" i="1" s="1"/>
  <c r="GV177" i="1"/>
  <c r="GV181" i="1" s="1"/>
  <c r="GZ173" i="1"/>
  <c r="GW173" i="1"/>
  <c r="HA171" i="1"/>
  <c r="HA175" i="1" s="1"/>
  <c r="GY171" i="1"/>
  <c r="GY175" i="1" s="1"/>
  <c r="GX171" i="1"/>
  <c r="GV171" i="1"/>
  <c r="GZ167" i="1"/>
  <c r="GW167" i="1"/>
  <c r="HA165" i="1"/>
  <c r="GY165" i="1"/>
  <c r="GY169" i="1" s="1"/>
  <c r="GX165" i="1"/>
  <c r="GX169" i="1" s="1"/>
  <c r="GV165" i="1"/>
  <c r="GZ161" i="1"/>
  <c r="GW161" i="1"/>
  <c r="HA159" i="1"/>
  <c r="HA163" i="1" s="1"/>
  <c r="GY159" i="1"/>
  <c r="GX159" i="1"/>
  <c r="GX163" i="1" s="1"/>
  <c r="GV159" i="1"/>
  <c r="GV163" i="1" s="1"/>
  <c r="HA155" i="1"/>
  <c r="GZ155" i="1"/>
  <c r="GY155" i="1"/>
  <c r="GX155" i="1"/>
  <c r="GW155" i="1"/>
  <c r="GV155" i="1"/>
  <c r="HA153" i="1"/>
  <c r="HA157" i="1" s="1"/>
  <c r="GZ153" i="1"/>
  <c r="GZ159" i="1" s="1"/>
  <c r="GY153" i="1"/>
  <c r="GY161" i="1" s="1"/>
  <c r="GX153" i="1"/>
  <c r="GW153" i="1"/>
  <c r="GV153" i="1"/>
  <c r="GV157" i="1" s="1"/>
  <c r="HA151" i="1"/>
  <c r="GZ151" i="1"/>
  <c r="GY151" i="1"/>
  <c r="GX151" i="1"/>
  <c r="GW151" i="1"/>
  <c r="GV151" i="1"/>
  <c r="EH205" i="1"/>
  <c r="EE205" i="1"/>
  <c r="EI203" i="1"/>
  <c r="EG203" i="1"/>
  <c r="EF203" i="1"/>
  <c r="ED203" i="1"/>
  <c r="EC203" i="1"/>
  <c r="EB203" i="1"/>
  <c r="EA203" i="1"/>
  <c r="DO203" i="1"/>
  <c r="EH199" i="1"/>
  <c r="EE199" i="1"/>
  <c r="EH197" i="1"/>
  <c r="EE197" i="1"/>
  <c r="EE201" i="1" s="1"/>
  <c r="EI195" i="1"/>
  <c r="EG195" i="1"/>
  <c r="EF195" i="1"/>
  <c r="ED195" i="1"/>
  <c r="EC195" i="1"/>
  <c r="EB195" i="1"/>
  <c r="EA195" i="1"/>
  <c r="EA205" i="1" s="1"/>
  <c r="DO195" i="1"/>
  <c r="DO205" i="1" s="1"/>
  <c r="EH191" i="1"/>
  <c r="EE191" i="1"/>
  <c r="EI189" i="1"/>
  <c r="EG189" i="1"/>
  <c r="EG193" i="1" s="1"/>
  <c r="EF189" i="1"/>
  <c r="EF193" i="1" s="1"/>
  <c r="ED189" i="1"/>
  <c r="EC189" i="1"/>
  <c r="EC193" i="1" s="1"/>
  <c r="EB189" i="1"/>
  <c r="EA189" i="1"/>
  <c r="EA199" i="1" s="1"/>
  <c r="DO189" i="1"/>
  <c r="EH185" i="1"/>
  <c r="EE185" i="1"/>
  <c r="EI183" i="1"/>
  <c r="EI187" i="1" s="1"/>
  <c r="EG183" i="1"/>
  <c r="EG187" i="1" s="1"/>
  <c r="EF183" i="1"/>
  <c r="ED183" i="1"/>
  <c r="ED187" i="1" s="1"/>
  <c r="EC183" i="1"/>
  <c r="EB183" i="1"/>
  <c r="EA183" i="1"/>
  <c r="EA187" i="1" s="1"/>
  <c r="EA197" i="1" s="1"/>
  <c r="EA201" i="1" s="1"/>
  <c r="DO183" i="1"/>
  <c r="DO187" i="1" s="1"/>
  <c r="DO197" i="1" s="1"/>
  <c r="DO201" i="1" s="1"/>
  <c r="EH179" i="1"/>
  <c r="EE179" i="1"/>
  <c r="EI177" i="1"/>
  <c r="EI181" i="1" s="1"/>
  <c r="EG177" i="1"/>
  <c r="EF177" i="1"/>
  <c r="EF181" i="1" s="1"/>
  <c r="ED177" i="1"/>
  <c r="EC177" i="1"/>
  <c r="EB177" i="1"/>
  <c r="EB181" i="1" s="1"/>
  <c r="EA177" i="1"/>
  <c r="EA181" i="1" s="1"/>
  <c r="EA191" i="1" s="1"/>
  <c r="DO177" i="1"/>
  <c r="DO181" i="1" s="1"/>
  <c r="DO191" i="1" s="1"/>
  <c r="EH173" i="1"/>
  <c r="EE173" i="1"/>
  <c r="EI171" i="1"/>
  <c r="EI175" i="1" s="1"/>
  <c r="EG171" i="1"/>
  <c r="EF171" i="1"/>
  <c r="ED171" i="1"/>
  <c r="ED175" i="1" s="1"/>
  <c r="EC171" i="1"/>
  <c r="EB171" i="1"/>
  <c r="EA171" i="1"/>
  <c r="EA175" i="1" s="1"/>
  <c r="EA185" i="1" s="1"/>
  <c r="DO171" i="1"/>
  <c r="DO175" i="1" s="1"/>
  <c r="DO185" i="1" s="1"/>
  <c r="EH167" i="1"/>
  <c r="EE167" i="1"/>
  <c r="EI165" i="1"/>
  <c r="EI169" i="1" s="1"/>
  <c r="EG165" i="1"/>
  <c r="EG169" i="1" s="1"/>
  <c r="EF165" i="1"/>
  <c r="ED165" i="1"/>
  <c r="EC165" i="1"/>
  <c r="EC169" i="1" s="1"/>
  <c r="EB165" i="1"/>
  <c r="EA165" i="1"/>
  <c r="EA169" i="1" s="1"/>
  <c r="EA179" i="1" s="1"/>
  <c r="DO165" i="1"/>
  <c r="DO169" i="1" s="1"/>
  <c r="DO179" i="1" s="1"/>
  <c r="EH161" i="1"/>
  <c r="EE161" i="1"/>
  <c r="EI159" i="1"/>
  <c r="EI163" i="1" s="1"/>
  <c r="EG159" i="1"/>
  <c r="EF159" i="1"/>
  <c r="EF163" i="1" s="1"/>
  <c r="ED159" i="1"/>
  <c r="ED163" i="1" s="1"/>
  <c r="EC159" i="1"/>
  <c r="EB159" i="1"/>
  <c r="EB163" i="1" s="1"/>
  <c r="EA159" i="1"/>
  <c r="EA163" i="1" s="1"/>
  <c r="EA173" i="1" s="1"/>
  <c r="DO159" i="1"/>
  <c r="DO163" i="1" s="1"/>
  <c r="DO173" i="1" s="1"/>
  <c r="EI155" i="1"/>
  <c r="EH155" i="1"/>
  <c r="EG155" i="1"/>
  <c r="EF155" i="1"/>
  <c r="EE155" i="1"/>
  <c r="ED155" i="1"/>
  <c r="EC155" i="1"/>
  <c r="EB155" i="1"/>
  <c r="EA155" i="1"/>
  <c r="DO155" i="1"/>
  <c r="EI153" i="1"/>
  <c r="EH153" i="1"/>
  <c r="EG153" i="1"/>
  <c r="EG157" i="1" s="1"/>
  <c r="EF153" i="1"/>
  <c r="EE153" i="1"/>
  <c r="ED153" i="1"/>
  <c r="ED161" i="1" s="1"/>
  <c r="EC153" i="1"/>
  <c r="EC157" i="1" s="1"/>
  <c r="EB153" i="1"/>
  <c r="EB157" i="1" s="1"/>
  <c r="EA153" i="1"/>
  <c r="EA157" i="1" s="1"/>
  <c r="EA167" i="1" s="1"/>
  <c r="DO153" i="1"/>
  <c r="DO157" i="1" s="1"/>
  <c r="DO167" i="1" s="1"/>
  <c r="EI151" i="1"/>
  <c r="EH151" i="1"/>
  <c r="EG151" i="1"/>
  <c r="EF151" i="1"/>
  <c r="EE151" i="1"/>
  <c r="ED151" i="1"/>
  <c r="EC151" i="1"/>
  <c r="EB151" i="1"/>
  <c r="EA151" i="1"/>
  <c r="EA161" i="1" s="1"/>
  <c r="DO151" i="1"/>
  <c r="DO161" i="1" s="1"/>
  <c r="JR120" i="1"/>
  <c r="JS118" i="1"/>
  <c r="JQ118" i="1"/>
  <c r="JR114" i="1"/>
  <c r="JR112" i="1"/>
  <c r="JR116" i="1" s="1"/>
  <c r="JS110" i="1"/>
  <c r="JQ110" i="1"/>
  <c r="JR106" i="1"/>
  <c r="JS104" i="1"/>
  <c r="JQ104" i="1"/>
  <c r="JQ108" i="1" s="1"/>
  <c r="JR100" i="1"/>
  <c r="JS98" i="1"/>
  <c r="JQ98" i="1"/>
  <c r="JQ102" i="1" s="1"/>
  <c r="JR94" i="1"/>
  <c r="JG129" i="1"/>
  <c r="JS92" i="1"/>
  <c r="JS96" i="1" s="1"/>
  <c r="JQ92" i="1"/>
  <c r="JQ96" i="1" s="1"/>
  <c r="JR88" i="1"/>
  <c r="JS86" i="1"/>
  <c r="JS90" i="1" s="1"/>
  <c r="JQ86" i="1"/>
  <c r="JQ90" i="1" s="1"/>
  <c r="JR82" i="1"/>
  <c r="JS80" i="1"/>
  <c r="JS84" i="1" s="1"/>
  <c r="JQ80" i="1"/>
  <c r="JQ84" i="1" s="1"/>
  <c r="JR76" i="1"/>
  <c r="JS74" i="1"/>
  <c r="JQ74" i="1"/>
  <c r="JS70" i="1"/>
  <c r="JR70" i="1"/>
  <c r="JQ70" i="1"/>
  <c r="JS68" i="1"/>
  <c r="JR68" i="1"/>
  <c r="JQ68" i="1"/>
  <c r="JQ76" i="1" s="1"/>
  <c r="JS66" i="1"/>
  <c r="JR66" i="1"/>
  <c r="JQ66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JP35" i="1"/>
  <c r="JO35" i="1"/>
  <c r="JN35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JP33" i="1"/>
  <c r="JO33" i="1"/>
  <c r="JN33" i="1"/>
  <c r="JP32" i="1"/>
  <c r="JO32" i="1"/>
  <c r="JN32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JP30" i="1"/>
  <c r="JO30" i="1"/>
  <c r="JN30" i="1"/>
  <c r="JP29" i="1"/>
  <c r="JO29" i="1"/>
  <c r="JN29" i="1"/>
  <c r="JP28" i="1"/>
  <c r="JO28" i="1"/>
  <c r="JN28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JP26" i="1"/>
  <c r="JO26" i="1"/>
  <c r="JN26" i="1"/>
  <c r="JP25" i="1"/>
  <c r="JO25" i="1"/>
  <c r="JN25" i="1"/>
  <c r="JP24" i="1"/>
  <c r="JO24" i="1"/>
  <c r="JN24" i="1"/>
  <c r="JP23" i="1"/>
  <c r="JO23" i="1"/>
  <c r="JN23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JP21" i="1"/>
  <c r="JO21" i="1"/>
  <c r="JN21" i="1"/>
  <c r="JP20" i="1"/>
  <c r="JO20" i="1"/>
  <c r="JN20" i="1"/>
  <c r="JP19" i="1"/>
  <c r="JO19" i="1"/>
  <c r="JN19" i="1"/>
  <c r="JP18" i="1"/>
  <c r="JO18" i="1"/>
  <c r="JN18" i="1"/>
  <c r="JP17" i="1"/>
  <c r="JO17" i="1"/>
  <c r="JN17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JP15" i="1"/>
  <c r="JO15" i="1"/>
  <c r="JN15" i="1"/>
  <c r="JP14" i="1"/>
  <c r="JO14" i="1"/>
  <c r="JN14" i="1"/>
  <c r="JP13" i="1"/>
  <c r="JO13" i="1"/>
  <c r="JN13" i="1"/>
  <c r="JP12" i="1"/>
  <c r="JO12" i="1"/>
  <c r="JN12" i="1"/>
  <c r="JP11" i="1"/>
  <c r="JO11" i="1"/>
  <c r="JN11" i="1"/>
  <c r="JP10" i="1"/>
  <c r="JO10" i="1"/>
  <c r="JN10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JP8" i="1"/>
  <c r="JO8" i="1"/>
  <c r="JN8" i="1"/>
  <c r="JP7" i="1"/>
  <c r="JO7" i="1"/>
  <c r="JN7" i="1"/>
  <c r="JP6" i="1"/>
  <c r="JO6" i="1"/>
  <c r="JN6" i="1"/>
  <c r="JP5" i="1"/>
  <c r="JO5" i="1"/>
  <c r="JN5" i="1"/>
  <c r="JP4" i="1"/>
  <c r="JO4" i="1"/>
  <c r="JN4" i="1"/>
  <c r="JP3" i="1"/>
  <c r="JO3" i="1"/>
  <c r="JN3" i="1"/>
  <c r="JP2" i="1"/>
  <c r="JO2" i="1"/>
  <c r="JN2" i="1"/>
  <c r="GZ120" i="1"/>
  <c r="GW120" i="1"/>
  <c r="HA118" i="1"/>
  <c r="GY118" i="1"/>
  <c r="GX118" i="1"/>
  <c r="GV118" i="1"/>
  <c r="GZ114" i="1"/>
  <c r="GW114" i="1"/>
  <c r="GZ112" i="1"/>
  <c r="GW112" i="1"/>
  <c r="HA110" i="1"/>
  <c r="GY110" i="1"/>
  <c r="GX110" i="1"/>
  <c r="GV110" i="1"/>
  <c r="GZ106" i="1"/>
  <c r="GW106" i="1"/>
  <c r="HA104" i="1"/>
  <c r="GY104" i="1"/>
  <c r="GY108" i="1" s="1"/>
  <c r="GX104" i="1"/>
  <c r="GX108" i="1" s="1"/>
  <c r="GV104" i="1"/>
  <c r="GV108" i="1" s="1"/>
  <c r="GZ100" i="1"/>
  <c r="GW100" i="1"/>
  <c r="HA98" i="1"/>
  <c r="GY98" i="1"/>
  <c r="GY102" i="1" s="1"/>
  <c r="GX98" i="1"/>
  <c r="GX102" i="1" s="1"/>
  <c r="GV98" i="1"/>
  <c r="GV102" i="1" s="1"/>
  <c r="GZ94" i="1"/>
  <c r="GW94" i="1"/>
  <c r="HA92" i="1"/>
  <c r="GY92" i="1"/>
  <c r="GX92" i="1"/>
  <c r="GX96" i="1" s="1"/>
  <c r="GV92" i="1"/>
  <c r="GZ88" i="1"/>
  <c r="GW88" i="1"/>
  <c r="HA86" i="1"/>
  <c r="GY86" i="1"/>
  <c r="GX86" i="1"/>
  <c r="GX90" i="1" s="1"/>
  <c r="GV86" i="1"/>
  <c r="GZ82" i="1"/>
  <c r="GW82" i="1"/>
  <c r="HA80" i="1"/>
  <c r="HA84" i="1" s="1"/>
  <c r="GY80" i="1"/>
  <c r="GX80" i="1"/>
  <c r="GV80" i="1"/>
  <c r="GZ76" i="1"/>
  <c r="GW76" i="1"/>
  <c r="HA74" i="1"/>
  <c r="HA78" i="1" s="1"/>
  <c r="GY74" i="1"/>
  <c r="GY78" i="1" s="1"/>
  <c r="GX74" i="1"/>
  <c r="GV74" i="1"/>
  <c r="HA70" i="1"/>
  <c r="GZ70" i="1"/>
  <c r="GY70" i="1"/>
  <c r="GX70" i="1"/>
  <c r="GW70" i="1"/>
  <c r="GV70" i="1"/>
  <c r="HA68" i="1"/>
  <c r="HA72" i="1" s="1"/>
  <c r="GZ68" i="1"/>
  <c r="GZ72" i="1" s="1"/>
  <c r="GY68" i="1"/>
  <c r="GY76" i="1" s="1"/>
  <c r="GX68" i="1"/>
  <c r="GX72" i="1" s="1"/>
  <c r="GW68" i="1"/>
  <c r="GV68" i="1"/>
  <c r="GV76" i="1" s="1"/>
  <c r="HA66" i="1"/>
  <c r="GZ66" i="1"/>
  <c r="GY66" i="1"/>
  <c r="GX66" i="1"/>
  <c r="GW66" i="1"/>
  <c r="GV66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GU35" i="1"/>
  <c r="GT35" i="1"/>
  <c r="GS35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GU33" i="1"/>
  <c r="GT33" i="1"/>
  <c r="GS33" i="1"/>
  <c r="GU32" i="1"/>
  <c r="GT32" i="1"/>
  <c r="GS32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U30" i="1"/>
  <c r="GT30" i="1"/>
  <c r="GS30" i="1"/>
  <c r="GU29" i="1"/>
  <c r="GT29" i="1"/>
  <c r="GS29" i="1"/>
  <c r="GU28" i="1"/>
  <c r="GT28" i="1"/>
  <c r="GS28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6" i="1"/>
  <c r="GT26" i="1"/>
  <c r="GS26" i="1"/>
  <c r="GU25" i="1"/>
  <c r="GT25" i="1"/>
  <c r="GS25" i="1"/>
  <c r="GU24" i="1"/>
  <c r="GT24" i="1"/>
  <c r="GS24" i="1"/>
  <c r="GU23" i="1"/>
  <c r="GT23" i="1"/>
  <c r="GS23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GU21" i="1"/>
  <c r="GT21" i="1"/>
  <c r="GS21" i="1"/>
  <c r="GU20" i="1"/>
  <c r="GT20" i="1"/>
  <c r="GS20" i="1"/>
  <c r="GU19" i="1"/>
  <c r="GT19" i="1"/>
  <c r="GS19" i="1"/>
  <c r="GU18" i="1"/>
  <c r="GT18" i="1"/>
  <c r="GS18" i="1"/>
  <c r="GU17" i="1"/>
  <c r="GT17" i="1"/>
  <c r="GS17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GU15" i="1"/>
  <c r="GT15" i="1"/>
  <c r="GS15" i="1"/>
  <c r="GU14" i="1"/>
  <c r="GT14" i="1"/>
  <c r="GS14" i="1"/>
  <c r="GU13" i="1"/>
  <c r="GT13" i="1"/>
  <c r="GS13" i="1"/>
  <c r="GU12" i="1"/>
  <c r="GT12" i="1"/>
  <c r="GS12" i="1"/>
  <c r="GU11" i="1"/>
  <c r="GT11" i="1"/>
  <c r="GS11" i="1"/>
  <c r="GU10" i="1"/>
  <c r="GT10" i="1"/>
  <c r="GS10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GU8" i="1"/>
  <c r="GT8" i="1"/>
  <c r="GS8" i="1"/>
  <c r="GU7" i="1"/>
  <c r="GT7" i="1"/>
  <c r="GS7" i="1"/>
  <c r="GU6" i="1"/>
  <c r="GT6" i="1"/>
  <c r="GS6" i="1"/>
  <c r="GU5" i="1"/>
  <c r="GT5" i="1"/>
  <c r="GS5" i="1"/>
  <c r="GU4" i="1"/>
  <c r="GT4" i="1"/>
  <c r="GS4" i="1"/>
  <c r="GU3" i="1"/>
  <c r="GT3" i="1"/>
  <c r="GS3" i="1"/>
  <c r="GU2" i="1"/>
  <c r="GT2" i="1"/>
  <c r="GS2" i="1"/>
  <c r="BP116" i="1"/>
  <c r="BP120" i="1"/>
  <c r="BP118" i="1"/>
  <c r="BP114" i="1"/>
  <c r="BP106" i="1"/>
  <c r="BP112" i="1"/>
  <c r="BP110" i="1"/>
  <c r="BP108" i="1"/>
  <c r="BP104" i="1"/>
  <c r="BP102" i="1"/>
  <c r="BP100" i="1"/>
  <c r="BP98" i="1"/>
  <c r="BP96" i="1"/>
  <c r="BP88" i="1"/>
  <c r="BP94" i="1"/>
  <c r="BP92" i="1"/>
  <c r="BP90" i="1"/>
  <c r="BP86" i="1"/>
  <c r="BP80" i="1"/>
  <c r="BP84" i="1"/>
  <c r="BP82" i="1"/>
  <c r="BP74" i="1"/>
  <c r="BP78" i="1"/>
  <c r="BP76" i="1"/>
  <c r="BP72" i="1"/>
  <c r="BP66" i="1"/>
  <c r="BP70" i="1"/>
  <c r="BP68" i="1"/>
  <c r="JO40" i="1" l="1"/>
  <c r="GZ203" i="1"/>
  <c r="JR189" i="1"/>
  <c r="JR187" i="1"/>
  <c r="GT40" i="1"/>
  <c r="GY197" i="1"/>
  <c r="GY201" i="1" s="1"/>
  <c r="GX167" i="1"/>
  <c r="HA100" i="1"/>
  <c r="HA185" i="1"/>
  <c r="EH159" i="1"/>
  <c r="EH163" i="1" s="1"/>
  <c r="EH157" i="1"/>
  <c r="GW157" i="1"/>
  <c r="GW159" i="1"/>
  <c r="GW165" i="1" s="1"/>
  <c r="GW171" i="1" s="1"/>
  <c r="GY167" i="1"/>
  <c r="GY163" i="1"/>
  <c r="GX179" i="1"/>
  <c r="JO22" i="1"/>
  <c r="JO37" i="1"/>
  <c r="GV173" i="1"/>
  <c r="GX191" i="1"/>
  <c r="GY191" i="1"/>
  <c r="GZ74" i="1"/>
  <c r="GW203" i="1"/>
  <c r="GW201" i="1"/>
  <c r="GS37" i="1"/>
  <c r="GV72" i="1"/>
  <c r="GV175" i="1"/>
  <c r="GV185" i="1"/>
  <c r="GS9" i="1"/>
  <c r="GU27" i="1"/>
  <c r="GT31" i="1"/>
  <c r="HA96" i="1"/>
  <c r="JR118" i="1"/>
  <c r="EB173" i="1"/>
  <c r="EG179" i="1"/>
  <c r="JQ82" i="1"/>
  <c r="ED167" i="1"/>
  <c r="GV169" i="1"/>
  <c r="EB169" i="1"/>
  <c r="GX157" i="1"/>
  <c r="GX175" i="1"/>
  <c r="GX185" i="1"/>
  <c r="GY187" i="1"/>
  <c r="GZ165" i="1"/>
  <c r="GZ163" i="1"/>
  <c r="GV167" i="1"/>
  <c r="HA167" i="1"/>
  <c r="GY157" i="1"/>
  <c r="HA161" i="1"/>
  <c r="GV179" i="1"/>
  <c r="GV161" i="1"/>
  <c r="GZ157" i="1"/>
  <c r="GX161" i="1"/>
  <c r="GY173" i="1"/>
  <c r="HA191" i="1"/>
  <c r="HA187" i="1"/>
  <c r="HA173" i="1"/>
  <c r="HA169" i="1"/>
  <c r="HA179" i="1"/>
  <c r="GX193" i="1"/>
  <c r="GX197" i="1"/>
  <c r="GY185" i="1"/>
  <c r="GX187" i="1"/>
  <c r="GX173" i="1"/>
  <c r="GY179" i="1"/>
  <c r="GY181" i="1"/>
  <c r="GV187" i="1"/>
  <c r="GV191" i="1"/>
  <c r="GV197" i="1"/>
  <c r="GV193" i="1"/>
  <c r="HA197" i="1"/>
  <c r="HA193" i="1"/>
  <c r="DO199" i="1"/>
  <c r="DO193" i="1"/>
  <c r="GS40" i="1"/>
  <c r="GT22" i="1"/>
  <c r="GT34" i="1"/>
  <c r="GU37" i="1"/>
  <c r="HA88" i="1"/>
  <c r="EG175" i="1"/>
  <c r="GS16" i="1"/>
  <c r="GY72" i="1"/>
  <c r="GU9" i="1"/>
  <c r="GS22" i="1"/>
  <c r="GV88" i="1"/>
  <c r="EE159" i="1"/>
  <c r="EE157" i="1"/>
  <c r="EI161" i="1"/>
  <c r="EI157" i="1"/>
  <c r="GV82" i="1"/>
  <c r="GV78" i="1"/>
  <c r="EF157" i="1"/>
  <c r="EF161" i="1"/>
  <c r="EC179" i="1"/>
  <c r="EC175" i="1"/>
  <c r="GS27" i="1"/>
  <c r="GS36" i="1"/>
  <c r="EF173" i="1"/>
  <c r="EF169" i="1"/>
  <c r="ED157" i="1"/>
  <c r="EC185" i="1"/>
  <c r="EI167" i="1"/>
  <c r="EC167" i="1"/>
  <c r="EC163" i="1"/>
  <c r="ED173" i="1"/>
  <c r="ED169" i="1"/>
  <c r="EB179" i="1"/>
  <c r="EB175" i="1"/>
  <c r="EB161" i="1"/>
  <c r="EG161" i="1"/>
  <c r="EI173" i="1"/>
  <c r="EC181" i="1"/>
  <c r="EF167" i="1"/>
  <c r="EC161" i="1"/>
  <c r="ED179" i="1"/>
  <c r="EB167" i="1"/>
  <c r="EG167" i="1"/>
  <c r="EG163" i="1"/>
  <c r="EC173" i="1"/>
  <c r="EG173" i="1"/>
  <c r="EF179" i="1"/>
  <c r="EF175" i="1"/>
  <c r="EG185" i="1"/>
  <c r="EG181" i="1"/>
  <c r="EF191" i="1"/>
  <c r="EF187" i="1"/>
  <c r="ED185" i="1"/>
  <c r="ED181" i="1"/>
  <c r="EB191" i="1"/>
  <c r="EB187" i="1"/>
  <c r="EC191" i="1"/>
  <c r="EI185" i="1"/>
  <c r="EE203" i="1"/>
  <c r="EI179" i="1"/>
  <c r="EB185" i="1"/>
  <c r="EF185" i="1"/>
  <c r="EG191" i="1"/>
  <c r="ED191" i="1"/>
  <c r="ED193" i="1"/>
  <c r="ED197" i="1"/>
  <c r="EI197" i="1"/>
  <c r="EI191" i="1"/>
  <c r="EC187" i="1"/>
  <c r="EA193" i="1"/>
  <c r="EG197" i="1"/>
  <c r="EB197" i="1"/>
  <c r="EF197" i="1"/>
  <c r="EB193" i="1"/>
  <c r="EC197" i="1"/>
  <c r="EH203" i="1"/>
  <c r="EH201" i="1"/>
  <c r="EI193" i="1"/>
  <c r="JP40" i="1"/>
  <c r="JP9" i="1"/>
  <c r="JN31" i="1"/>
  <c r="JP16" i="1"/>
  <c r="JP27" i="1"/>
  <c r="JP31" i="1"/>
  <c r="JN34" i="1"/>
  <c r="JQ100" i="1"/>
  <c r="JN40" i="1"/>
  <c r="JQ112" i="1"/>
  <c r="JQ116" i="1" s="1"/>
  <c r="JP34" i="1"/>
  <c r="JN36" i="1"/>
  <c r="JQ72" i="1"/>
  <c r="JQ94" i="1"/>
  <c r="JR74" i="1"/>
  <c r="JR72" i="1"/>
  <c r="JS82" i="1"/>
  <c r="JS78" i="1"/>
  <c r="JN16" i="1"/>
  <c r="JO31" i="1"/>
  <c r="JO34" i="1"/>
  <c r="JS72" i="1"/>
  <c r="JS76" i="1"/>
  <c r="JN9" i="1"/>
  <c r="JO16" i="1"/>
  <c r="JN22" i="1"/>
  <c r="JP22" i="1"/>
  <c r="JN27" i="1"/>
  <c r="JP36" i="1"/>
  <c r="JO36" i="1"/>
  <c r="JO9" i="1"/>
  <c r="JO27" i="1"/>
  <c r="JN37" i="1"/>
  <c r="JP37" i="1"/>
  <c r="JS88" i="1"/>
  <c r="JQ88" i="1"/>
  <c r="JS94" i="1"/>
  <c r="JQ78" i="1"/>
  <c r="JS102" i="1"/>
  <c r="JS106" i="1"/>
  <c r="JS100" i="1"/>
  <c r="JQ106" i="1"/>
  <c r="JS112" i="1"/>
  <c r="JS108" i="1"/>
  <c r="GW74" i="1"/>
  <c r="GW72" i="1"/>
  <c r="GU40" i="1"/>
  <c r="GU16" i="1"/>
  <c r="GT36" i="1"/>
  <c r="GT37" i="1"/>
  <c r="HA82" i="1"/>
  <c r="HA76" i="1"/>
  <c r="GY88" i="1"/>
  <c r="GY84" i="1"/>
  <c r="GS31" i="1"/>
  <c r="GU31" i="1"/>
  <c r="GU22" i="1"/>
  <c r="GS34" i="1"/>
  <c r="GU34" i="1"/>
  <c r="GX78" i="1"/>
  <c r="GX82" i="1"/>
  <c r="GV96" i="1"/>
  <c r="GV100" i="1"/>
  <c r="GV106" i="1"/>
  <c r="GY94" i="1"/>
  <c r="GY90" i="1"/>
  <c r="GX76" i="1"/>
  <c r="GT9" i="1"/>
  <c r="GU36" i="1"/>
  <c r="HA106" i="1"/>
  <c r="HA102" i="1"/>
  <c r="HA112" i="1"/>
  <c r="GT27" i="1"/>
  <c r="GY82" i="1"/>
  <c r="GV84" i="1"/>
  <c r="HA94" i="1"/>
  <c r="HA90" i="1"/>
  <c r="GT16" i="1"/>
  <c r="GX88" i="1"/>
  <c r="GX84" i="1"/>
  <c r="GV94" i="1"/>
  <c r="GV90" i="1"/>
  <c r="GX100" i="1"/>
  <c r="GY100" i="1"/>
  <c r="GY96" i="1"/>
  <c r="GX94" i="1"/>
  <c r="GX106" i="1"/>
  <c r="GW116" i="1"/>
  <c r="GW118" i="1"/>
  <c r="GY112" i="1"/>
  <c r="GY106" i="1"/>
  <c r="HA108" i="1"/>
  <c r="GV112" i="1"/>
  <c r="GX112" i="1"/>
  <c r="GZ118" i="1"/>
  <c r="GZ116" i="1"/>
  <c r="BO114" i="1"/>
  <c r="BO120" i="1"/>
  <c r="BO118" i="1"/>
  <c r="BO116" i="1"/>
  <c r="BO112" i="1"/>
  <c r="BO104" i="1"/>
  <c r="BO108" i="1"/>
  <c r="BO110" i="1"/>
  <c r="BO106" i="1"/>
  <c r="BO100" i="1"/>
  <c r="BO102" i="1"/>
  <c r="BO98" i="1"/>
  <c r="BO96" i="1"/>
  <c r="BO94" i="1"/>
  <c r="BO86" i="1"/>
  <c r="BO90" i="1"/>
  <c r="BO92" i="1"/>
  <c r="BO88" i="1"/>
  <c r="BO78" i="1"/>
  <c r="BO84" i="1"/>
  <c r="BO76" i="1"/>
  <c r="BO82" i="1"/>
  <c r="BO74" i="1"/>
  <c r="BO80" i="1"/>
  <c r="BO72" i="1"/>
  <c r="BO70" i="1"/>
  <c r="BO68" i="1"/>
  <c r="BO66" i="1"/>
  <c r="BN116" i="1"/>
  <c r="BN110" i="1"/>
  <c r="BN120" i="1"/>
  <c r="BN114" i="1"/>
  <c r="BN108" i="1"/>
  <c r="BN112" i="1"/>
  <c r="BN118" i="1"/>
  <c r="BN104" i="1"/>
  <c r="BN98" i="1"/>
  <c r="BN102" i="1"/>
  <c r="BN106" i="1"/>
  <c r="BN92" i="1"/>
  <c r="BN100" i="1"/>
  <c r="BN90" i="1"/>
  <c r="BN96" i="1"/>
  <c r="BN94" i="1"/>
  <c r="BN84" i="1"/>
  <c r="BN86" i="1"/>
  <c r="BN82" i="1"/>
  <c r="BN76" i="1"/>
  <c r="BN88" i="1"/>
  <c r="BN80" i="1"/>
  <c r="BN74" i="1"/>
  <c r="BN72" i="1"/>
  <c r="BN78" i="1"/>
  <c r="BN70" i="1"/>
  <c r="BN66" i="1"/>
  <c r="BN68" i="1"/>
  <c r="BM102" i="1"/>
  <c r="BM120" i="1"/>
  <c r="BM114" i="1"/>
  <c r="BM116" i="1"/>
  <c r="BM118" i="1"/>
  <c r="BM112" i="1"/>
  <c r="BM110" i="1"/>
  <c r="BM108" i="1"/>
  <c r="BM106" i="1"/>
  <c r="BM100" i="1"/>
  <c r="BM104" i="1"/>
  <c r="BM98" i="1"/>
  <c r="BM96" i="1"/>
  <c r="BM92" i="1"/>
  <c r="BM94" i="1"/>
  <c r="BM90" i="1"/>
  <c r="BM88" i="1"/>
  <c r="BM86" i="1"/>
  <c r="BM82" i="1"/>
  <c r="BM84" i="1"/>
  <c r="BM80" i="1"/>
  <c r="BM76" i="1"/>
  <c r="BM78" i="1"/>
  <c r="BM72" i="1"/>
  <c r="BM74" i="1"/>
  <c r="BM70" i="1"/>
  <c r="BM68" i="1"/>
  <c r="BM66" i="1"/>
  <c r="BL120" i="1"/>
  <c r="BL110" i="1"/>
  <c r="BL114" i="1"/>
  <c r="BL116" i="1"/>
  <c r="BL112" i="1"/>
  <c r="BL118" i="1"/>
  <c r="BL106" i="1"/>
  <c r="BL108" i="1"/>
  <c r="BL102" i="1"/>
  <c r="BL104" i="1"/>
  <c r="BL100" i="1"/>
  <c r="BL98" i="1"/>
  <c r="BL90" i="1"/>
  <c r="BL96" i="1"/>
  <c r="BL88" i="1"/>
  <c r="BL94" i="1"/>
  <c r="BL92" i="1"/>
  <c r="BL82" i="1"/>
  <c r="BL86" i="1"/>
  <c r="BL84" i="1"/>
  <c r="BL80" i="1"/>
  <c r="BL76" i="1"/>
  <c r="BL78" i="1"/>
  <c r="BL72" i="1"/>
  <c r="BL74" i="1"/>
  <c r="BL70" i="1"/>
  <c r="BL68" i="1"/>
  <c r="BL66" i="1"/>
  <c r="BK120" i="1"/>
  <c r="BK118" i="1"/>
  <c r="BK114" i="1"/>
  <c r="BK112" i="1"/>
  <c r="BK110" i="1"/>
  <c r="BK108" i="1"/>
  <c r="BK104" i="1"/>
  <c r="BK116" i="1"/>
  <c r="BK94" i="1"/>
  <c r="BK90" i="1"/>
  <c r="BK100" i="1"/>
  <c r="BK106" i="1"/>
  <c r="BK98" i="1"/>
  <c r="BK96" i="1"/>
  <c r="BK102" i="1"/>
  <c r="BK92" i="1"/>
  <c r="BK88" i="1"/>
  <c r="BK86" i="1"/>
  <c r="BK84" i="1"/>
  <c r="BK82" i="1"/>
  <c r="BK76" i="1"/>
  <c r="BK74" i="1"/>
  <c r="BK70" i="1"/>
  <c r="BK80" i="1"/>
  <c r="BK78" i="1"/>
  <c r="BK68" i="1"/>
  <c r="BK72" i="1"/>
  <c r="BK66" i="1"/>
  <c r="BJ118" i="1"/>
  <c r="BJ120" i="1"/>
  <c r="BJ116" i="1"/>
  <c r="BJ114" i="1"/>
  <c r="BJ110" i="1"/>
  <c r="BJ112" i="1"/>
  <c r="BJ106" i="1"/>
  <c r="BJ108" i="1"/>
  <c r="BJ104" i="1"/>
  <c r="BJ92" i="1"/>
  <c r="BJ98" i="1"/>
  <c r="BJ102" i="1"/>
  <c r="BJ94" i="1"/>
  <c r="BJ100" i="1"/>
  <c r="BJ90" i="1"/>
  <c r="BJ96" i="1"/>
  <c r="BJ86" i="1"/>
  <c r="BJ88" i="1"/>
  <c r="BJ84" i="1"/>
  <c r="BJ82" i="1"/>
  <c r="BJ80" i="1"/>
  <c r="BJ74" i="1"/>
  <c r="BJ76" i="1"/>
  <c r="BJ78" i="1"/>
  <c r="BJ72" i="1"/>
  <c r="BJ68" i="1"/>
  <c r="BJ70" i="1"/>
  <c r="BJ66" i="1"/>
  <c r="BI120" i="1"/>
  <c r="BI118" i="1"/>
  <c r="BI116" i="1"/>
  <c r="BI114" i="1"/>
  <c r="BI110" i="1"/>
  <c r="BI108" i="1"/>
  <c r="BI106" i="1"/>
  <c r="BI112" i="1"/>
  <c r="BI104" i="1"/>
  <c r="BI98" i="1"/>
  <c r="BI94" i="1"/>
  <c r="BI90" i="1"/>
  <c r="BI100" i="1"/>
  <c r="BI96" i="1"/>
  <c r="BI86" i="1"/>
  <c r="BI92" i="1"/>
  <c r="BI102" i="1"/>
  <c r="BI88" i="1"/>
  <c r="BI84" i="1"/>
  <c r="BI82" i="1"/>
  <c r="BI74" i="1"/>
  <c r="BI80" i="1"/>
  <c r="BI76" i="1"/>
  <c r="BI78" i="1"/>
  <c r="BI72" i="1"/>
  <c r="BI70" i="1"/>
  <c r="BI68" i="1"/>
  <c r="BI66" i="1"/>
  <c r="BH120" i="1"/>
  <c r="BH116" i="1"/>
  <c r="BH114" i="1"/>
  <c r="BH118" i="1"/>
  <c r="BH110" i="1"/>
  <c r="BH112" i="1"/>
  <c r="BH108" i="1"/>
  <c r="BH106" i="1"/>
  <c r="BH102" i="1"/>
  <c r="BH104" i="1"/>
  <c r="BH96" i="1"/>
  <c r="BH98" i="1"/>
  <c r="BH100" i="1"/>
  <c r="BH88" i="1"/>
  <c r="BH90" i="1"/>
  <c r="BH94" i="1"/>
  <c r="BH92" i="1"/>
  <c r="BH86" i="1"/>
  <c r="BH82" i="1"/>
  <c r="BH84" i="1"/>
  <c r="BH80" i="1"/>
  <c r="BH78" i="1"/>
  <c r="BH76" i="1"/>
  <c r="BH72" i="1"/>
  <c r="BH74" i="1"/>
  <c r="BH70" i="1"/>
  <c r="BH68" i="1"/>
  <c r="BH66" i="1"/>
  <c r="BK22" i="1"/>
  <c r="GY205" i="1" l="1"/>
  <c r="JR195" i="1"/>
  <c r="JR193" i="1"/>
  <c r="EI199" i="1"/>
  <c r="HA114" i="1"/>
  <c r="ED199" i="1"/>
  <c r="GX199" i="1"/>
  <c r="JO44" i="1"/>
  <c r="HA199" i="1"/>
  <c r="GW169" i="1"/>
  <c r="GW163" i="1"/>
  <c r="GX114" i="1"/>
  <c r="EH165" i="1"/>
  <c r="EH169" i="1" s="1"/>
  <c r="GV199" i="1"/>
  <c r="GY199" i="1"/>
  <c r="GS44" i="1"/>
  <c r="JQ114" i="1"/>
  <c r="GZ80" i="1"/>
  <c r="GZ78" i="1"/>
  <c r="EC199" i="1"/>
  <c r="GV205" i="1"/>
  <c r="GV201" i="1"/>
  <c r="GW177" i="1"/>
  <c r="GW175" i="1"/>
  <c r="HA205" i="1"/>
  <c r="HA201" i="1"/>
  <c r="GX201" i="1"/>
  <c r="GX205" i="1"/>
  <c r="GZ171" i="1"/>
  <c r="GZ169" i="1"/>
  <c r="GT44" i="1"/>
  <c r="EG199" i="1"/>
  <c r="EE165" i="1"/>
  <c r="EE163" i="1"/>
  <c r="GV114" i="1"/>
  <c r="GU44" i="1"/>
  <c r="JQ120" i="1"/>
  <c r="EB199" i="1"/>
  <c r="EF199" i="1"/>
  <c r="EI201" i="1"/>
  <c r="EI205" i="1"/>
  <c r="EC205" i="1"/>
  <c r="EC201" i="1"/>
  <c r="EF205" i="1"/>
  <c r="EF201" i="1"/>
  <c r="EG205" i="1"/>
  <c r="EG201" i="1"/>
  <c r="ED201" i="1"/>
  <c r="ED205" i="1"/>
  <c r="EB205" i="1"/>
  <c r="EB201" i="1"/>
  <c r="JP44" i="1"/>
  <c r="JS114" i="1"/>
  <c r="JN44" i="1"/>
  <c r="JF129" i="1"/>
  <c r="JR80" i="1"/>
  <c r="JR78" i="1"/>
  <c r="JS116" i="1"/>
  <c r="JS120" i="1"/>
  <c r="JH129" i="1"/>
  <c r="GW80" i="1"/>
  <c r="GW78" i="1"/>
  <c r="GX120" i="1"/>
  <c r="GX116" i="1"/>
  <c r="GV116" i="1"/>
  <c r="GV120" i="1"/>
  <c r="GY114" i="1"/>
  <c r="HA116" i="1"/>
  <c r="HA120" i="1"/>
  <c r="GY120" i="1"/>
  <c r="GY116" i="1"/>
  <c r="BG120" i="1"/>
  <c r="BG116" i="1"/>
  <c r="BG118" i="1"/>
  <c r="BG114" i="1"/>
  <c r="BG110" i="1"/>
  <c r="BG112" i="1"/>
  <c r="BG106" i="1"/>
  <c r="BG108" i="1"/>
  <c r="BG104" i="1"/>
  <c r="BG102" i="1"/>
  <c r="BG100" i="1"/>
  <c r="BG94" i="1"/>
  <c r="BG98" i="1"/>
  <c r="BG96" i="1"/>
  <c r="BG92" i="1"/>
  <c r="BG88" i="1"/>
  <c r="BG90" i="1"/>
  <c r="BG86" i="1"/>
  <c r="BG84" i="1"/>
  <c r="BG82" i="1"/>
  <c r="BG78" i="1"/>
  <c r="BG80" i="1"/>
  <c r="BG76" i="1"/>
  <c r="BG74" i="1"/>
  <c r="BG72" i="1"/>
  <c r="BG70" i="1"/>
  <c r="BG68" i="1"/>
  <c r="BG66" i="1"/>
  <c r="BF120" i="1"/>
  <c r="BF118" i="1"/>
  <c r="BF116" i="1"/>
  <c r="BF114" i="1"/>
  <c r="BF112" i="1"/>
  <c r="BF110" i="1"/>
  <c r="BF106" i="1"/>
  <c r="BF108" i="1"/>
  <c r="BF104" i="1"/>
  <c r="BF102" i="1"/>
  <c r="BF100" i="1"/>
  <c r="BF96" i="1"/>
  <c r="BF94" i="1"/>
  <c r="BF98" i="1"/>
  <c r="BF92" i="1"/>
  <c r="BF90" i="1"/>
  <c r="BF88" i="1"/>
  <c r="BF86" i="1"/>
  <c r="BF84" i="1"/>
  <c r="BF82" i="1"/>
  <c r="BF78" i="1"/>
  <c r="BF80" i="1"/>
  <c r="BF76" i="1"/>
  <c r="BF74" i="1"/>
  <c r="BF72" i="1"/>
  <c r="BF70" i="1"/>
  <c r="BF68" i="1"/>
  <c r="BF66" i="1"/>
  <c r="JF125" i="1" l="1"/>
  <c r="JH125" i="1"/>
  <c r="EH171" i="1"/>
  <c r="EH177" i="1" s="1"/>
  <c r="GZ86" i="1"/>
  <c r="GZ84" i="1"/>
  <c r="GZ177" i="1"/>
  <c r="GZ175" i="1"/>
  <c r="GW181" i="1"/>
  <c r="GW183" i="1"/>
  <c r="EE169" i="1"/>
  <c r="EE171" i="1"/>
  <c r="JR86" i="1"/>
  <c r="JR84" i="1"/>
  <c r="GW86" i="1"/>
  <c r="GW84" i="1"/>
  <c r="BE118" i="1"/>
  <c r="BE116" i="1"/>
  <c r="BE120" i="1"/>
  <c r="BE98" i="1"/>
  <c r="BE112" i="1"/>
  <c r="BE114" i="1"/>
  <c r="BE110" i="1"/>
  <c r="BE108" i="1"/>
  <c r="BE92" i="1"/>
  <c r="BE104" i="1"/>
  <c r="BE106" i="1"/>
  <c r="BE96" i="1"/>
  <c r="BE90" i="1"/>
  <c r="BE88" i="1"/>
  <c r="BE100" i="1"/>
  <c r="BE102" i="1"/>
  <c r="BE84" i="1"/>
  <c r="BE86" i="1"/>
  <c r="BE94" i="1"/>
  <c r="BE80" i="1"/>
  <c r="BE82" i="1"/>
  <c r="BE78" i="1"/>
  <c r="BE74" i="1"/>
  <c r="BE76" i="1"/>
  <c r="BE72" i="1"/>
  <c r="BE70" i="1"/>
  <c r="BE68" i="1"/>
  <c r="BE66" i="1"/>
  <c r="BH22" i="1"/>
  <c r="BH9" i="1"/>
  <c r="BD120" i="1"/>
  <c r="BD118" i="1"/>
  <c r="BD114" i="1"/>
  <c r="BD110" i="1"/>
  <c r="BD102" i="1"/>
  <c r="BD116" i="1"/>
  <c r="BD108" i="1"/>
  <c r="BD106" i="1"/>
  <c r="BD104" i="1"/>
  <c r="BD112" i="1"/>
  <c r="BD100" i="1"/>
  <c r="BD96" i="1"/>
  <c r="BD98" i="1"/>
  <c r="BD90" i="1"/>
  <c r="BD86" i="1"/>
  <c r="BD94" i="1"/>
  <c r="BD92" i="1"/>
  <c r="BD88" i="1"/>
  <c r="BD84" i="1"/>
  <c r="BD82" i="1"/>
  <c r="BD74" i="1"/>
  <c r="BD78" i="1"/>
  <c r="BD80" i="1"/>
  <c r="BD76" i="1"/>
  <c r="BD70" i="1"/>
  <c r="BD68" i="1"/>
  <c r="BD72" i="1"/>
  <c r="BD66" i="1"/>
  <c r="BC118" i="1"/>
  <c r="BC120" i="1"/>
  <c r="BC116" i="1"/>
  <c r="BC114" i="1"/>
  <c r="BC112" i="1"/>
  <c r="BC108" i="1"/>
  <c r="BC104" i="1"/>
  <c r="BC102" i="1"/>
  <c r="BC110" i="1"/>
  <c r="BC106" i="1"/>
  <c r="BC98" i="1"/>
  <c r="BC100" i="1"/>
  <c r="BC92" i="1"/>
  <c r="BC96" i="1"/>
  <c r="BC94" i="1"/>
  <c r="BC88" i="1"/>
  <c r="BC86" i="1"/>
  <c r="BC90" i="1"/>
  <c r="BC84" i="1"/>
  <c r="BC82" i="1"/>
  <c r="BC78" i="1"/>
  <c r="BC80" i="1"/>
  <c r="BC74" i="1"/>
  <c r="BC76" i="1"/>
  <c r="BC72" i="1"/>
  <c r="BC70" i="1"/>
  <c r="BC68" i="1"/>
  <c r="BC66" i="1"/>
  <c r="BB118" i="1"/>
  <c r="BB120" i="1"/>
  <c r="BB110" i="1"/>
  <c r="BB104" i="1"/>
  <c r="BB116" i="1"/>
  <c r="BB114" i="1"/>
  <c r="BB106" i="1"/>
  <c r="BB102" i="1"/>
  <c r="BB112" i="1"/>
  <c r="BB108" i="1"/>
  <c r="BB98" i="1"/>
  <c r="BB94" i="1"/>
  <c r="BB90" i="1"/>
  <c r="BB100" i="1"/>
  <c r="BB92" i="1"/>
  <c r="BB86" i="1"/>
  <c r="BB84" i="1"/>
  <c r="BB96" i="1"/>
  <c r="BB88" i="1"/>
  <c r="BB82" i="1"/>
  <c r="BB76" i="1"/>
  <c r="BB74" i="1"/>
  <c r="BB80" i="1"/>
  <c r="BB78" i="1"/>
  <c r="BB68" i="1"/>
  <c r="BB72" i="1"/>
  <c r="BB70" i="1"/>
  <c r="BB66" i="1"/>
  <c r="BG22" i="1"/>
  <c r="BA118" i="1"/>
  <c r="BA120" i="1"/>
  <c r="BA114" i="1"/>
  <c r="BA110" i="1"/>
  <c r="BA112" i="1"/>
  <c r="BA108" i="1"/>
  <c r="BA116" i="1"/>
  <c r="BA106" i="1"/>
  <c r="BA102" i="1"/>
  <c r="BA100" i="1"/>
  <c r="BA104" i="1"/>
  <c r="BA98" i="1"/>
  <c r="BA90" i="1"/>
  <c r="BA94" i="1"/>
  <c r="BA92" i="1"/>
  <c r="BA96" i="1"/>
  <c r="BA86" i="1"/>
  <c r="BA84" i="1"/>
  <c r="BA88" i="1"/>
  <c r="BA78" i="1"/>
  <c r="BA82" i="1"/>
  <c r="BA76" i="1"/>
  <c r="BA74" i="1"/>
  <c r="BA80" i="1"/>
  <c r="BA72" i="1"/>
  <c r="BA70" i="1"/>
  <c r="BA68" i="1"/>
  <c r="BA66" i="1"/>
  <c r="AZ118" i="1"/>
  <c r="AZ110" i="1"/>
  <c r="AZ116" i="1"/>
  <c r="AZ114" i="1"/>
  <c r="AZ120" i="1"/>
  <c r="AZ108" i="1"/>
  <c r="AZ112" i="1"/>
  <c r="AZ102" i="1"/>
  <c r="AZ106" i="1"/>
  <c r="AZ90" i="1"/>
  <c r="AZ100" i="1"/>
  <c r="AZ98" i="1"/>
  <c r="AZ94" i="1"/>
  <c r="AZ104" i="1"/>
  <c r="AZ92" i="1"/>
  <c r="AZ84" i="1"/>
  <c r="AZ86" i="1"/>
  <c r="AZ96" i="1"/>
  <c r="AZ88" i="1"/>
  <c r="AZ82" i="1"/>
  <c r="AZ78" i="1"/>
  <c r="AZ80" i="1"/>
  <c r="AZ74" i="1"/>
  <c r="AZ72" i="1"/>
  <c r="AZ76" i="1"/>
  <c r="AZ70" i="1"/>
  <c r="AZ68" i="1"/>
  <c r="AZ66" i="1"/>
  <c r="BG36" i="1"/>
  <c r="AY120" i="1"/>
  <c r="AY110" i="1"/>
  <c r="AY116" i="1"/>
  <c r="AY112" i="1"/>
  <c r="AY118" i="1"/>
  <c r="AY114" i="1"/>
  <c r="AY108" i="1"/>
  <c r="AY102" i="1"/>
  <c r="AY104" i="1"/>
  <c r="AY106" i="1"/>
  <c r="AY100" i="1"/>
  <c r="AY98" i="1"/>
  <c r="AY94" i="1"/>
  <c r="AY90" i="1"/>
  <c r="AY96" i="1"/>
  <c r="AY92" i="1"/>
  <c r="AY86" i="1"/>
  <c r="AY88" i="1"/>
  <c r="AY84" i="1"/>
  <c r="AY76" i="1"/>
  <c r="AY82" i="1"/>
  <c r="AY78" i="1"/>
  <c r="AY80" i="1"/>
  <c r="AY74" i="1"/>
  <c r="AY70" i="1"/>
  <c r="AY72" i="1"/>
  <c r="AY68" i="1"/>
  <c r="AY66" i="1"/>
  <c r="AX118" i="1"/>
  <c r="AX120" i="1"/>
  <c r="AX106" i="1"/>
  <c r="AX116" i="1"/>
  <c r="AX114" i="1"/>
  <c r="AX112" i="1"/>
  <c r="AX110" i="1"/>
  <c r="AX108" i="1"/>
  <c r="AX94" i="1"/>
  <c r="AX102" i="1"/>
  <c r="AX104" i="1"/>
  <c r="AX100" i="1"/>
  <c r="AX98" i="1"/>
  <c r="AX96" i="1"/>
  <c r="AX92" i="1"/>
  <c r="AX90" i="1"/>
  <c r="AX82" i="1"/>
  <c r="AX88" i="1"/>
  <c r="AX86" i="1"/>
  <c r="AX84" i="1"/>
  <c r="AX74" i="1"/>
  <c r="AX72" i="1"/>
  <c r="AX80" i="1"/>
  <c r="AX76" i="1"/>
  <c r="AX78" i="1"/>
  <c r="AX70" i="1"/>
  <c r="AX66" i="1"/>
  <c r="AX68" i="1"/>
  <c r="BF36" i="1"/>
  <c r="AW120" i="1"/>
  <c r="AW118" i="1"/>
  <c r="AW106" i="1"/>
  <c r="AW108" i="1"/>
  <c r="AW116" i="1"/>
  <c r="AW110" i="1"/>
  <c r="AW114" i="1"/>
  <c r="AW92" i="1"/>
  <c r="AW112" i="1"/>
  <c r="AW96" i="1"/>
  <c r="AW98" i="1"/>
  <c r="AW94" i="1"/>
  <c r="AW100" i="1"/>
  <c r="AW104" i="1"/>
  <c r="AW102" i="1"/>
  <c r="AW82" i="1"/>
  <c r="AW88" i="1"/>
  <c r="AW90" i="1"/>
  <c r="AW84" i="1"/>
  <c r="AW86" i="1"/>
  <c r="AW72" i="1"/>
  <c r="AW78" i="1"/>
  <c r="AW74" i="1"/>
  <c r="AW80" i="1"/>
  <c r="AW76" i="1"/>
  <c r="AW70" i="1"/>
  <c r="AW68" i="1"/>
  <c r="AW66" i="1"/>
  <c r="AV112" i="1"/>
  <c r="AV116" i="1"/>
  <c r="AV118" i="1"/>
  <c r="AV114" i="1"/>
  <c r="AV106" i="1"/>
  <c r="AV110" i="1"/>
  <c r="AV108" i="1"/>
  <c r="AV120" i="1"/>
  <c r="AV102" i="1"/>
  <c r="AV100" i="1"/>
  <c r="AV94" i="1"/>
  <c r="AV96" i="1"/>
  <c r="AV104" i="1"/>
  <c r="AV88" i="1"/>
  <c r="AV98" i="1"/>
  <c r="AV86" i="1"/>
  <c r="AV78" i="1"/>
  <c r="AV80" i="1"/>
  <c r="AV90" i="1"/>
  <c r="AV92" i="1"/>
  <c r="AV74" i="1"/>
  <c r="AV84" i="1"/>
  <c r="AV82" i="1"/>
  <c r="AV76" i="1"/>
  <c r="AV72" i="1"/>
  <c r="AV68" i="1"/>
  <c r="AV70" i="1"/>
  <c r="AV66" i="1"/>
  <c r="BE9" i="1"/>
  <c r="AU118" i="1"/>
  <c r="AU116" i="1"/>
  <c r="AU120" i="1"/>
  <c r="AU114" i="1"/>
  <c r="AU112" i="1"/>
  <c r="AU110" i="1"/>
  <c r="AU108" i="1"/>
  <c r="AU104" i="1"/>
  <c r="AU106" i="1"/>
  <c r="AU100" i="1"/>
  <c r="AU94" i="1"/>
  <c r="AU102" i="1"/>
  <c r="AU96" i="1"/>
  <c r="AU92" i="1"/>
  <c r="AU98" i="1"/>
  <c r="AU88" i="1"/>
  <c r="AU80" i="1"/>
  <c r="AU84" i="1"/>
  <c r="AU90" i="1"/>
  <c r="AU86" i="1"/>
  <c r="AU82" i="1"/>
  <c r="AU78" i="1"/>
  <c r="AU76" i="1"/>
  <c r="AU74" i="1"/>
  <c r="AU72" i="1"/>
  <c r="AU70" i="1"/>
  <c r="AU68" i="1"/>
  <c r="AU66" i="1"/>
  <c r="AT118" i="1"/>
  <c r="AT120" i="1"/>
  <c r="AT110" i="1"/>
  <c r="AT116" i="1"/>
  <c r="AT108" i="1"/>
  <c r="AT114" i="1"/>
  <c r="AT106" i="1"/>
  <c r="AT112" i="1"/>
  <c r="AT104" i="1"/>
  <c r="AT102" i="1"/>
  <c r="AT92" i="1"/>
  <c r="AT98" i="1"/>
  <c r="AT100" i="1"/>
  <c r="AT96" i="1"/>
  <c r="AT84" i="1"/>
  <c r="AT94" i="1"/>
  <c r="AT88" i="1"/>
  <c r="AT90" i="1"/>
  <c r="AT82" i="1"/>
  <c r="AT80" i="1"/>
  <c r="AT78" i="1"/>
  <c r="AT76" i="1"/>
  <c r="AT86" i="1"/>
  <c r="AT72" i="1"/>
  <c r="AT74" i="1"/>
  <c r="AT70" i="1"/>
  <c r="AT68" i="1"/>
  <c r="AT66" i="1"/>
  <c r="AS120" i="1"/>
  <c r="AS118" i="1"/>
  <c r="AS112" i="1"/>
  <c r="AS116" i="1"/>
  <c r="AS110" i="1"/>
  <c r="AS108" i="1"/>
  <c r="AS102" i="1"/>
  <c r="AS106" i="1"/>
  <c r="AS114" i="1"/>
  <c r="AS100" i="1"/>
  <c r="AS96" i="1"/>
  <c r="AS98" i="1"/>
  <c r="AS104" i="1"/>
  <c r="AS88" i="1"/>
  <c r="AS92" i="1"/>
  <c r="AS86" i="1"/>
  <c r="AS94" i="1"/>
  <c r="AS84" i="1"/>
  <c r="AS90" i="1"/>
  <c r="AS82" i="1"/>
  <c r="AS78" i="1"/>
  <c r="AS80" i="1"/>
  <c r="AS76" i="1"/>
  <c r="AS70" i="1"/>
  <c r="AS74" i="1"/>
  <c r="AS72" i="1"/>
  <c r="AS68" i="1"/>
  <c r="AS66" i="1"/>
  <c r="BD9" i="1"/>
  <c r="AR120" i="1"/>
  <c r="AR118" i="1"/>
  <c r="AR116" i="1"/>
  <c r="AR114" i="1"/>
  <c r="AR112" i="1"/>
  <c r="AR110" i="1"/>
  <c r="AR108" i="1"/>
  <c r="AR106" i="1"/>
  <c r="AR104" i="1"/>
  <c r="AR102" i="1"/>
  <c r="AR100" i="1"/>
  <c r="AR98" i="1"/>
  <c r="AR96" i="1"/>
  <c r="AR94" i="1"/>
  <c r="AR92" i="1"/>
  <c r="AR90" i="1"/>
  <c r="AR88" i="1"/>
  <c r="AR86" i="1"/>
  <c r="AR84" i="1"/>
  <c r="AR82" i="1"/>
  <c r="AR80" i="1"/>
  <c r="AR78" i="1"/>
  <c r="AR76" i="1"/>
  <c r="AR74" i="1"/>
  <c r="AR72" i="1"/>
  <c r="AR70" i="1"/>
  <c r="AR68" i="1"/>
  <c r="AR66" i="1"/>
  <c r="AQ120" i="1"/>
  <c r="AQ118" i="1"/>
  <c r="AQ116" i="1"/>
  <c r="AQ114" i="1"/>
  <c r="AQ104" i="1"/>
  <c r="AQ112" i="1"/>
  <c r="AQ108" i="1"/>
  <c r="AQ102" i="1"/>
  <c r="AQ98" i="1"/>
  <c r="AQ110" i="1"/>
  <c r="AQ106" i="1"/>
  <c r="AQ100" i="1"/>
  <c r="AQ96" i="1"/>
  <c r="AQ88" i="1"/>
  <c r="AQ92" i="1"/>
  <c r="AQ94" i="1"/>
  <c r="AQ84" i="1"/>
  <c r="AQ90" i="1"/>
  <c r="AQ86" i="1"/>
  <c r="AQ82" i="1"/>
  <c r="AQ80" i="1"/>
  <c r="AQ78" i="1"/>
  <c r="AQ76" i="1"/>
  <c r="AQ74" i="1"/>
  <c r="AQ72" i="1"/>
  <c r="AQ70" i="1"/>
  <c r="AQ68" i="1"/>
  <c r="AQ66" i="1"/>
  <c r="AP120" i="1"/>
  <c r="AP114" i="1"/>
  <c r="AP116" i="1"/>
  <c r="AP110" i="1"/>
  <c r="AP112" i="1"/>
  <c r="AP118" i="1"/>
  <c r="AP96" i="1"/>
  <c r="AP108" i="1"/>
  <c r="AP106" i="1"/>
  <c r="AP102" i="1"/>
  <c r="AP104" i="1"/>
  <c r="AP100" i="1"/>
  <c r="AP92" i="1"/>
  <c r="AP94" i="1"/>
  <c r="AP98" i="1"/>
  <c r="AP82" i="1"/>
  <c r="AP90" i="1"/>
  <c r="AP86" i="1"/>
  <c r="AP84" i="1"/>
  <c r="AP88" i="1"/>
  <c r="AP78" i="1"/>
  <c r="AP80" i="1"/>
  <c r="AP76" i="1"/>
  <c r="AP72" i="1"/>
  <c r="AP70" i="1"/>
  <c r="AP74" i="1"/>
  <c r="AP68" i="1"/>
  <c r="AP66" i="1"/>
  <c r="BA22" i="1"/>
  <c r="BA9" i="1"/>
  <c r="AO120" i="1"/>
  <c r="AO118" i="1"/>
  <c r="AO116" i="1"/>
  <c r="AO114" i="1"/>
  <c r="AO112" i="1"/>
  <c r="AO108" i="1"/>
  <c r="AO110" i="1"/>
  <c r="AO106" i="1"/>
  <c r="AO104" i="1"/>
  <c r="AO100" i="1"/>
  <c r="AO102" i="1"/>
  <c r="AO98" i="1"/>
  <c r="AO94" i="1"/>
  <c r="AO96" i="1"/>
  <c r="AO90" i="1"/>
  <c r="AO92" i="1"/>
  <c r="AO88" i="1"/>
  <c r="AO86" i="1"/>
  <c r="AO82" i="1"/>
  <c r="AO84" i="1"/>
  <c r="AO80" i="1"/>
  <c r="AO78" i="1"/>
  <c r="AO76" i="1"/>
  <c r="AO74" i="1"/>
  <c r="AO72" i="1"/>
  <c r="AO70" i="1"/>
  <c r="AO68" i="1"/>
  <c r="AO66" i="1"/>
  <c r="AN120" i="1"/>
  <c r="AN112" i="1"/>
  <c r="AN118" i="1"/>
  <c r="AN114" i="1"/>
  <c r="AN116" i="1"/>
  <c r="AN110" i="1"/>
  <c r="AN108" i="1"/>
  <c r="AN98" i="1"/>
  <c r="AN102" i="1"/>
  <c r="AN100" i="1"/>
  <c r="AN104" i="1"/>
  <c r="AN106" i="1"/>
  <c r="AN94" i="1"/>
  <c r="AN96" i="1"/>
  <c r="AN92" i="1"/>
  <c r="AN90" i="1"/>
  <c r="AN82" i="1"/>
  <c r="AN84" i="1"/>
  <c r="AN86" i="1"/>
  <c r="AN88" i="1"/>
  <c r="AN80" i="1"/>
  <c r="AN76" i="1"/>
  <c r="AN78" i="1"/>
  <c r="AN72" i="1"/>
  <c r="AN74" i="1"/>
  <c r="AN70" i="1"/>
  <c r="AN68" i="1"/>
  <c r="AN66" i="1"/>
  <c r="BA37" i="1"/>
  <c r="AM114" i="1"/>
  <c r="AM106" i="1"/>
  <c r="AM112" i="1"/>
  <c r="AM108" i="1"/>
  <c r="AM116" i="1"/>
  <c r="AM120" i="1"/>
  <c r="AM118" i="1"/>
  <c r="AM102" i="1"/>
  <c r="AM98" i="1"/>
  <c r="AM104" i="1"/>
  <c r="AM110" i="1"/>
  <c r="AM84" i="1"/>
  <c r="AM96" i="1"/>
  <c r="AM90" i="1"/>
  <c r="AM100" i="1"/>
  <c r="AM94" i="1"/>
  <c r="AM82" i="1"/>
  <c r="AM88" i="1"/>
  <c r="AM78" i="1"/>
  <c r="AM86" i="1"/>
  <c r="AM92" i="1"/>
  <c r="AM74" i="1"/>
  <c r="AM76" i="1"/>
  <c r="AM80" i="1"/>
  <c r="AM70" i="1"/>
  <c r="AM72" i="1"/>
  <c r="AM68" i="1"/>
  <c r="AM66" i="1"/>
  <c r="AZ9" i="1"/>
  <c r="AL118" i="1"/>
  <c r="AL120" i="1"/>
  <c r="AL114" i="1"/>
  <c r="AL116" i="1"/>
  <c r="AL112" i="1"/>
  <c r="AL110" i="1"/>
  <c r="AL104" i="1"/>
  <c r="AL108" i="1"/>
  <c r="AL102" i="1"/>
  <c r="AL106" i="1"/>
  <c r="AL98" i="1"/>
  <c r="AL94" i="1"/>
  <c r="AL96" i="1"/>
  <c r="AL100" i="1"/>
  <c r="AL90" i="1"/>
  <c r="AL92" i="1"/>
  <c r="AL88" i="1"/>
  <c r="AL84" i="1"/>
  <c r="AL86" i="1"/>
  <c r="AL82" i="1"/>
  <c r="AL80" i="1"/>
  <c r="AL78" i="1"/>
  <c r="AL76" i="1"/>
  <c r="AL72" i="1"/>
  <c r="AL74" i="1"/>
  <c r="AL70" i="1"/>
  <c r="AL68" i="1"/>
  <c r="AL66" i="1"/>
  <c r="AK118" i="1"/>
  <c r="AK108" i="1"/>
  <c r="AK110" i="1"/>
  <c r="AK114" i="1"/>
  <c r="AK104" i="1"/>
  <c r="AK106" i="1"/>
  <c r="AK112" i="1"/>
  <c r="AK116" i="1"/>
  <c r="AK92" i="1"/>
  <c r="AK90" i="1"/>
  <c r="AK120" i="1"/>
  <c r="AK96" i="1"/>
  <c r="AK98" i="1"/>
  <c r="AK100" i="1"/>
  <c r="AK102" i="1"/>
  <c r="AK94" i="1"/>
  <c r="AK88" i="1"/>
  <c r="AK80" i="1"/>
  <c r="AK82" i="1"/>
  <c r="AK86" i="1"/>
  <c r="AK84" i="1"/>
  <c r="AK74" i="1"/>
  <c r="AK76" i="1"/>
  <c r="AK72" i="1"/>
  <c r="AK78" i="1"/>
  <c r="AK68" i="1"/>
  <c r="AK70" i="1"/>
  <c r="AK66" i="1"/>
  <c r="AJ120" i="1"/>
  <c r="AJ118" i="1"/>
  <c r="AJ114" i="1"/>
  <c r="AJ112" i="1"/>
  <c r="AJ108" i="1"/>
  <c r="AJ116" i="1"/>
  <c r="AJ100" i="1"/>
  <c r="AJ106" i="1"/>
  <c r="AJ110" i="1"/>
  <c r="AJ94" i="1"/>
  <c r="AJ98" i="1"/>
  <c r="AJ96" i="1"/>
  <c r="AJ104" i="1"/>
  <c r="AJ102" i="1"/>
  <c r="AJ92" i="1"/>
  <c r="AJ90" i="1"/>
  <c r="AJ88" i="1"/>
  <c r="AJ86" i="1"/>
  <c r="AJ82" i="1"/>
  <c r="AJ80" i="1"/>
  <c r="AJ84" i="1"/>
  <c r="AJ78" i="1"/>
  <c r="AJ72" i="1"/>
  <c r="AJ76" i="1"/>
  <c r="AJ74" i="1"/>
  <c r="AJ70" i="1"/>
  <c r="AJ68" i="1"/>
  <c r="AJ66" i="1"/>
  <c r="AY9" i="1"/>
  <c r="AI118" i="1"/>
  <c r="AI112" i="1"/>
  <c r="AI120" i="1"/>
  <c r="AI116" i="1"/>
  <c r="AI114" i="1"/>
  <c r="AI110" i="1"/>
  <c r="AI102" i="1"/>
  <c r="AI96" i="1"/>
  <c r="AI100" i="1"/>
  <c r="AI86" i="1"/>
  <c r="AI98" i="1"/>
  <c r="AI108" i="1"/>
  <c r="AI104" i="1"/>
  <c r="AI94" i="1"/>
  <c r="AI88" i="1"/>
  <c r="AI106" i="1"/>
  <c r="AI90" i="1"/>
  <c r="AI92" i="1"/>
  <c r="AI84" i="1"/>
  <c r="AI78" i="1"/>
  <c r="AI76" i="1"/>
  <c r="AI80" i="1"/>
  <c r="AI82" i="1"/>
  <c r="AI72" i="1"/>
  <c r="AI74" i="1"/>
  <c r="AI68" i="1"/>
  <c r="AI70" i="1"/>
  <c r="AI66" i="1"/>
  <c r="AH116" i="1"/>
  <c r="AH120" i="1"/>
  <c r="AH118" i="1"/>
  <c r="AH114" i="1"/>
  <c r="AH112" i="1"/>
  <c r="AH110" i="1"/>
  <c r="AH108" i="1"/>
  <c r="AH106" i="1"/>
  <c r="AH104" i="1"/>
  <c r="AH100" i="1"/>
  <c r="AH102" i="1"/>
  <c r="AH94" i="1"/>
  <c r="AH98" i="1"/>
  <c r="AH96" i="1"/>
  <c r="AH92" i="1"/>
  <c r="AH90" i="1"/>
  <c r="AH88" i="1"/>
  <c r="AH86" i="1"/>
  <c r="AH82" i="1"/>
  <c r="AH84" i="1"/>
  <c r="AH80" i="1"/>
  <c r="AH78" i="1"/>
  <c r="AH76" i="1"/>
  <c r="AH72" i="1"/>
  <c r="AH74" i="1"/>
  <c r="AH70" i="1"/>
  <c r="AH68" i="1"/>
  <c r="AH66" i="1"/>
  <c r="AY37" i="1"/>
  <c r="AY36" i="1"/>
  <c r="AG120" i="1"/>
  <c r="AG108" i="1"/>
  <c r="AG118" i="1"/>
  <c r="AG112" i="1"/>
  <c r="AG116" i="1"/>
  <c r="AG114" i="1"/>
  <c r="AG104" i="1"/>
  <c r="AG106" i="1"/>
  <c r="AG110" i="1"/>
  <c r="AG102" i="1"/>
  <c r="AG96" i="1"/>
  <c r="AG92" i="1"/>
  <c r="AG100" i="1"/>
  <c r="AG98" i="1"/>
  <c r="AG94" i="1"/>
  <c r="AG90" i="1"/>
  <c r="AG84" i="1"/>
  <c r="AG82" i="1"/>
  <c r="AG86" i="1"/>
  <c r="AG88" i="1"/>
  <c r="AG80" i="1"/>
  <c r="AG76" i="1"/>
  <c r="AG78" i="1"/>
  <c r="AG74" i="1"/>
  <c r="AG72" i="1"/>
  <c r="AG70" i="1"/>
  <c r="AG68" i="1"/>
  <c r="AG66" i="1"/>
  <c r="AX9" i="1"/>
  <c r="AF120" i="1"/>
  <c r="AF116" i="1"/>
  <c r="AF104" i="1"/>
  <c r="AF108" i="1"/>
  <c r="AF112" i="1"/>
  <c r="AF114" i="1"/>
  <c r="AF94" i="1"/>
  <c r="AF106" i="1"/>
  <c r="AF96" i="1"/>
  <c r="AF110" i="1"/>
  <c r="AF118" i="1"/>
  <c r="AF98" i="1"/>
  <c r="AF102" i="1"/>
  <c r="AF92" i="1"/>
  <c r="AF82" i="1"/>
  <c r="AF88" i="1"/>
  <c r="AF100" i="1"/>
  <c r="AF84" i="1"/>
  <c r="AF90" i="1"/>
  <c r="AF78" i="1"/>
  <c r="AF86" i="1"/>
  <c r="AF80" i="1"/>
  <c r="AF74" i="1"/>
  <c r="AF70" i="1"/>
  <c r="AF76" i="1"/>
  <c r="AF72" i="1"/>
  <c r="AF68" i="1"/>
  <c r="AF66" i="1"/>
  <c r="AX37" i="1"/>
  <c r="AX36" i="1"/>
  <c r="AE116" i="1"/>
  <c r="AE114" i="1"/>
  <c r="AE100" i="1"/>
  <c r="AE120" i="1"/>
  <c r="AE110" i="1"/>
  <c r="AE102" i="1"/>
  <c r="AE118" i="1"/>
  <c r="AE106" i="1"/>
  <c r="AE88" i="1"/>
  <c r="AE112" i="1"/>
  <c r="AE98" i="1"/>
  <c r="AE104" i="1"/>
  <c r="AE108" i="1"/>
  <c r="AE96" i="1"/>
  <c r="AE90" i="1"/>
  <c r="AE94" i="1"/>
  <c r="AE86" i="1"/>
  <c r="AE80" i="1"/>
  <c r="AE92" i="1"/>
  <c r="AE84" i="1"/>
  <c r="AE78" i="1"/>
  <c r="AE82" i="1"/>
  <c r="AE76" i="1"/>
  <c r="AE72" i="1"/>
  <c r="AE74" i="1"/>
  <c r="AE68" i="1"/>
  <c r="AE70" i="1"/>
  <c r="AE66" i="1"/>
  <c r="AD116" i="1"/>
  <c r="AD118" i="1"/>
  <c r="AD114" i="1"/>
  <c r="AD120" i="1"/>
  <c r="AD112" i="1"/>
  <c r="AD110" i="1"/>
  <c r="AD106" i="1"/>
  <c r="AD104" i="1"/>
  <c r="AD108" i="1"/>
  <c r="AD100" i="1"/>
  <c r="AD102" i="1"/>
  <c r="AD98" i="1"/>
  <c r="AD94" i="1"/>
  <c r="AD96" i="1"/>
  <c r="AD92" i="1"/>
  <c r="AD90" i="1"/>
  <c r="AD86" i="1"/>
  <c r="AD88" i="1"/>
  <c r="AD84" i="1"/>
  <c r="AD82" i="1"/>
  <c r="AD80" i="1"/>
  <c r="AD78" i="1"/>
  <c r="AD76" i="1"/>
  <c r="AD74" i="1"/>
  <c r="AD72" i="1"/>
  <c r="AD68" i="1"/>
  <c r="AD70" i="1"/>
  <c r="AD66" i="1"/>
  <c r="AW9" i="1"/>
  <c r="AC120" i="1"/>
  <c r="AC118" i="1"/>
  <c r="AC116" i="1"/>
  <c r="AC114" i="1"/>
  <c r="AC106" i="1"/>
  <c r="AC102" i="1"/>
  <c r="AC112" i="1"/>
  <c r="AC110" i="1"/>
  <c r="AC104" i="1"/>
  <c r="AC96" i="1"/>
  <c r="AC108" i="1"/>
  <c r="AC100" i="1"/>
  <c r="AC92" i="1"/>
  <c r="AC98" i="1"/>
  <c r="AC86" i="1"/>
  <c r="AC88" i="1"/>
  <c r="AC94" i="1"/>
  <c r="AC82" i="1"/>
  <c r="AC90" i="1"/>
  <c r="AC80" i="1"/>
  <c r="AC78" i="1"/>
  <c r="AC84" i="1"/>
  <c r="AC76" i="1"/>
  <c r="AC74" i="1"/>
  <c r="AC72" i="1"/>
  <c r="AC70" i="1"/>
  <c r="AC68" i="1"/>
  <c r="AC66" i="1"/>
  <c r="AW37" i="1"/>
  <c r="AW36" i="1"/>
  <c r="AB120" i="1"/>
  <c r="AB116" i="1"/>
  <c r="AB118" i="1"/>
  <c r="AB114" i="1"/>
  <c r="AB104" i="1"/>
  <c r="AB108" i="1"/>
  <c r="AB98" i="1"/>
  <c r="AB110" i="1"/>
  <c r="AB100" i="1"/>
  <c r="AB94" i="1"/>
  <c r="AB102" i="1"/>
  <c r="AB88" i="1"/>
  <c r="AB106" i="1"/>
  <c r="AB96" i="1"/>
  <c r="AB112" i="1"/>
  <c r="AB92" i="1"/>
  <c r="AB84" i="1"/>
  <c r="AB78" i="1"/>
  <c r="AB86" i="1"/>
  <c r="AB90" i="1"/>
  <c r="AB82" i="1"/>
  <c r="AB80" i="1"/>
  <c r="AB76" i="1"/>
  <c r="AB72" i="1"/>
  <c r="AB74" i="1"/>
  <c r="AB70" i="1"/>
  <c r="AB68" i="1"/>
  <c r="AB66" i="1"/>
  <c r="AA112" i="1"/>
  <c r="AA116" i="1"/>
  <c r="AA106" i="1"/>
  <c r="AA114" i="1"/>
  <c r="AA120" i="1"/>
  <c r="AA100" i="1"/>
  <c r="AA104" i="1"/>
  <c r="AA108" i="1"/>
  <c r="AA118" i="1"/>
  <c r="AA94" i="1"/>
  <c r="AA98" i="1"/>
  <c r="AA110" i="1"/>
  <c r="AA90" i="1"/>
  <c r="AA92" i="1"/>
  <c r="AA102" i="1"/>
  <c r="AA96" i="1"/>
  <c r="AA76" i="1"/>
  <c r="AA82" i="1"/>
  <c r="AA84" i="1"/>
  <c r="AA88" i="1"/>
  <c r="AA78" i="1"/>
  <c r="AA74" i="1"/>
  <c r="AA80" i="1"/>
  <c r="AA86" i="1"/>
  <c r="AA72" i="1"/>
  <c r="AA68" i="1"/>
  <c r="AA70" i="1"/>
  <c r="AA66" i="1"/>
  <c r="AT9" i="1"/>
  <c r="AT36" i="1"/>
  <c r="Z120" i="1"/>
  <c r="Z110" i="1"/>
  <c r="Z114" i="1"/>
  <c r="Z102" i="1"/>
  <c r="Z112" i="1"/>
  <c r="Z116" i="1"/>
  <c r="Z118" i="1"/>
  <c r="Z104" i="1"/>
  <c r="Z106" i="1"/>
  <c r="Z108" i="1"/>
  <c r="Z94" i="1"/>
  <c r="Z98" i="1"/>
  <c r="Z96" i="1"/>
  <c r="Z100" i="1"/>
  <c r="Z92" i="1"/>
  <c r="Z90" i="1"/>
  <c r="Z84" i="1"/>
  <c r="Z86" i="1"/>
  <c r="Z88" i="1"/>
  <c r="Z80" i="1"/>
  <c r="Z76" i="1"/>
  <c r="Z78" i="1"/>
  <c r="Z82" i="1"/>
  <c r="Z72" i="1"/>
  <c r="Z70" i="1"/>
  <c r="Z74" i="1"/>
  <c r="Z68" i="1"/>
  <c r="Z66" i="1"/>
  <c r="AT37" i="1"/>
  <c r="Y118" i="1"/>
  <c r="Y120" i="1"/>
  <c r="Y100" i="1"/>
  <c r="Y116" i="1"/>
  <c r="Y110" i="1"/>
  <c r="Y114" i="1"/>
  <c r="Y106" i="1"/>
  <c r="Y96" i="1"/>
  <c r="Y108" i="1"/>
  <c r="Y104" i="1"/>
  <c r="Y112" i="1"/>
  <c r="Y98" i="1"/>
  <c r="Y90" i="1"/>
  <c r="Y88" i="1"/>
  <c r="Y94" i="1"/>
  <c r="Y102" i="1"/>
  <c r="Y82" i="1"/>
  <c r="Y86" i="1"/>
  <c r="Y84" i="1"/>
  <c r="Y92" i="1"/>
  <c r="Y76" i="1"/>
  <c r="Y74" i="1"/>
  <c r="Y80" i="1"/>
  <c r="Y78" i="1"/>
  <c r="Y72" i="1"/>
  <c r="Y70" i="1"/>
  <c r="Y68" i="1"/>
  <c r="Y66" i="1"/>
  <c r="X110" i="1"/>
  <c r="X114" i="1"/>
  <c r="X120" i="1"/>
  <c r="X116" i="1"/>
  <c r="X118" i="1"/>
  <c r="X106" i="1"/>
  <c r="X98" i="1"/>
  <c r="X92" i="1"/>
  <c r="X88" i="1"/>
  <c r="X112" i="1"/>
  <c r="X108" i="1"/>
  <c r="X100" i="1"/>
  <c r="X90" i="1"/>
  <c r="X104" i="1"/>
  <c r="X102" i="1"/>
  <c r="X86" i="1"/>
  <c r="X96" i="1"/>
  <c r="X94" i="1"/>
  <c r="X84" i="1"/>
  <c r="X72" i="1"/>
  <c r="X82" i="1"/>
  <c r="X76" i="1"/>
  <c r="X80" i="1"/>
  <c r="X78" i="1"/>
  <c r="X74" i="1"/>
  <c r="X66" i="1"/>
  <c r="X70" i="1"/>
  <c r="X68" i="1"/>
  <c r="AS37" i="1"/>
  <c r="EH175" i="1" l="1"/>
  <c r="GZ92" i="1"/>
  <c r="GZ90" i="1"/>
  <c r="GW189" i="1"/>
  <c r="GW187" i="1"/>
  <c r="GZ181" i="1"/>
  <c r="GZ183" i="1"/>
  <c r="EE175" i="1"/>
  <c r="EE177" i="1"/>
  <c r="EH183" i="1"/>
  <c r="EH181" i="1"/>
  <c r="JR92" i="1"/>
  <c r="JR90" i="1"/>
  <c r="GW92" i="1"/>
  <c r="GW90" i="1"/>
  <c r="W118" i="1"/>
  <c r="W114" i="1"/>
  <c r="W120" i="1"/>
  <c r="W108" i="1"/>
  <c r="W104" i="1"/>
  <c r="W116" i="1"/>
  <c r="W106" i="1"/>
  <c r="W112" i="1"/>
  <c r="W110" i="1"/>
  <c r="W102" i="1"/>
  <c r="W90" i="1"/>
  <c r="W98" i="1"/>
  <c r="W88" i="1"/>
  <c r="W100" i="1"/>
  <c r="W96" i="1"/>
  <c r="W86" i="1"/>
  <c r="W94" i="1"/>
  <c r="W84" i="1"/>
  <c r="W92" i="1"/>
  <c r="W82" i="1"/>
  <c r="W78" i="1"/>
  <c r="W80" i="1"/>
  <c r="W76" i="1"/>
  <c r="W72" i="1"/>
  <c r="W74" i="1"/>
  <c r="W70" i="1"/>
  <c r="W68" i="1"/>
  <c r="W66" i="1"/>
  <c r="V114" i="1"/>
  <c r="V110" i="1"/>
  <c r="V116" i="1"/>
  <c r="V106" i="1"/>
  <c r="V120" i="1"/>
  <c r="V108" i="1"/>
  <c r="V118" i="1"/>
  <c r="V102" i="1"/>
  <c r="V112" i="1"/>
  <c r="V88" i="1"/>
  <c r="V104" i="1"/>
  <c r="V96" i="1"/>
  <c r="V92" i="1"/>
  <c r="V94" i="1"/>
  <c r="V100" i="1"/>
  <c r="V84" i="1"/>
  <c r="V86" i="1"/>
  <c r="V90" i="1"/>
  <c r="V98" i="1"/>
  <c r="V82" i="1"/>
  <c r="V76" i="1"/>
  <c r="V72" i="1"/>
  <c r="V78" i="1"/>
  <c r="V80" i="1"/>
  <c r="V74" i="1"/>
  <c r="V70" i="1"/>
  <c r="V68" i="1"/>
  <c r="V66" i="1"/>
  <c r="U100" i="1"/>
  <c r="U114" i="1"/>
  <c r="U106" i="1"/>
  <c r="U108" i="1"/>
  <c r="U94" i="1"/>
  <c r="U116" i="1"/>
  <c r="U118" i="1"/>
  <c r="U102" i="1"/>
  <c r="U90" i="1"/>
  <c r="U110" i="1"/>
  <c r="U120" i="1"/>
  <c r="U112" i="1"/>
  <c r="U98" i="1"/>
  <c r="U96" i="1"/>
  <c r="U86" i="1"/>
  <c r="U104" i="1"/>
  <c r="U84" i="1"/>
  <c r="U92" i="1"/>
  <c r="U88" i="1"/>
  <c r="U80" i="1"/>
  <c r="U78" i="1"/>
  <c r="U82" i="1"/>
  <c r="U76" i="1"/>
  <c r="U74" i="1"/>
  <c r="U72" i="1"/>
  <c r="U68" i="1"/>
  <c r="U66" i="1"/>
  <c r="U70" i="1"/>
  <c r="AR9" i="1"/>
  <c r="AR36" i="1"/>
  <c r="AR37" i="1"/>
  <c r="GZ98" i="1" l="1"/>
  <c r="GZ96" i="1"/>
  <c r="GZ187" i="1"/>
  <c r="GZ189" i="1"/>
  <c r="GW195" i="1"/>
  <c r="GW193" i="1"/>
  <c r="EE183" i="1"/>
  <c r="EE181" i="1"/>
  <c r="EH187" i="1"/>
  <c r="EH189" i="1"/>
  <c r="JR96" i="1"/>
  <c r="JR98" i="1"/>
  <c r="GW96" i="1"/>
  <c r="GW98" i="1"/>
  <c r="T114" i="1"/>
  <c r="T120" i="1"/>
  <c r="T108" i="1"/>
  <c r="T116" i="1"/>
  <c r="T110" i="1"/>
  <c r="T102" i="1"/>
  <c r="T118" i="1"/>
  <c r="T106" i="1"/>
  <c r="T112" i="1"/>
  <c r="T104" i="1"/>
  <c r="T100" i="1"/>
  <c r="T98" i="1"/>
  <c r="T90" i="1"/>
  <c r="T96" i="1"/>
  <c r="T92" i="1"/>
  <c r="T94" i="1"/>
  <c r="T88" i="1"/>
  <c r="T86" i="1"/>
  <c r="T84" i="1"/>
  <c r="T78" i="1"/>
  <c r="T82" i="1"/>
  <c r="T80" i="1"/>
  <c r="T76" i="1"/>
  <c r="T74" i="1"/>
  <c r="T72" i="1"/>
  <c r="T66" i="1"/>
  <c r="T70" i="1"/>
  <c r="T68" i="1"/>
  <c r="S112" i="1"/>
  <c r="S114" i="1"/>
  <c r="S104" i="1"/>
  <c r="S118" i="1"/>
  <c r="S100" i="1"/>
  <c r="S92" i="1"/>
  <c r="S108" i="1"/>
  <c r="S116" i="1"/>
  <c r="S96" i="1"/>
  <c r="S98" i="1"/>
  <c r="S94" i="1"/>
  <c r="S102" i="1"/>
  <c r="S110" i="1"/>
  <c r="S120" i="1"/>
  <c r="S106" i="1"/>
  <c r="S86" i="1"/>
  <c r="S88" i="1"/>
  <c r="S90" i="1"/>
  <c r="S78" i="1"/>
  <c r="S82" i="1"/>
  <c r="S84" i="1"/>
  <c r="S80" i="1"/>
  <c r="S74" i="1"/>
  <c r="S76" i="1"/>
  <c r="S66" i="1"/>
  <c r="S70" i="1"/>
  <c r="S72" i="1"/>
  <c r="S68" i="1"/>
  <c r="R116" i="1"/>
  <c r="R110" i="1"/>
  <c r="R118" i="1"/>
  <c r="R112" i="1"/>
  <c r="R104" i="1"/>
  <c r="R120" i="1"/>
  <c r="R102" i="1"/>
  <c r="R108" i="1"/>
  <c r="R106" i="1"/>
  <c r="R114" i="1"/>
  <c r="R100" i="1"/>
  <c r="R92" i="1"/>
  <c r="R96" i="1"/>
  <c r="R94" i="1"/>
  <c r="R98" i="1"/>
  <c r="R90" i="1"/>
  <c r="R86" i="1"/>
  <c r="R88" i="1"/>
  <c r="R78" i="1"/>
  <c r="R82" i="1"/>
  <c r="R80" i="1"/>
  <c r="R84" i="1"/>
  <c r="R76" i="1"/>
  <c r="R74" i="1"/>
  <c r="R66" i="1"/>
  <c r="R70" i="1"/>
  <c r="R68" i="1"/>
  <c r="R72" i="1"/>
  <c r="AQ9" i="1"/>
  <c r="Q120" i="1"/>
  <c r="Q100" i="1"/>
  <c r="Q114" i="1"/>
  <c r="Q116" i="1"/>
  <c r="Q98" i="1"/>
  <c r="Q108" i="1"/>
  <c r="Q118" i="1"/>
  <c r="Q110" i="1"/>
  <c r="Q112" i="1"/>
  <c r="Q96" i="1"/>
  <c r="Q92" i="1"/>
  <c r="Q94" i="1"/>
  <c r="Q106" i="1"/>
  <c r="Q102" i="1"/>
  <c r="Q104" i="1"/>
  <c r="Q88" i="1"/>
  <c r="Q90" i="1"/>
  <c r="Q84" i="1"/>
  <c r="Q82" i="1"/>
  <c r="Q78" i="1"/>
  <c r="Q80" i="1"/>
  <c r="Q86" i="1"/>
  <c r="Q74" i="1"/>
  <c r="Q76" i="1"/>
  <c r="Q72" i="1"/>
  <c r="Q70" i="1"/>
  <c r="Q66" i="1"/>
  <c r="Q68" i="1"/>
  <c r="AQ37" i="1"/>
  <c r="AQ36" i="1"/>
  <c r="P116" i="1"/>
  <c r="P118" i="1"/>
  <c r="P112" i="1"/>
  <c r="P104" i="1"/>
  <c r="P120" i="1"/>
  <c r="P108" i="1"/>
  <c r="P114" i="1"/>
  <c r="P110" i="1"/>
  <c r="P106" i="1"/>
  <c r="P98" i="1"/>
  <c r="P92" i="1"/>
  <c r="P102" i="1"/>
  <c r="P96" i="1"/>
  <c r="P100" i="1"/>
  <c r="P94" i="1"/>
  <c r="P78" i="1"/>
  <c r="P90" i="1"/>
  <c r="P88" i="1"/>
  <c r="P86" i="1"/>
  <c r="P80" i="1"/>
  <c r="P84" i="1"/>
  <c r="P82" i="1"/>
  <c r="P76" i="1"/>
  <c r="P74" i="1"/>
  <c r="P72" i="1"/>
  <c r="P66" i="1"/>
  <c r="P70" i="1"/>
  <c r="P68" i="1"/>
  <c r="O110" i="1"/>
  <c r="O114" i="1"/>
  <c r="O120" i="1"/>
  <c r="O116" i="1"/>
  <c r="O104" i="1"/>
  <c r="O118" i="1"/>
  <c r="O112" i="1"/>
  <c r="O86" i="1"/>
  <c r="O106" i="1"/>
  <c r="O90" i="1"/>
  <c r="O92" i="1"/>
  <c r="O100" i="1"/>
  <c r="O88" i="1"/>
  <c r="O96" i="1"/>
  <c r="O108" i="1"/>
  <c r="O94" i="1"/>
  <c r="O102" i="1"/>
  <c r="O74" i="1"/>
  <c r="O98" i="1"/>
  <c r="O84" i="1"/>
  <c r="O76" i="1"/>
  <c r="O78" i="1"/>
  <c r="O82" i="1"/>
  <c r="O80" i="1"/>
  <c r="O72" i="1"/>
  <c r="O66" i="1"/>
  <c r="O70" i="1"/>
  <c r="O68" i="1"/>
  <c r="AP37" i="1"/>
  <c r="AP36" i="1"/>
  <c r="N114" i="1"/>
  <c r="N120" i="1"/>
  <c r="N118" i="1"/>
  <c r="N112" i="1"/>
  <c r="N106" i="1"/>
  <c r="N116" i="1"/>
  <c r="N104" i="1"/>
  <c r="N108" i="1"/>
  <c r="N110" i="1"/>
  <c r="N100" i="1"/>
  <c r="N102" i="1"/>
  <c r="N98" i="1"/>
  <c r="N96" i="1"/>
  <c r="N92" i="1"/>
  <c r="N94" i="1"/>
  <c r="N90" i="1"/>
  <c r="N86" i="1"/>
  <c r="N88" i="1"/>
  <c r="N82" i="1"/>
  <c r="N78" i="1"/>
  <c r="N84" i="1"/>
  <c r="N80" i="1"/>
  <c r="N76" i="1"/>
  <c r="N74" i="1"/>
  <c r="N72" i="1"/>
  <c r="N70" i="1"/>
  <c r="N68" i="1"/>
  <c r="N66" i="1"/>
  <c r="AP31" i="1"/>
  <c r="M120" i="1"/>
  <c r="M68" i="1"/>
  <c r="M66" i="1"/>
  <c r="M116" i="1"/>
  <c r="M112" i="1"/>
  <c r="M102" i="1"/>
  <c r="M114" i="1"/>
  <c r="M108" i="1"/>
  <c r="M104" i="1"/>
  <c r="M118" i="1"/>
  <c r="M106" i="1"/>
  <c r="M110" i="1"/>
  <c r="M100" i="1"/>
  <c r="M98" i="1"/>
  <c r="M96" i="1"/>
  <c r="M90" i="1"/>
  <c r="M92" i="1"/>
  <c r="M94" i="1"/>
  <c r="M88" i="1"/>
  <c r="M82" i="1"/>
  <c r="M84" i="1"/>
  <c r="M86" i="1"/>
  <c r="M80" i="1"/>
  <c r="M78" i="1"/>
  <c r="M76" i="1"/>
  <c r="M74" i="1"/>
  <c r="M70" i="1"/>
  <c r="M72" i="1"/>
  <c r="AP34" i="1"/>
  <c r="GZ104" i="1" l="1"/>
  <c r="GZ102" i="1"/>
  <c r="GZ195" i="1"/>
  <c r="GZ193" i="1"/>
  <c r="EE189" i="1"/>
  <c r="EE187" i="1"/>
  <c r="EH193" i="1"/>
  <c r="EH195" i="1"/>
  <c r="JG125" i="1"/>
  <c r="JR104" i="1"/>
  <c r="JR102" i="1"/>
  <c r="GW104" i="1"/>
  <c r="GW102" i="1"/>
  <c r="L112" i="1"/>
  <c r="L114" i="1"/>
  <c r="L116" i="1"/>
  <c r="L80" i="1"/>
  <c r="L70" i="1"/>
  <c r="L66" i="1"/>
  <c r="L98" i="1"/>
  <c r="L108" i="1"/>
  <c r="L86" i="1"/>
  <c r="L88" i="1"/>
  <c r="L110" i="1"/>
  <c r="L120" i="1"/>
  <c r="L92" i="1"/>
  <c r="L106" i="1"/>
  <c r="L96" i="1"/>
  <c r="L76" i="1"/>
  <c r="L118" i="1"/>
  <c r="L102" i="1"/>
  <c r="L84" i="1"/>
  <c r="L74" i="1"/>
  <c r="L94" i="1"/>
  <c r="L100" i="1"/>
  <c r="L72" i="1"/>
  <c r="L104" i="1"/>
  <c r="L82" i="1"/>
  <c r="L78" i="1"/>
  <c r="L90" i="1"/>
  <c r="L68" i="1"/>
  <c r="AM9" i="1"/>
  <c r="K114" i="1"/>
  <c r="K118" i="1"/>
  <c r="K116" i="1"/>
  <c r="K120" i="1"/>
  <c r="K108" i="1"/>
  <c r="K100" i="1"/>
  <c r="K106" i="1"/>
  <c r="K98" i="1"/>
  <c r="K112" i="1"/>
  <c r="K90" i="1"/>
  <c r="K110" i="1"/>
  <c r="K104" i="1"/>
  <c r="K102" i="1"/>
  <c r="K92" i="1"/>
  <c r="K94" i="1"/>
  <c r="K96" i="1"/>
  <c r="K82" i="1"/>
  <c r="K86" i="1"/>
  <c r="K84" i="1"/>
  <c r="K88" i="1"/>
  <c r="K76" i="1"/>
  <c r="K72" i="1"/>
  <c r="K80" i="1"/>
  <c r="K78" i="1"/>
  <c r="K66" i="1"/>
  <c r="K70" i="1"/>
  <c r="K68" i="1"/>
  <c r="K74" i="1"/>
  <c r="AM36" i="1"/>
  <c r="AM37" i="1"/>
  <c r="J114" i="1"/>
  <c r="J116" i="1"/>
  <c r="J108" i="1"/>
  <c r="J102" i="1"/>
  <c r="J120" i="1"/>
  <c r="J110" i="1"/>
  <c r="J112" i="1"/>
  <c r="J104" i="1"/>
  <c r="J98" i="1"/>
  <c r="J94" i="1"/>
  <c r="J106" i="1"/>
  <c r="J100" i="1"/>
  <c r="J96" i="1"/>
  <c r="J118" i="1"/>
  <c r="J92" i="1"/>
  <c r="J90" i="1"/>
  <c r="J88" i="1"/>
  <c r="J80" i="1"/>
  <c r="J84" i="1"/>
  <c r="J78" i="1"/>
  <c r="J86" i="1"/>
  <c r="J72" i="1"/>
  <c r="J68" i="1"/>
  <c r="J76" i="1"/>
  <c r="J82" i="1"/>
  <c r="J74" i="1"/>
  <c r="J70" i="1"/>
  <c r="J66" i="1"/>
  <c r="AM34" i="1"/>
  <c r="AM31" i="1"/>
  <c r="AM27" i="1"/>
  <c r="AM22" i="1"/>
  <c r="AM16" i="1"/>
  <c r="GZ110" i="1" l="1"/>
  <c r="GZ108" i="1"/>
  <c r="EE195" i="1"/>
  <c r="EE193" i="1"/>
  <c r="JR108" i="1"/>
  <c r="JR110" i="1"/>
  <c r="GW110" i="1"/>
  <c r="GW108" i="1"/>
  <c r="I114" i="1"/>
  <c r="I120" i="1"/>
  <c r="I118" i="1"/>
  <c r="I112" i="1"/>
  <c r="I116" i="1"/>
  <c r="I110" i="1"/>
  <c r="I98" i="1"/>
  <c r="I88" i="1"/>
  <c r="I102" i="1"/>
  <c r="I106" i="1"/>
  <c r="I108" i="1"/>
  <c r="I92" i="1"/>
  <c r="I96" i="1"/>
  <c r="I100" i="1"/>
  <c r="I78" i="1"/>
  <c r="I104" i="1"/>
  <c r="I82" i="1"/>
  <c r="I94" i="1"/>
  <c r="I84" i="1"/>
  <c r="I90" i="1"/>
  <c r="I86" i="1"/>
  <c r="I80" i="1"/>
  <c r="I76" i="1"/>
  <c r="I68" i="1"/>
  <c r="I70" i="1"/>
  <c r="I72" i="1"/>
  <c r="I74" i="1"/>
  <c r="I66" i="1"/>
  <c r="AL16" i="1"/>
  <c r="AL9" i="1"/>
  <c r="H120" i="1" l="1"/>
  <c r="H108" i="1"/>
  <c r="H118" i="1"/>
  <c r="H116" i="1"/>
  <c r="H112" i="1"/>
  <c r="H114" i="1"/>
  <c r="H98" i="1"/>
  <c r="H106" i="1"/>
  <c r="H110" i="1"/>
  <c r="H104" i="1"/>
  <c r="H92" i="1"/>
  <c r="H96" i="1"/>
  <c r="H102" i="1"/>
  <c r="H88" i="1"/>
  <c r="H94" i="1"/>
  <c r="H100" i="1"/>
  <c r="H90" i="1"/>
  <c r="H84" i="1"/>
  <c r="H80" i="1"/>
  <c r="H86" i="1"/>
  <c r="H82" i="1"/>
  <c r="H78" i="1"/>
  <c r="H76" i="1"/>
  <c r="H74" i="1"/>
  <c r="H72" i="1"/>
  <c r="H70" i="1"/>
  <c r="H68" i="1"/>
  <c r="H66" i="1"/>
  <c r="AL37" i="1"/>
  <c r="AL36" i="1"/>
  <c r="AL34" i="1"/>
  <c r="AL31" i="1"/>
  <c r="AL27" i="1"/>
  <c r="AL22" i="1"/>
  <c r="G112" i="1"/>
  <c r="G104" i="1"/>
  <c r="G114" i="1"/>
  <c r="G102" i="1"/>
  <c r="G116" i="1"/>
  <c r="G96" i="1"/>
  <c r="G120" i="1"/>
  <c r="G82" i="1"/>
  <c r="G110" i="1"/>
  <c r="G90" i="1"/>
  <c r="G106" i="1"/>
  <c r="G118" i="1"/>
  <c r="G78" i="1"/>
  <c r="G92" i="1"/>
  <c r="G108" i="1"/>
  <c r="G88" i="1"/>
  <c r="G98" i="1"/>
  <c r="G80" i="1"/>
  <c r="G86" i="1"/>
  <c r="G100" i="1"/>
  <c r="G84" i="1"/>
  <c r="G70" i="1"/>
  <c r="G94" i="1"/>
  <c r="G74" i="1"/>
  <c r="G68" i="1"/>
  <c r="G76" i="1"/>
  <c r="G72" i="1"/>
  <c r="G66" i="1"/>
  <c r="F104" i="1"/>
  <c r="F110" i="1"/>
  <c r="F118" i="1"/>
  <c r="F78" i="1"/>
  <c r="F70" i="1"/>
  <c r="F66" i="1"/>
  <c r="F120" i="1"/>
  <c r="F98" i="1"/>
  <c r="F116" i="1"/>
  <c r="F114" i="1"/>
  <c r="F108" i="1"/>
  <c r="F100" i="1"/>
  <c r="F96" i="1"/>
  <c r="F112" i="1"/>
  <c r="F106" i="1"/>
  <c r="F102" i="1"/>
  <c r="F92" i="1"/>
  <c r="F82" i="1"/>
  <c r="F90" i="1"/>
  <c r="F88" i="1"/>
  <c r="F80" i="1"/>
  <c r="F76" i="1"/>
  <c r="F94" i="1"/>
  <c r="F84" i="1"/>
  <c r="F74" i="1"/>
  <c r="F72" i="1"/>
  <c r="F68" i="1"/>
  <c r="F86" i="1"/>
  <c r="AK36" i="1"/>
  <c r="AK34" i="1"/>
  <c r="AK31" i="1"/>
  <c r="AK27" i="1"/>
  <c r="AK9" i="1"/>
  <c r="C118" i="1"/>
  <c r="C110" i="1"/>
  <c r="C104" i="1"/>
  <c r="C98" i="1"/>
  <c r="C92" i="1"/>
  <c r="C96" i="1" s="1"/>
  <c r="C86" i="1"/>
  <c r="C80" i="1"/>
  <c r="C74" i="1"/>
  <c r="C70" i="1"/>
  <c r="C68" i="1"/>
  <c r="C72" i="1" s="1"/>
  <c r="C66" i="1"/>
  <c r="AJ37" i="1"/>
  <c r="AJ36" i="1"/>
  <c r="AJ34" i="1"/>
  <c r="AJ31" i="1"/>
  <c r="AJ27" i="1"/>
  <c r="AJ22" i="1"/>
  <c r="AJ16" i="1"/>
  <c r="AJ9" i="1"/>
  <c r="D86" i="1"/>
  <c r="D72" i="1"/>
  <c r="D88" i="1"/>
  <c r="D116" i="1"/>
  <c r="D100" i="1"/>
  <c r="D98" i="1"/>
  <c r="D104" i="1"/>
  <c r="D78" i="1"/>
  <c r="D120" i="1"/>
  <c r="D90" i="1"/>
  <c r="D92" i="1"/>
  <c r="D112" i="1"/>
  <c r="D106" i="1"/>
  <c r="D118" i="1"/>
  <c r="D74" i="1"/>
  <c r="D102" i="1"/>
  <c r="D96" i="1"/>
  <c r="D66" i="1"/>
  <c r="D76" i="1"/>
  <c r="D108" i="1"/>
  <c r="D68" i="1"/>
  <c r="D94" i="1"/>
  <c r="D80" i="1"/>
  <c r="D110" i="1"/>
  <c r="D114" i="1"/>
  <c r="D82" i="1"/>
  <c r="D70" i="1"/>
  <c r="D84" i="1"/>
  <c r="E66" i="1"/>
  <c r="E112" i="1"/>
  <c r="E70" i="1"/>
  <c r="E98" i="1"/>
  <c r="E96" i="1"/>
  <c r="E72" i="1"/>
  <c r="E102" i="1"/>
  <c r="E82" i="1"/>
  <c r="E90" i="1"/>
  <c r="E94" i="1"/>
  <c r="E104" i="1"/>
  <c r="E76" i="1"/>
  <c r="E114" i="1"/>
  <c r="E78" i="1"/>
  <c r="E108" i="1"/>
  <c r="E84" i="1"/>
  <c r="E92" i="1"/>
  <c r="E86" i="1"/>
  <c r="E68" i="1"/>
  <c r="E118" i="1"/>
  <c r="E106" i="1"/>
  <c r="E80" i="1"/>
  <c r="E110" i="1"/>
  <c r="E120" i="1"/>
  <c r="E100" i="1"/>
  <c r="E88" i="1"/>
  <c r="E74" i="1"/>
  <c r="E116" i="1"/>
  <c r="EH120" i="1"/>
  <c r="EE120" i="1"/>
  <c r="EI118" i="1"/>
  <c r="EG118" i="1"/>
  <c r="EF118" i="1"/>
  <c r="ED118" i="1"/>
  <c r="EC118" i="1"/>
  <c r="EB118" i="1"/>
  <c r="EA118" i="1"/>
  <c r="DO118" i="1"/>
  <c r="B118" i="1"/>
  <c r="A118" i="1"/>
  <c r="EH114" i="1"/>
  <c r="EE114" i="1"/>
  <c r="EH112" i="1"/>
  <c r="EH116" i="1" s="1"/>
  <c r="EE112" i="1"/>
  <c r="EI110" i="1"/>
  <c r="EG110" i="1"/>
  <c r="EF110" i="1"/>
  <c r="ED110" i="1"/>
  <c r="EC110" i="1"/>
  <c r="EB110" i="1"/>
  <c r="EA110" i="1"/>
  <c r="EA120" i="1" s="1"/>
  <c r="DO110" i="1"/>
  <c r="DO120" i="1" s="1"/>
  <c r="B110" i="1"/>
  <c r="A110" i="1"/>
  <c r="A120" i="1" s="1"/>
  <c r="EH106" i="1"/>
  <c r="EE106" i="1"/>
  <c r="EI104" i="1"/>
  <c r="EG104" i="1"/>
  <c r="EF104" i="1"/>
  <c r="ED104" i="1"/>
  <c r="EC104" i="1"/>
  <c r="EB104" i="1"/>
  <c r="EB108" i="1" s="1"/>
  <c r="EA104" i="1"/>
  <c r="DO104" i="1"/>
  <c r="B104" i="1"/>
  <c r="A104" i="1"/>
  <c r="EH100" i="1"/>
  <c r="EE100" i="1"/>
  <c r="EI98" i="1"/>
  <c r="EG98" i="1"/>
  <c r="EG102" i="1" s="1"/>
  <c r="EF98" i="1"/>
  <c r="EF102" i="1" s="1"/>
  <c r="ED98" i="1"/>
  <c r="EC98" i="1"/>
  <c r="EB98" i="1"/>
  <c r="EB102" i="1" s="1"/>
  <c r="EA98" i="1"/>
  <c r="EA102" i="1" s="1"/>
  <c r="EA112" i="1" s="1"/>
  <c r="EA116" i="1" s="1"/>
  <c r="DO98" i="1"/>
  <c r="DO102" i="1" s="1"/>
  <c r="DO112" i="1" s="1"/>
  <c r="DO116" i="1" s="1"/>
  <c r="B98" i="1"/>
  <c r="A98" i="1"/>
  <c r="A102" i="1" s="1"/>
  <c r="A112" i="1" s="1"/>
  <c r="A116" i="1" s="1"/>
  <c r="EH94" i="1"/>
  <c r="EE94" i="1"/>
  <c r="EI92" i="1"/>
  <c r="EI96" i="1" s="1"/>
  <c r="EG92" i="1"/>
  <c r="EF92" i="1"/>
  <c r="ED92" i="1"/>
  <c r="ED96" i="1" s="1"/>
  <c r="EC92" i="1"/>
  <c r="EB92" i="1"/>
  <c r="EA92" i="1"/>
  <c r="EA96" i="1" s="1"/>
  <c r="EA106" i="1" s="1"/>
  <c r="DO92" i="1"/>
  <c r="DO96" i="1" s="1"/>
  <c r="DO106" i="1" s="1"/>
  <c r="B92" i="1"/>
  <c r="A92" i="1"/>
  <c r="A96" i="1" s="1"/>
  <c r="A106" i="1" s="1"/>
  <c r="EH88" i="1"/>
  <c r="EE88" i="1"/>
  <c r="EI86" i="1"/>
  <c r="EG86" i="1"/>
  <c r="EG90" i="1" s="1"/>
  <c r="EF86" i="1"/>
  <c r="EF90" i="1" s="1"/>
  <c r="ED86" i="1"/>
  <c r="ED90" i="1" s="1"/>
  <c r="EC86" i="1"/>
  <c r="EB86" i="1"/>
  <c r="EA86" i="1"/>
  <c r="EA90" i="1" s="1"/>
  <c r="EA100" i="1" s="1"/>
  <c r="DO86" i="1"/>
  <c r="DO90" i="1" s="1"/>
  <c r="DO100" i="1" s="1"/>
  <c r="B86" i="1"/>
  <c r="A86" i="1"/>
  <c r="A90" i="1" s="1"/>
  <c r="A100" i="1" s="1"/>
  <c r="EH82" i="1"/>
  <c r="EE82" i="1"/>
  <c r="EI80" i="1"/>
  <c r="EI84" i="1" s="1"/>
  <c r="EG80" i="1"/>
  <c r="EF80" i="1"/>
  <c r="ED80" i="1"/>
  <c r="EC80" i="1"/>
  <c r="EB80" i="1"/>
  <c r="EA80" i="1"/>
  <c r="EA84" i="1" s="1"/>
  <c r="EA94" i="1" s="1"/>
  <c r="DO80" i="1"/>
  <c r="DO84" i="1" s="1"/>
  <c r="DO94" i="1" s="1"/>
  <c r="B80" i="1"/>
  <c r="A80" i="1"/>
  <c r="A84" i="1" s="1"/>
  <c r="A94" i="1" s="1"/>
  <c r="EH76" i="1"/>
  <c r="EE76" i="1"/>
  <c r="EI74" i="1"/>
  <c r="EG74" i="1"/>
  <c r="EF74" i="1"/>
  <c r="ED74" i="1"/>
  <c r="EC74" i="1"/>
  <c r="EB74" i="1"/>
  <c r="EA74" i="1"/>
  <c r="EA78" i="1" s="1"/>
  <c r="EA88" i="1" s="1"/>
  <c r="DO74" i="1"/>
  <c r="DO78" i="1" s="1"/>
  <c r="DO88" i="1" s="1"/>
  <c r="B74" i="1"/>
  <c r="A74" i="1"/>
  <c r="A78" i="1" s="1"/>
  <c r="A88" i="1" s="1"/>
  <c r="EI70" i="1"/>
  <c r="EH70" i="1"/>
  <c r="EG70" i="1"/>
  <c r="EF70" i="1"/>
  <c r="EE70" i="1"/>
  <c r="ED70" i="1"/>
  <c r="EC70" i="1"/>
  <c r="EB70" i="1"/>
  <c r="EA70" i="1"/>
  <c r="DO70" i="1"/>
  <c r="B70" i="1"/>
  <c r="A70" i="1"/>
  <c r="EI68" i="1"/>
  <c r="EI76" i="1" s="1"/>
  <c r="EH68" i="1"/>
  <c r="EH74" i="1" s="1"/>
  <c r="EG68" i="1"/>
  <c r="EG76" i="1" s="1"/>
  <c r="EF68" i="1"/>
  <c r="EF76" i="1" s="1"/>
  <c r="EE68" i="1"/>
  <c r="EE74" i="1" s="1"/>
  <c r="ED68" i="1"/>
  <c r="ED72" i="1" s="1"/>
  <c r="EC68" i="1"/>
  <c r="EC76" i="1" s="1"/>
  <c r="EB68" i="1"/>
  <c r="EB76" i="1" s="1"/>
  <c r="EA68" i="1"/>
  <c r="EA72" i="1" s="1"/>
  <c r="EA82" i="1" s="1"/>
  <c r="DO68" i="1"/>
  <c r="DO72" i="1" s="1"/>
  <c r="DO82" i="1" s="1"/>
  <c r="B68" i="1"/>
  <c r="B72" i="1" s="1"/>
  <c r="A68" i="1"/>
  <c r="A72" i="1" s="1"/>
  <c r="A82" i="1" s="1"/>
  <c r="EI66" i="1"/>
  <c r="EH66" i="1"/>
  <c r="EG66" i="1"/>
  <c r="EF66" i="1"/>
  <c r="EE66" i="1"/>
  <c r="ED66" i="1"/>
  <c r="EC66" i="1"/>
  <c r="EB66" i="1"/>
  <c r="EA66" i="1"/>
  <c r="EA76" i="1" s="1"/>
  <c r="DO66" i="1"/>
  <c r="DO76" i="1" s="1"/>
  <c r="B66" i="1"/>
  <c r="A66" i="1"/>
  <c r="A76" i="1" s="1"/>
  <c r="CS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B37" i="1"/>
  <c r="DA37" i="1"/>
  <c r="CZ37" i="1"/>
  <c r="CY37" i="1"/>
  <c r="CX37" i="1"/>
  <c r="CW37" i="1"/>
  <c r="CU37" i="1"/>
  <c r="CT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AZ37" i="1"/>
  <c r="AV37" i="1"/>
  <c r="AU37" i="1"/>
  <c r="AO37" i="1"/>
  <c r="AN37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E36" i="1"/>
  <c r="BD36" i="1"/>
  <c r="BC36" i="1"/>
  <c r="BB36" i="1"/>
  <c r="BA36" i="1"/>
  <c r="AZ36" i="1"/>
  <c r="AV36" i="1"/>
  <c r="AU36" i="1"/>
  <c r="AS36" i="1"/>
  <c r="AO36" i="1"/>
  <c r="AN36" i="1"/>
  <c r="DZ35" i="1"/>
  <c r="DY35" i="1"/>
  <c r="DX35" i="1"/>
  <c r="BQ35" i="1"/>
  <c r="BP35" i="1"/>
  <c r="BO35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O34" i="1"/>
  <c r="AN34" i="1"/>
  <c r="DZ33" i="1"/>
  <c r="DY33" i="1"/>
  <c r="DX33" i="1"/>
  <c r="BQ33" i="1"/>
  <c r="BP33" i="1"/>
  <c r="BO33" i="1"/>
  <c r="DZ32" i="1"/>
  <c r="DY32" i="1"/>
  <c r="DX32" i="1"/>
  <c r="BQ32" i="1"/>
  <c r="BP32" i="1"/>
  <c r="BO32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O31" i="1"/>
  <c r="AN31" i="1"/>
  <c r="DZ30" i="1"/>
  <c r="DY30" i="1"/>
  <c r="DX30" i="1"/>
  <c r="BQ30" i="1"/>
  <c r="BP30" i="1"/>
  <c r="BO30" i="1"/>
  <c r="DZ29" i="1"/>
  <c r="DY29" i="1"/>
  <c r="DX29" i="1"/>
  <c r="BQ29" i="1"/>
  <c r="BP29" i="1"/>
  <c r="BO29" i="1"/>
  <c r="DZ28" i="1"/>
  <c r="DY28" i="1"/>
  <c r="DX28" i="1"/>
  <c r="BQ28" i="1"/>
  <c r="BP28" i="1"/>
  <c r="BO28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DZ26" i="1"/>
  <c r="DY26" i="1"/>
  <c r="DX26" i="1"/>
  <c r="BQ26" i="1"/>
  <c r="BP26" i="1"/>
  <c r="BO26" i="1"/>
  <c r="DZ25" i="1"/>
  <c r="DY25" i="1"/>
  <c r="DX25" i="1"/>
  <c r="BQ25" i="1"/>
  <c r="BP25" i="1"/>
  <c r="BO25" i="1"/>
  <c r="DZ24" i="1"/>
  <c r="DY24" i="1"/>
  <c r="DX24" i="1"/>
  <c r="BQ24" i="1"/>
  <c r="BP24" i="1"/>
  <c r="BO24" i="1"/>
  <c r="DZ23" i="1"/>
  <c r="DY23" i="1"/>
  <c r="DX23" i="1"/>
  <c r="BQ23" i="1"/>
  <c r="BP23" i="1"/>
  <c r="BO23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BN22" i="1"/>
  <c r="BM22" i="1"/>
  <c r="BL22" i="1"/>
  <c r="BJ22" i="1"/>
  <c r="BI22" i="1"/>
  <c r="BF22" i="1"/>
  <c r="BE22" i="1"/>
  <c r="BD22" i="1"/>
  <c r="BC22" i="1"/>
  <c r="BB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DZ21" i="1"/>
  <c r="DY21" i="1"/>
  <c r="DX21" i="1"/>
  <c r="BQ21" i="1"/>
  <c r="BP21" i="1"/>
  <c r="BO21" i="1"/>
  <c r="DZ20" i="1"/>
  <c r="DY20" i="1"/>
  <c r="DX20" i="1"/>
  <c r="BQ20" i="1"/>
  <c r="BP20" i="1"/>
  <c r="BO20" i="1"/>
  <c r="DZ19" i="1"/>
  <c r="DY19" i="1"/>
  <c r="DX19" i="1"/>
  <c r="BQ19" i="1"/>
  <c r="BP19" i="1"/>
  <c r="BO19" i="1"/>
  <c r="DZ18" i="1"/>
  <c r="DY18" i="1"/>
  <c r="DX18" i="1"/>
  <c r="BQ18" i="1"/>
  <c r="BP18" i="1"/>
  <c r="BO18" i="1"/>
  <c r="DZ17" i="1"/>
  <c r="DY17" i="1"/>
  <c r="DX17" i="1"/>
  <c r="BQ17" i="1"/>
  <c r="BP17" i="1"/>
  <c r="BO17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DZ15" i="1"/>
  <c r="DY15" i="1"/>
  <c r="DX15" i="1"/>
  <c r="BQ15" i="1"/>
  <c r="BP15" i="1"/>
  <c r="BO15" i="1"/>
  <c r="DZ14" i="1"/>
  <c r="DY14" i="1"/>
  <c r="DX14" i="1"/>
  <c r="BQ14" i="1"/>
  <c r="BP14" i="1"/>
  <c r="BO14" i="1"/>
  <c r="DZ13" i="1"/>
  <c r="DY13" i="1"/>
  <c r="DX13" i="1"/>
  <c r="BQ13" i="1"/>
  <c r="BP13" i="1"/>
  <c r="BO13" i="1"/>
  <c r="DZ12" i="1"/>
  <c r="DY12" i="1"/>
  <c r="DX12" i="1"/>
  <c r="BQ12" i="1"/>
  <c r="BP12" i="1"/>
  <c r="BO12" i="1"/>
  <c r="DZ11" i="1"/>
  <c r="DY11" i="1"/>
  <c r="DX11" i="1"/>
  <c r="BQ11" i="1"/>
  <c r="BP11" i="1"/>
  <c r="BO11" i="1"/>
  <c r="DZ10" i="1"/>
  <c r="DY10" i="1"/>
  <c r="DX10" i="1"/>
  <c r="BQ10" i="1"/>
  <c r="BP10" i="1"/>
  <c r="BO10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BN9" i="1"/>
  <c r="BM9" i="1"/>
  <c r="BL9" i="1"/>
  <c r="BK9" i="1"/>
  <c r="BJ9" i="1"/>
  <c r="BI9" i="1"/>
  <c r="BG9" i="1"/>
  <c r="BF9" i="1"/>
  <c r="BC9" i="1"/>
  <c r="BB9" i="1"/>
  <c r="AV9" i="1"/>
  <c r="AU9" i="1"/>
  <c r="AS9" i="1"/>
  <c r="AP9" i="1"/>
  <c r="AO9" i="1"/>
  <c r="AN9" i="1"/>
  <c r="DZ8" i="1"/>
  <c r="DY8" i="1"/>
  <c r="DX8" i="1"/>
  <c r="BQ8" i="1"/>
  <c r="BP8" i="1"/>
  <c r="BO8" i="1"/>
  <c r="DZ7" i="1"/>
  <c r="DY7" i="1"/>
  <c r="DX7" i="1"/>
  <c r="BQ7" i="1"/>
  <c r="BP7" i="1"/>
  <c r="BO7" i="1"/>
  <c r="DZ6" i="1"/>
  <c r="DY6" i="1"/>
  <c r="DX6" i="1"/>
  <c r="BQ6" i="1"/>
  <c r="BP6" i="1"/>
  <c r="BO6" i="1"/>
  <c r="DZ5" i="1"/>
  <c r="DY5" i="1"/>
  <c r="DX5" i="1"/>
  <c r="BQ5" i="1"/>
  <c r="BP5" i="1"/>
  <c r="BO5" i="1"/>
  <c r="DZ4" i="1"/>
  <c r="DY4" i="1"/>
  <c r="DX4" i="1"/>
  <c r="BQ4" i="1"/>
  <c r="BP4" i="1"/>
  <c r="BO4" i="1"/>
  <c r="DZ3" i="1"/>
  <c r="DY3" i="1"/>
  <c r="DX3" i="1"/>
  <c r="BQ3" i="1"/>
  <c r="BP3" i="1"/>
  <c r="BO3" i="1"/>
  <c r="DZ2" i="1"/>
  <c r="DY2" i="1"/>
  <c r="DX2" i="1"/>
  <c r="BQ2" i="1"/>
  <c r="BP2" i="1"/>
  <c r="BO2" i="1"/>
  <c r="DY40" i="1" l="1"/>
  <c r="C88" i="1"/>
  <c r="C106" i="1"/>
  <c r="C84" i="1"/>
  <c r="BO40" i="1"/>
  <c r="C94" i="1"/>
  <c r="C112" i="1"/>
  <c r="C116" i="1" s="1"/>
  <c r="C82" i="1"/>
  <c r="C90" i="1"/>
  <c r="C108" i="1"/>
  <c r="C76" i="1"/>
  <c r="C100" i="1"/>
  <c r="C78" i="1"/>
  <c r="C102" i="1"/>
  <c r="BO22" i="1"/>
  <c r="BP16" i="1"/>
  <c r="BP34" i="1"/>
  <c r="BQ36" i="1"/>
  <c r="BO9" i="1"/>
  <c r="DZ34" i="1"/>
  <c r="BQ22" i="1"/>
  <c r="BQ27" i="1"/>
  <c r="BQ37" i="1"/>
  <c r="DZ16" i="1"/>
  <c r="BQ40" i="1"/>
  <c r="DX9" i="1"/>
  <c r="EI112" i="1"/>
  <c r="EI116" i="1" s="1"/>
  <c r="DX40" i="1"/>
  <c r="BO36" i="1"/>
  <c r="DY36" i="1"/>
  <c r="DY22" i="1"/>
  <c r="BQ31" i="1"/>
  <c r="DY37" i="1"/>
  <c r="DZ22" i="1"/>
  <c r="DX31" i="1"/>
  <c r="DZ36" i="1"/>
  <c r="BO37" i="1"/>
  <c r="DZ37" i="1"/>
  <c r="BP40" i="1"/>
  <c r="DZ40" i="1"/>
  <c r="DZ9" i="1"/>
  <c r="BO27" i="1"/>
  <c r="DY27" i="1"/>
  <c r="DZ31" i="1"/>
  <c r="BQ34" i="1"/>
  <c r="DX16" i="1"/>
  <c r="DZ27" i="1"/>
  <c r="BP31" i="1"/>
  <c r="DX34" i="1"/>
  <c r="EH78" i="1"/>
  <c r="EH80" i="1"/>
  <c r="EB72" i="1"/>
  <c r="EF72" i="1"/>
  <c r="EF82" i="1"/>
  <c r="EF78" i="1"/>
  <c r="EC72" i="1"/>
  <c r="EG72" i="1"/>
  <c r="B82" i="1"/>
  <c r="B78" i="1"/>
  <c r="EB82" i="1"/>
  <c r="EB78" i="1"/>
  <c r="EG82" i="1"/>
  <c r="EG78" i="1"/>
  <c r="B76" i="1"/>
  <c r="ED76" i="1"/>
  <c r="EH72" i="1"/>
  <c r="EC82" i="1"/>
  <c r="EC78" i="1"/>
  <c r="EE80" i="1"/>
  <c r="EE78" i="1"/>
  <c r="EE72" i="1"/>
  <c r="EI72" i="1"/>
  <c r="ED82" i="1"/>
  <c r="ED78" i="1"/>
  <c r="EI82" i="1"/>
  <c r="EI78" i="1"/>
  <c r="EC88" i="1"/>
  <c r="EG88" i="1"/>
  <c r="EC84" i="1"/>
  <c r="EG84" i="1"/>
  <c r="ED88" i="1"/>
  <c r="ED84" i="1"/>
  <c r="EI94" i="1"/>
  <c r="EI90" i="1"/>
  <c r="B88" i="1"/>
  <c r="EI88" i="1"/>
  <c r="B84" i="1"/>
  <c r="EB88" i="1"/>
  <c r="EF88" i="1"/>
  <c r="EB84" i="1"/>
  <c r="EF84" i="1"/>
  <c r="B94" i="1"/>
  <c r="B90" i="1"/>
  <c r="EB94" i="1"/>
  <c r="EB90" i="1"/>
  <c r="EB100" i="1"/>
  <c r="EB96" i="1"/>
  <c r="EG100" i="1"/>
  <c r="EG96" i="1"/>
  <c r="EC94" i="1"/>
  <c r="EC100" i="1"/>
  <c r="EC96" i="1"/>
  <c r="EI100" i="1"/>
  <c r="EC106" i="1"/>
  <c r="EC102" i="1"/>
  <c r="ED94" i="1"/>
  <c r="B100" i="1"/>
  <c r="ED100" i="1"/>
  <c r="EF100" i="1"/>
  <c r="EF96" i="1"/>
  <c r="EF94" i="1"/>
  <c r="EA114" i="1"/>
  <c r="EA108" i="1"/>
  <c r="EG94" i="1"/>
  <c r="B96" i="1"/>
  <c r="B106" i="1"/>
  <c r="B102" i="1"/>
  <c r="ED106" i="1"/>
  <c r="DO114" i="1"/>
  <c r="DO108" i="1"/>
  <c r="EF112" i="1"/>
  <c r="EC90" i="1"/>
  <c r="EF106" i="1"/>
  <c r="A114" i="1"/>
  <c r="A108" i="1"/>
  <c r="EB106" i="1"/>
  <c r="EG106" i="1"/>
  <c r="B112" i="1"/>
  <c r="B108" i="1"/>
  <c r="ED112" i="1"/>
  <c r="ED108" i="1"/>
  <c r="ED102" i="1"/>
  <c r="EB112" i="1"/>
  <c r="EF108" i="1"/>
  <c r="EI106" i="1"/>
  <c r="EI102" i="1"/>
  <c r="EC112" i="1"/>
  <c r="EC108" i="1"/>
  <c r="EG112" i="1"/>
  <c r="EG108" i="1"/>
  <c r="EI108" i="1"/>
  <c r="EH118" i="1"/>
  <c r="EE116" i="1"/>
  <c r="EE118" i="1"/>
  <c r="BQ16" i="1"/>
  <c r="DY9" i="1"/>
  <c r="DY16" i="1"/>
  <c r="BP22" i="1"/>
  <c r="BP27" i="1"/>
  <c r="DY31" i="1"/>
  <c r="DY34" i="1"/>
  <c r="BP36" i="1"/>
  <c r="BP37" i="1"/>
  <c r="BP9" i="1"/>
  <c r="BQ9" i="1"/>
  <c r="BO16" i="1"/>
  <c r="DX22" i="1"/>
  <c r="DX27" i="1"/>
  <c r="BO31" i="1"/>
  <c r="BO34" i="1"/>
  <c r="DX36" i="1"/>
  <c r="DX37" i="1"/>
  <c r="C120" i="1" l="1"/>
  <c r="C114" i="1"/>
  <c r="B114" i="1"/>
  <c r="EC114" i="1"/>
  <c r="EB114" i="1"/>
  <c r="EI114" i="1"/>
  <c r="DZ44" i="1"/>
  <c r="ED114" i="1"/>
  <c r="EG114" i="1"/>
  <c r="EF114" i="1"/>
  <c r="EI120" i="1"/>
  <c r="BO44" i="1"/>
  <c r="DX44" i="1"/>
  <c r="ED116" i="1"/>
  <c r="ED120" i="1"/>
  <c r="EH86" i="1"/>
  <c r="EH84" i="1"/>
  <c r="EC120" i="1"/>
  <c r="EC116" i="1"/>
  <c r="EB120" i="1"/>
  <c r="EB116" i="1"/>
  <c r="EF120" i="1"/>
  <c r="EF116" i="1"/>
  <c r="B120" i="1"/>
  <c r="B116" i="1"/>
  <c r="EG120" i="1"/>
  <c r="EG116" i="1"/>
  <c r="EE86" i="1"/>
  <c r="EE84" i="1"/>
  <c r="BQ44" i="1"/>
  <c r="BP44" i="1"/>
  <c r="DY44" i="1"/>
  <c r="EE92" i="1" l="1"/>
  <c r="EE90" i="1"/>
  <c r="EH92" i="1"/>
  <c r="EH90" i="1"/>
  <c r="EH98" i="1" l="1"/>
  <c r="EH96" i="1"/>
  <c r="EE98" i="1"/>
  <c r="EE96" i="1"/>
  <c r="EE102" i="1" l="1"/>
  <c r="EE104" i="1"/>
  <c r="EH102" i="1"/>
  <c r="EH104" i="1"/>
  <c r="EH108" i="1" l="1"/>
  <c r="EH110" i="1"/>
  <c r="EE110" i="1"/>
  <c r="EE108" i="1"/>
</calcChain>
</file>

<file path=xl/sharedStrings.xml><?xml version="1.0" encoding="utf-8"?>
<sst xmlns="http://schemas.openxmlformats.org/spreadsheetml/2006/main" count="25520" uniqueCount="160">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</sst>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528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revisionHeaders" Target="revisions/revisionHeader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usernames" Target="revisions/userNam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DAILY''S'!$II$542:$MP$542</c:f>
              <c:numCache>
                <c:formatCode>0.00%</c:formatCode>
                <c:ptCount val="11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DAILY''S'!$II$543:$MP$543</c:f>
              <c:numCache>
                <c:formatCode>0.00%</c:formatCode>
                <c:ptCount val="11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DAILY''S'!$II$544:$MP$544</c:f>
              <c:numCache>
                <c:formatCode>0.00%</c:formatCode>
                <c:ptCount val="112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DAILY''S'!$IH$504:$MP$504</c:f>
              <c:numCache>
                <c:formatCode>0.00%</c:formatCode>
                <c:ptCount val="113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DAILY''S'!$IH$505:$MP$505</c:f>
              <c:numCache>
                <c:formatCode>0.00%</c:formatCode>
                <c:ptCount val="113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DAILY''S'!$IH$407:$MP$407</c:f>
              <c:numCache>
                <c:formatCode>0.00%</c:formatCode>
                <c:ptCount val="113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DAILY''S'!$IH$408:$MP$408</c:f>
              <c:numCache>
                <c:formatCode>0.00%</c:formatCode>
                <c:ptCount val="113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DAILY''S'!$IH$409:$MP$409</c:f>
              <c:numCache>
                <c:formatCode>0.00%</c:formatCode>
                <c:ptCount val="113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DAILY''S'!$IH$410:$MP$410</c:f>
              <c:numCache>
                <c:formatCode>0.00%</c:formatCode>
                <c:ptCount val="113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DAILY''S'!$IH$411:$MP$411</c:f>
              <c:numCache>
                <c:formatCode>0.00%</c:formatCode>
                <c:ptCount val="113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DAILY''S'!$IH$412:$MP$412</c:f>
              <c:numCache>
                <c:formatCode>0.00%</c:formatCode>
                <c:ptCount val="113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DAILY''S'!$IH$413:$MP$413</c:f>
              <c:numCache>
                <c:formatCode>0.00%</c:formatCode>
                <c:ptCount val="113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DAILY''S'!$IH$414:$MP$414</c:f>
              <c:numCache>
                <c:formatCode>0.00%</c:formatCode>
                <c:ptCount val="113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DAILY''S'!$MM$296:$NA$296</c:f>
              <c:numCache>
                <c:formatCode>0.00%</c:formatCode>
                <c:ptCount val="15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DAILY''S'!$MM$297:$NA$297</c:f>
              <c:numCache>
                <c:formatCode>0.00%</c:formatCode>
                <c:ptCount val="15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3"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DAILY''S'!$MM$298:$NA$298</c:f>
              <c:numCache>
                <c:formatCode>0.00%</c:formatCode>
                <c:ptCount val="15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DD-41B6-806C-B32949E29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DAILY''S'!$MM$347:$NA$347</c:f>
              <c:numCache>
                <c:formatCode>0.00%</c:formatCode>
                <c:ptCount val="15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DAILY''S'!$MM$348:$NA$348</c:f>
              <c:numCache>
                <c:formatCode>0.00%</c:formatCode>
                <c:ptCount val="15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DAILY''S'!$MM$349:$NA$349</c:f>
              <c:numCache>
                <c:formatCode>0.00%</c:formatCode>
                <c:ptCount val="15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DAILY''S'!$MM$350:$NA$350</c:f>
              <c:numCache>
                <c:formatCode>0.00%</c:formatCode>
                <c:ptCount val="15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DAILY''S'!$MM$351:$NA$351</c:f>
              <c:numCache>
                <c:formatCode>0.00%</c:formatCode>
                <c:ptCount val="15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DAILY''S'!$MM$352:$NA$352</c:f>
              <c:numCache>
                <c:formatCode>0.00%</c:formatCode>
                <c:ptCount val="15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DAILY''S'!$MM$353:$NA$353</c:f>
              <c:numCache>
                <c:formatCode>0.00%</c:formatCode>
                <c:ptCount val="15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DAILY''S'!$MM$354:$NA$354</c:f>
              <c:numCache>
                <c:formatCode>0.00%</c:formatCode>
                <c:ptCount val="15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DAILY''S'!$MM$319:$MQ$319</c:f>
              <c:numCache>
                <c:formatCode>0.00%</c:formatCode>
                <c:ptCount val="5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DAILY''S'!$MM$320:$MQ$320</c:f>
              <c:numCache>
                <c:formatCode>0.00%</c:formatCode>
                <c:ptCount val="5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DAILY''S'!$MM$321:$MQ$321</c:f>
              <c:numCache>
                <c:formatCode>0.00%</c:formatCode>
                <c:ptCount val="5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352</xdr:col>
      <xdr:colOff>8282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328</xdr:col>
      <xdr:colOff>330345</xdr:colOff>
      <xdr:row>580</xdr:row>
      <xdr:rowOff>167119</xdr:rowOff>
    </xdr:from>
    <xdr:to>
      <xdr:col>349</xdr:col>
      <xdr:colOff>33337</xdr:colOff>
      <xdr:row>606</xdr:row>
      <xdr:rowOff>103042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51954</xdr:colOff>
      <xdr:row>416</xdr:row>
      <xdr:rowOff>31171</xdr:rowOff>
    </xdr:from>
    <xdr:to>
      <xdr:col>353</xdr:col>
      <xdr:colOff>604630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364</xdr:col>
      <xdr:colOff>593389</xdr:colOff>
      <xdr:row>300</xdr:row>
      <xdr:rowOff>14555</xdr:rowOff>
    </xdr:from>
    <xdr:to>
      <xdr:col>372</xdr:col>
      <xdr:colOff>262677</xdr:colOff>
      <xdr:row>313</xdr:row>
      <xdr:rowOff>173581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8281</xdr:colOff>
      <xdr:row>356</xdr:row>
      <xdr:rowOff>3311</xdr:rowOff>
    </xdr:from>
    <xdr:to>
      <xdr:col>360</xdr:col>
      <xdr:colOff>612912</xdr:colOff>
      <xdr:row>388</xdr:row>
      <xdr:rowOff>8283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235324</xdr:colOff>
      <xdr:row>300</xdr:row>
      <xdr:rowOff>174812</xdr:rowOff>
    </xdr:from>
    <xdr:to>
      <xdr:col>357</xdr:col>
      <xdr:colOff>571500</xdr:colOff>
      <xdr:row>314</xdr:row>
      <xdr:rowOff>183777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18537A66-B204-41AC-8C04-7F50B9869327}" protected="1">
  <header guid="{18537A66-B204-41AC-8C04-7F50B9869327}" dateTime="2019-06-07T17:48:41" maxSheetId="2" userName="Mike Wolski" r:id="rId1">
    <sheetIdMap count="1">
      <sheetId val="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abSelected="1" topLeftCell="MI132" zoomScale="115" zoomScaleNormal="115" workbookViewId="0">
      <selection activeCell="MZ363" sqref="MZ363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1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M1" s="275" t="s">
        <v>109</v>
      </c>
      <c r="MN1" s="275" t="s">
        <v>95</v>
      </c>
      <c r="MO1" s="275" t="s">
        <v>96</v>
      </c>
      <c r="MP1" s="275" t="s">
        <v>104</v>
      </c>
      <c r="MQ1" s="275" t="s">
        <v>110</v>
      </c>
      <c r="MR1" s="275" t="s">
        <v>121</v>
      </c>
      <c r="MS1" s="496" t="s">
        <v>122</v>
      </c>
      <c r="MT1" s="275" t="s">
        <v>103</v>
      </c>
      <c r="MU1" s="3" t="s">
        <v>1</v>
      </c>
      <c r="MV1" s="3" t="s">
        <v>2</v>
      </c>
      <c r="MW1" s="3" t="s">
        <v>3</v>
      </c>
      <c r="MX1" s="3" t="s">
        <v>4</v>
      </c>
      <c r="MY1" s="3" t="s">
        <v>5</v>
      </c>
      <c r="MZ1" s="3" t="s">
        <v>6</v>
      </c>
      <c r="NA1" s="3" t="s">
        <v>7</v>
      </c>
      <c r="NB1" s="3" t="s">
        <v>8</v>
      </c>
      <c r="NC1" s="3" t="s">
        <v>9</v>
      </c>
      <c r="ND1" s="3" t="s">
        <v>10</v>
      </c>
      <c r="NE1" s="3" t="s">
        <v>11</v>
      </c>
      <c r="NF1" s="3" t="s">
        <v>12</v>
      </c>
      <c r="NG1" s="3" t="s">
        <v>13</v>
      </c>
      <c r="NH1" s="3" t="s">
        <v>14</v>
      </c>
      <c r="NI1" s="3" t="s">
        <v>15</v>
      </c>
      <c r="NJ1" s="3" t="s">
        <v>16</v>
      </c>
      <c r="NK1" s="3" t="s">
        <v>17</v>
      </c>
      <c r="NL1" s="3" t="s">
        <v>18</v>
      </c>
      <c r="NM1" s="3" t="s">
        <v>19</v>
      </c>
      <c r="NN1" s="3" t="s">
        <v>20</v>
      </c>
      <c r="NO1" s="3" t="s">
        <v>21</v>
      </c>
      <c r="NP1" s="3" t="s">
        <v>22</v>
      </c>
      <c r="NQ1" s="3" t="s">
        <v>23</v>
      </c>
      <c r="NR1" s="3" t="s">
        <v>24</v>
      </c>
      <c r="NS1" s="3" t="s">
        <v>25</v>
      </c>
      <c r="NT1" s="3" t="s">
        <v>26</v>
      </c>
      <c r="NU1" s="3" t="s">
        <v>27</v>
      </c>
      <c r="NV1" s="3" t="s">
        <v>28</v>
      </c>
      <c r="NW1" s="3" t="s">
        <v>29</v>
      </c>
      <c r="NX1" s="3" t="s">
        <v>30</v>
      </c>
      <c r="NY1" s="3" t="s">
        <v>31</v>
      </c>
      <c r="NZ1" s="3" t="s">
        <v>32</v>
      </c>
      <c r="OA1" s="3" t="s">
        <v>33</v>
      </c>
      <c r="OB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1:463" ht="15.75" thickBot="1" x14ac:dyDescent="0.3">
      <c r="T2" t="s">
        <v>62</v>
      </c>
      <c r="U2" s="513" t="s">
        <v>132</v>
      </c>
      <c r="V2" s="514"/>
      <c r="W2" s="514"/>
      <c r="X2" s="514"/>
      <c r="Y2" s="514"/>
      <c r="Z2" s="514"/>
      <c r="AA2" s="514"/>
      <c r="AB2" s="515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13" t="s">
        <v>132</v>
      </c>
      <c r="CF2" s="514"/>
      <c r="CG2" s="514"/>
      <c r="CH2" s="514"/>
      <c r="CI2" s="514"/>
      <c r="CJ2" s="514"/>
      <c r="CK2" s="514"/>
      <c r="CL2" s="515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13" t="s">
        <v>132</v>
      </c>
      <c r="ES2" s="514"/>
      <c r="ET2" s="514"/>
      <c r="EU2" s="514"/>
      <c r="EV2" s="514"/>
      <c r="EW2" s="514"/>
      <c r="EX2" s="514"/>
      <c r="EY2" s="515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13" t="s">
        <v>132</v>
      </c>
      <c r="HT2" s="514"/>
      <c r="HU2" s="514"/>
      <c r="HV2" s="514"/>
      <c r="HW2" s="514"/>
      <c r="HX2" s="514"/>
      <c r="HY2" s="514"/>
      <c r="HZ2" s="515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13" t="s">
        <v>132</v>
      </c>
      <c r="KH2" s="514"/>
      <c r="KI2" s="514"/>
      <c r="KJ2" s="514"/>
      <c r="KK2" s="514"/>
      <c r="KL2" s="514"/>
      <c r="KM2" s="514"/>
      <c r="KN2" s="515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M2" t="s">
        <v>62</v>
      </c>
      <c r="MN2" s="54">
        <v>1.1463000000000001</v>
      </c>
      <c r="MO2" s="54">
        <v>1.14428</v>
      </c>
      <c r="MP2" s="54">
        <v>1.137</v>
      </c>
      <c r="MQ2" s="54">
        <v>1.1228</v>
      </c>
      <c r="MR2" s="54">
        <v>1.1213</v>
      </c>
      <c r="MS2" s="4" t="s">
        <v>36</v>
      </c>
      <c r="MT2" s="54">
        <v>1.11612</v>
      </c>
      <c r="MU2" s="6"/>
      <c r="MV2" s="6"/>
      <c r="MW2" s="6">
        <v>6.6E-3</v>
      </c>
      <c r="MX2" s="6">
        <v>1.1999999999999999E-3</v>
      </c>
      <c r="MY2" s="6">
        <v>-2.5999999999999999E-3</v>
      </c>
      <c r="MZ2" s="6">
        <v>4.8999999999999998E-3</v>
      </c>
      <c r="NA2" s="6">
        <v>5.1000000000000004E-3</v>
      </c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7">
        <f t="shared" ref="NZ2:NZ37" si="15">MIN(MU2:NY2)</f>
        <v>-2.5999999999999999E-3</v>
      </c>
      <c r="OA2" s="7">
        <f t="shared" ref="OA2:OA37" si="16">AVERAGE(MU2:NY2)</f>
        <v>3.0400000000000002E-3</v>
      </c>
      <c r="OB2" s="7">
        <f t="shared" ref="OB2:OB37" si="17">MAX(MU2:NY2)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1:463" ht="15.75" thickBot="1" x14ac:dyDescent="0.3">
      <c r="U3" s="513" t="s">
        <v>128</v>
      </c>
      <c r="V3" s="514"/>
      <c r="W3" s="514"/>
      <c r="X3" s="514"/>
      <c r="Y3" s="514"/>
      <c r="Z3" s="514"/>
      <c r="AA3" s="514"/>
      <c r="AB3" s="515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13" t="s">
        <v>128</v>
      </c>
      <c r="CF3" s="514"/>
      <c r="CG3" s="514"/>
      <c r="CH3" s="514"/>
      <c r="CI3" s="514"/>
      <c r="CJ3" s="514"/>
      <c r="CK3" s="514"/>
      <c r="CL3" s="515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13" t="s">
        <v>128</v>
      </c>
      <c r="ES3" s="514"/>
      <c r="ET3" s="514"/>
      <c r="EU3" s="514"/>
      <c r="EV3" s="514"/>
      <c r="EW3" s="514"/>
      <c r="EX3" s="514"/>
      <c r="EY3" s="515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13" t="s">
        <v>128</v>
      </c>
      <c r="HT3" s="514"/>
      <c r="HU3" s="514"/>
      <c r="HV3" s="514"/>
      <c r="HW3" s="514"/>
      <c r="HX3" s="514"/>
      <c r="HY3" s="514"/>
      <c r="HZ3" s="515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13" t="s">
        <v>128</v>
      </c>
      <c r="KH3" s="514"/>
      <c r="KI3" s="514"/>
      <c r="KJ3" s="514"/>
      <c r="KK3" s="514"/>
      <c r="KL3" s="514"/>
      <c r="KM3" s="514"/>
      <c r="KN3" s="515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M3" t="s">
        <v>62</v>
      </c>
      <c r="MN3" s="54">
        <v>1.2757000000000001</v>
      </c>
      <c r="MO3" s="54">
        <v>1.3101</v>
      </c>
      <c r="MP3" s="54">
        <v>1.3262</v>
      </c>
      <c r="MQ3" s="54">
        <v>1.3028999999999999</v>
      </c>
      <c r="MR3" s="54">
        <v>1.3029999999999999</v>
      </c>
      <c r="MS3" s="4" t="s">
        <v>37</v>
      </c>
      <c r="MT3" s="54">
        <v>1.2622800000000001</v>
      </c>
      <c r="MU3" s="6"/>
      <c r="MV3" s="6"/>
      <c r="MW3" s="6">
        <v>2.5000000000000001E-3</v>
      </c>
      <c r="MX3" s="6">
        <v>2.8999999999999998E-3</v>
      </c>
      <c r="MY3" s="6">
        <v>-1.1000000000000001E-3</v>
      </c>
      <c r="MZ3" s="6">
        <v>5.9999999999999995E-4</v>
      </c>
      <c r="NA3" s="6">
        <v>3.5999999999999999E-3</v>
      </c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7">
        <f t="shared" si="15"/>
        <v>-1.1000000000000001E-3</v>
      </c>
      <c r="OA3" s="7">
        <f t="shared" si="16"/>
        <v>1.7000000000000001E-3</v>
      </c>
      <c r="OB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1:463" ht="15.75" thickBot="1" x14ac:dyDescent="0.3">
      <c r="U4" s="513" t="s">
        <v>142</v>
      </c>
      <c r="V4" s="514"/>
      <c r="W4" s="514"/>
      <c r="X4" s="514"/>
      <c r="Y4" s="514"/>
      <c r="Z4" s="514"/>
      <c r="AA4" s="514"/>
      <c r="AB4" s="515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13" t="s">
        <v>142</v>
      </c>
      <c r="CF4" s="514"/>
      <c r="CG4" s="514"/>
      <c r="CH4" s="514"/>
      <c r="CI4" s="514"/>
      <c r="CJ4" s="514"/>
      <c r="CK4" s="514"/>
      <c r="CL4" s="515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13" t="s">
        <v>142</v>
      </c>
      <c r="ES4" s="514"/>
      <c r="ET4" s="514"/>
      <c r="EU4" s="514"/>
      <c r="EV4" s="514"/>
      <c r="EW4" s="514"/>
      <c r="EX4" s="514"/>
      <c r="EY4" s="515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13" t="s">
        <v>142</v>
      </c>
      <c r="HT4" s="514"/>
      <c r="HU4" s="514"/>
      <c r="HV4" s="514"/>
      <c r="HW4" s="514"/>
      <c r="HX4" s="514"/>
      <c r="HY4" s="514"/>
      <c r="HZ4" s="515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13" t="s">
        <v>142</v>
      </c>
      <c r="KH4" s="514"/>
      <c r="KI4" s="514"/>
      <c r="KJ4" s="514"/>
      <c r="KK4" s="514"/>
      <c r="KL4" s="514"/>
      <c r="KM4" s="514"/>
      <c r="KN4" s="515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M4" t="s">
        <v>62</v>
      </c>
      <c r="MN4" s="54">
        <v>0.98160000000000003</v>
      </c>
      <c r="MO4" s="54">
        <v>0.99428000000000005</v>
      </c>
      <c r="MP4" s="54">
        <v>0.99790000000000001</v>
      </c>
      <c r="MQ4" s="54">
        <v>0.99399999999999999</v>
      </c>
      <c r="MR4" s="54">
        <v>1.0188999999999999</v>
      </c>
      <c r="MS4" s="4" t="s">
        <v>38</v>
      </c>
      <c r="MT4" s="54">
        <v>1.00156</v>
      </c>
      <c r="MU4" s="6"/>
      <c r="MV4" s="6"/>
      <c r="MW4" s="6">
        <v>-7.6E-3</v>
      </c>
      <c r="MX4" s="6">
        <v>-2.9999999999999997E-4</v>
      </c>
      <c r="MY4" s="6">
        <v>2.5999999999999999E-3</v>
      </c>
      <c r="MZ4" s="6">
        <v>-3.3E-3</v>
      </c>
      <c r="NA4" s="6">
        <v>-3.0999999999999999E-3</v>
      </c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7">
        <f t="shared" si="15"/>
        <v>-7.6E-3</v>
      </c>
      <c r="OA4" s="7">
        <f t="shared" si="16"/>
        <v>-2.3400000000000001E-3</v>
      </c>
      <c r="OB4" s="7">
        <f t="shared" si="17"/>
        <v>2.5999999999999999E-3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1:463" ht="15.75" thickBot="1" x14ac:dyDescent="0.3">
      <c r="U5" s="513" t="s">
        <v>129</v>
      </c>
      <c r="V5" s="514"/>
      <c r="W5" s="514"/>
      <c r="X5" s="514"/>
      <c r="Y5" s="514"/>
      <c r="Z5" s="514"/>
      <c r="AA5" s="514"/>
      <c r="AB5" s="515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13" t="s">
        <v>129</v>
      </c>
      <c r="CF5" s="514"/>
      <c r="CG5" s="514"/>
      <c r="CH5" s="514"/>
      <c r="CI5" s="514"/>
      <c r="CJ5" s="514"/>
      <c r="CK5" s="514"/>
      <c r="CL5" s="515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13" t="s">
        <v>129</v>
      </c>
      <c r="ES5" s="514"/>
      <c r="ET5" s="514"/>
      <c r="EU5" s="514"/>
      <c r="EV5" s="514"/>
      <c r="EW5" s="514"/>
      <c r="EX5" s="514"/>
      <c r="EY5" s="515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13" t="s">
        <v>129</v>
      </c>
      <c r="HT5" s="514"/>
      <c r="HU5" s="514"/>
      <c r="HV5" s="514"/>
      <c r="HW5" s="514"/>
      <c r="HX5" s="514"/>
      <c r="HY5" s="514"/>
      <c r="HZ5" s="515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13" t="s">
        <v>129</v>
      </c>
      <c r="KH5" s="514"/>
      <c r="KI5" s="514"/>
      <c r="KJ5" s="514"/>
      <c r="KK5" s="514"/>
      <c r="KL5" s="514"/>
      <c r="KM5" s="514"/>
      <c r="KN5" s="515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M5" t="s">
        <v>62</v>
      </c>
      <c r="MN5" s="54">
        <v>109.613</v>
      </c>
      <c r="MO5" s="54">
        <v>108.76900000000001</v>
      </c>
      <c r="MP5" s="54">
        <v>111.372</v>
      </c>
      <c r="MQ5" s="54">
        <v>111.02</v>
      </c>
      <c r="MR5" s="54">
        <v>111.41</v>
      </c>
      <c r="MS5" s="4" t="s">
        <v>39</v>
      </c>
      <c r="MT5" s="54">
        <v>108.30800000000001</v>
      </c>
      <c r="MU5" s="6"/>
      <c r="MV5" s="6"/>
      <c r="MW5" s="6">
        <v>-2.0999999999999999E-3</v>
      </c>
      <c r="MX5" s="6">
        <v>5.9999999999999995E-4</v>
      </c>
      <c r="MY5" s="6">
        <v>2.8999999999999998E-3</v>
      </c>
      <c r="MZ5" s="6">
        <v>-5.9999999999999995E-4</v>
      </c>
      <c r="NA5" s="6">
        <v>-1.9E-3</v>
      </c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7">
        <f t="shared" si="15"/>
        <v>-2.0999999999999999E-3</v>
      </c>
      <c r="OA5" s="7">
        <f t="shared" si="16"/>
        <v>-2.2000000000000006E-4</v>
      </c>
      <c r="OB5" s="7">
        <f t="shared" si="17"/>
        <v>2.8999999999999998E-3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1:463" ht="15.75" thickBot="1" x14ac:dyDescent="0.3">
      <c r="S6" t="s">
        <v>62</v>
      </c>
      <c r="U6" s="513" t="s">
        <v>154</v>
      </c>
      <c r="V6" s="514"/>
      <c r="W6" s="514"/>
      <c r="X6" s="514"/>
      <c r="Y6" s="514"/>
      <c r="Z6" s="514"/>
      <c r="AA6" s="514"/>
      <c r="AB6" s="515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13" t="s">
        <v>154</v>
      </c>
      <c r="CF6" s="514"/>
      <c r="CG6" s="514"/>
      <c r="CH6" s="514"/>
      <c r="CI6" s="514"/>
      <c r="CJ6" s="514"/>
      <c r="CK6" s="514"/>
      <c r="CL6" s="515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13" t="s">
        <v>154</v>
      </c>
      <c r="ES6" s="514"/>
      <c r="ET6" s="514"/>
      <c r="EU6" s="514"/>
      <c r="EV6" s="514"/>
      <c r="EW6" s="514"/>
      <c r="EX6" s="514"/>
      <c r="EY6" s="515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13" t="s">
        <v>154</v>
      </c>
      <c r="HT6" s="514"/>
      <c r="HU6" s="514"/>
      <c r="HV6" s="514"/>
      <c r="HW6" s="514"/>
      <c r="HX6" s="514"/>
      <c r="HY6" s="514"/>
      <c r="HZ6" s="515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13" t="s">
        <v>154</v>
      </c>
      <c r="KH6" s="514"/>
      <c r="KI6" s="514"/>
      <c r="KJ6" s="514"/>
      <c r="KK6" s="514"/>
      <c r="KL6" s="514"/>
      <c r="KM6" s="514"/>
      <c r="KN6" s="515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M6" t="s">
        <v>62</v>
      </c>
      <c r="MN6" s="54">
        <v>0.70489999999999997</v>
      </c>
      <c r="MO6" s="54">
        <v>0.72548000000000001</v>
      </c>
      <c r="MP6" s="54">
        <v>0.70920000000000005</v>
      </c>
      <c r="MQ6" s="54">
        <v>0.71250000000000002</v>
      </c>
      <c r="MR6" s="54">
        <v>0.70440000000000003</v>
      </c>
      <c r="MS6" s="4" t="s">
        <v>40</v>
      </c>
      <c r="MT6" s="54">
        <v>0.69305000000000005</v>
      </c>
      <c r="MU6" s="6"/>
      <c r="MV6" s="6"/>
      <c r="MW6" s="6">
        <v>5.8999999999999999E-3</v>
      </c>
      <c r="MX6" s="6">
        <v>2.3999999999999998E-3</v>
      </c>
      <c r="MY6" s="6">
        <v>-3.2000000000000002E-3</v>
      </c>
      <c r="MZ6" s="6">
        <v>1.4E-3</v>
      </c>
      <c r="NA6" s="6">
        <v>3.2000000000000002E-3</v>
      </c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7">
        <f t="shared" si="15"/>
        <v>-3.2000000000000002E-3</v>
      </c>
      <c r="OA6" s="7">
        <f t="shared" si="16"/>
        <v>1.9400000000000001E-3</v>
      </c>
      <c r="OB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1:463" ht="15.75" thickBot="1" x14ac:dyDescent="0.3">
      <c r="A7" s="11" t="s">
        <v>43</v>
      </c>
      <c r="U7" s="513" t="s">
        <v>130</v>
      </c>
      <c r="V7" s="514"/>
      <c r="W7" s="514"/>
      <c r="X7" s="514"/>
      <c r="Y7" s="514"/>
      <c r="Z7" s="514"/>
      <c r="AA7" s="514"/>
      <c r="AB7" s="515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13" t="s">
        <v>130</v>
      </c>
      <c r="CF7" s="514"/>
      <c r="CG7" s="514"/>
      <c r="CH7" s="514"/>
      <c r="CI7" s="514"/>
      <c r="CJ7" s="514"/>
      <c r="CK7" s="514"/>
      <c r="CL7" s="515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13" t="s">
        <v>130</v>
      </c>
      <c r="ES7" s="514"/>
      <c r="ET7" s="514"/>
      <c r="EU7" s="514"/>
      <c r="EV7" s="514"/>
      <c r="EW7" s="514"/>
      <c r="EX7" s="514"/>
      <c r="EY7" s="515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13" t="s">
        <v>130</v>
      </c>
      <c r="HT7" s="514"/>
      <c r="HU7" s="514"/>
      <c r="HV7" s="514"/>
      <c r="HW7" s="514"/>
      <c r="HX7" s="514"/>
      <c r="HY7" s="514"/>
      <c r="HZ7" s="515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13" t="s">
        <v>130</v>
      </c>
      <c r="KH7" s="514"/>
      <c r="KI7" s="514"/>
      <c r="KJ7" s="514"/>
      <c r="KK7" s="514"/>
      <c r="KL7" s="514"/>
      <c r="KM7" s="514"/>
      <c r="KN7" s="515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M7" t="s">
        <v>62</v>
      </c>
      <c r="MN7" s="54">
        <v>0.67154999999999998</v>
      </c>
      <c r="MO7" s="54">
        <v>0.69093000000000004</v>
      </c>
      <c r="MP7" s="54">
        <v>0.68071000000000004</v>
      </c>
      <c r="MQ7" s="54">
        <v>0.6825</v>
      </c>
      <c r="MR7" s="54">
        <v>0.66710000000000003</v>
      </c>
      <c r="MS7" s="4" t="s">
        <v>41</v>
      </c>
      <c r="MT7" s="54">
        <v>0.65317999999999998</v>
      </c>
      <c r="MU7" s="6"/>
      <c r="MV7" s="6"/>
      <c r="MW7" s="6">
        <v>9.5999999999999992E-3</v>
      </c>
      <c r="MX7" s="6">
        <v>2.2000000000000001E-3</v>
      </c>
      <c r="MY7" s="6">
        <v>1.2999999999999999E-3</v>
      </c>
      <c r="MZ7" s="6">
        <v>8.9999999999999998E-4</v>
      </c>
      <c r="NA7" s="6">
        <v>6.0000000000000001E-3</v>
      </c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7">
        <f t="shared" si="15"/>
        <v>8.9999999999999998E-4</v>
      </c>
      <c r="OA7" s="7">
        <f t="shared" si="16"/>
        <v>4.0000000000000001E-3</v>
      </c>
      <c r="OB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1:463" ht="15.75" thickBot="1" x14ac:dyDescent="0.3">
      <c r="A8" s="18" t="s">
        <v>50</v>
      </c>
      <c r="U8" s="513" t="s">
        <v>131</v>
      </c>
      <c r="V8" s="514"/>
      <c r="W8" s="514"/>
      <c r="X8" s="514"/>
      <c r="Y8" s="514"/>
      <c r="Z8" s="514"/>
      <c r="AA8" s="514"/>
      <c r="AB8" s="515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13" t="s">
        <v>131</v>
      </c>
      <c r="CF8" s="514"/>
      <c r="CG8" s="514"/>
      <c r="CH8" s="514"/>
      <c r="CI8" s="514"/>
      <c r="CJ8" s="514"/>
      <c r="CK8" s="514"/>
      <c r="CL8" s="515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13" t="s">
        <v>131</v>
      </c>
      <c r="ES8" s="514"/>
      <c r="ET8" s="514"/>
      <c r="EU8" s="514"/>
      <c r="EV8" s="514"/>
      <c r="EW8" s="514"/>
      <c r="EX8" s="514"/>
      <c r="EY8" s="515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13" t="s">
        <v>131</v>
      </c>
      <c r="HT8" s="514"/>
      <c r="HU8" s="514"/>
      <c r="HV8" s="514"/>
      <c r="HW8" s="514"/>
      <c r="HX8" s="514"/>
      <c r="HY8" s="514"/>
      <c r="HZ8" s="515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13" t="s">
        <v>131</v>
      </c>
      <c r="KH8" s="514"/>
      <c r="KI8" s="514"/>
      <c r="KJ8" s="514"/>
      <c r="KK8" s="514"/>
      <c r="KL8" s="514"/>
      <c r="KM8" s="514"/>
      <c r="KN8" s="515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M8" t="s">
        <v>62</v>
      </c>
      <c r="MN8" s="54">
        <v>1.3637999999999999</v>
      </c>
      <c r="MO8" s="54">
        <v>1.31351</v>
      </c>
      <c r="MP8" s="54">
        <v>1.3168599999999999</v>
      </c>
      <c r="MQ8" s="54">
        <v>1.3342000000000001</v>
      </c>
      <c r="MR8" s="54">
        <v>1.3387</v>
      </c>
      <c r="MS8" s="4" t="s">
        <v>42</v>
      </c>
      <c r="MT8" s="54">
        <v>1.35175</v>
      </c>
      <c r="MU8" s="6"/>
      <c r="MV8" s="6"/>
      <c r="MW8" s="6">
        <v>-4.8999999999999998E-3</v>
      </c>
      <c r="MX8" s="6">
        <v>-3.3E-3</v>
      </c>
      <c r="MY8" s="6">
        <v>2E-3</v>
      </c>
      <c r="MZ8" s="6">
        <v>-3.7000000000000002E-3</v>
      </c>
      <c r="NA8" s="6">
        <v>-6.1999999999999998E-3</v>
      </c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7">
        <f t="shared" si="15"/>
        <v>-6.1999999999999998E-3</v>
      </c>
      <c r="OA8" s="7">
        <f t="shared" si="16"/>
        <v>-3.2199999999999998E-3</v>
      </c>
      <c r="OB8" s="7">
        <f t="shared" si="17"/>
        <v>2E-3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1:463" ht="15.75" thickBot="1" x14ac:dyDescent="0.3">
      <c r="A9" s="23" t="s">
        <v>56</v>
      </c>
      <c r="U9" s="513" t="s">
        <v>133</v>
      </c>
      <c r="V9" s="514"/>
      <c r="W9" s="514"/>
      <c r="X9" s="514"/>
      <c r="Y9" s="514"/>
      <c r="Z9" s="514"/>
      <c r="AA9" s="514"/>
      <c r="AB9" s="515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13" t="s">
        <v>133</v>
      </c>
      <c r="CF9" s="514"/>
      <c r="CG9" s="514"/>
      <c r="CH9" s="514"/>
      <c r="CI9" s="514"/>
      <c r="CJ9" s="514"/>
      <c r="CK9" s="514"/>
      <c r="CL9" s="515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13" t="s">
        <v>133</v>
      </c>
      <c r="ES9" s="514"/>
      <c r="ET9" s="514"/>
      <c r="EU9" s="514"/>
      <c r="EV9" s="514"/>
      <c r="EW9" s="514"/>
      <c r="EX9" s="514"/>
      <c r="EY9" s="515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13" t="s">
        <v>133</v>
      </c>
      <c r="HT9" s="514"/>
      <c r="HU9" s="514"/>
      <c r="HV9" s="514"/>
      <c r="HW9" s="514"/>
      <c r="HX9" s="514"/>
      <c r="HY9" s="514"/>
      <c r="HZ9" s="515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13" t="s">
        <v>133</v>
      </c>
      <c r="KH9" s="514"/>
      <c r="KI9" s="514"/>
      <c r="KJ9" s="514"/>
      <c r="KK9" s="514"/>
      <c r="KL9" s="514"/>
      <c r="KM9" s="514"/>
      <c r="KN9" s="515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N9" s="277"/>
      <c r="MO9" s="12"/>
      <c r="MP9" s="12"/>
      <c r="MQ9" s="12"/>
      <c r="MR9" s="12"/>
      <c r="MS9" s="11" t="s">
        <v>43</v>
      </c>
      <c r="MT9" s="12"/>
      <c r="MU9" s="13">
        <f t="shared" ref="MU9:NY9" si="35">SUM( -MU2, -MU3,MU4,MU5, -MU6, -MU7,MU8)</f>
        <v>0</v>
      </c>
      <c r="MV9" s="13">
        <f t="shared" si="35"/>
        <v>0</v>
      </c>
      <c r="MW9" s="13">
        <f t="shared" si="35"/>
        <v>-3.9199999999999999E-2</v>
      </c>
      <c r="MX9" s="13">
        <f t="shared" si="35"/>
        <v>-1.1699999999999999E-2</v>
      </c>
      <c r="MY9" s="13">
        <f t="shared" si="35"/>
        <v>1.3099999999999999E-2</v>
      </c>
      <c r="MZ9" s="13">
        <f t="shared" si="35"/>
        <v>-1.5399999999999999E-2</v>
      </c>
      <c r="NA9" s="13">
        <f t="shared" si="35"/>
        <v>-2.9100000000000004E-2</v>
      </c>
      <c r="NB9" s="13">
        <f t="shared" si="35"/>
        <v>0</v>
      </c>
      <c r="NC9" s="13">
        <f t="shared" si="35"/>
        <v>0</v>
      </c>
      <c r="ND9" s="13">
        <f t="shared" si="35"/>
        <v>0</v>
      </c>
      <c r="NE9" s="13">
        <f t="shared" si="35"/>
        <v>0</v>
      </c>
      <c r="NF9" s="13">
        <f t="shared" si="35"/>
        <v>0</v>
      </c>
      <c r="NG9" s="13">
        <f t="shared" si="35"/>
        <v>0</v>
      </c>
      <c r="NH9" s="13">
        <f t="shared" si="35"/>
        <v>0</v>
      </c>
      <c r="NI9" s="13">
        <f t="shared" si="35"/>
        <v>0</v>
      </c>
      <c r="NJ9" s="13">
        <f t="shared" si="35"/>
        <v>0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7">
        <f t="shared" si="15"/>
        <v>-3.9199999999999999E-2</v>
      </c>
      <c r="OA9" s="7">
        <f t="shared" si="16"/>
        <v>-2.6548387096774193E-3</v>
      </c>
      <c r="OB9" s="7">
        <f t="shared" si="17"/>
        <v>1.3099999999999999E-2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1:463" ht="15.75" thickBot="1" x14ac:dyDescent="0.3">
      <c r="A10" s="27" t="s">
        <v>61</v>
      </c>
      <c r="T10" t="s">
        <v>62</v>
      </c>
      <c r="U10" s="516" t="s">
        <v>134</v>
      </c>
      <c r="V10" s="517"/>
      <c r="W10" s="517"/>
      <c r="X10" s="517"/>
      <c r="Y10" s="517"/>
      <c r="Z10" s="517"/>
      <c r="AA10" s="517"/>
      <c r="AB10" s="518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16" t="s">
        <v>134</v>
      </c>
      <c r="CF10" s="517"/>
      <c r="CG10" s="517"/>
      <c r="CH10" s="517"/>
      <c r="CI10" s="517"/>
      <c r="CJ10" s="517"/>
      <c r="CK10" s="517"/>
      <c r="CL10" s="518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16" t="s">
        <v>134</v>
      </c>
      <c r="ES10" s="517"/>
      <c r="ET10" s="517"/>
      <c r="EU10" s="517"/>
      <c r="EV10" s="517"/>
      <c r="EW10" s="517"/>
      <c r="EX10" s="517"/>
      <c r="EY10" s="518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16" t="s">
        <v>134</v>
      </c>
      <c r="HT10" s="517"/>
      <c r="HU10" s="517"/>
      <c r="HV10" s="517"/>
      <c r="HW10" s="517"/>
      <c r="HX10" s="517"/>
      <c r="HY10" s="517"/>
      <c r="HZ10" s="518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16" t="s">
        <v>134</v>
      </c>
      <c r="KH10" s="517"/>
      <c r="KI10" s="517"/>
      <c r="KJ10" s="517"/>
      <c r="KK10" s="517"/>
      <c r="KL10" s="517"/>
      <c r="KM10" s="517"/>
      <c r="KN10" s="518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M10" t="s">
        <v>62</v>
      </c>
      <c r="MN10" s="54">
        <v>0.89770000000000005</v>
      </c>
      <c r="MO10" s="54">
        <v>0.87333000000000005</v>
      </c>
      <c r="MP10" s="54">
        <v>0.85709999999999997</v>
      </c>
      <c r="MQ10" s="54">
        <v>0.86119999999999997</v>
      </c>
      <c r="MR10" s="54">
        <v>0.86009999999999998</v>
      </c>
      <c r="MS10" s="4" t="s">
        <v>44</v>
      </c>
      <c r="MT10" s="54">
        <v>0.88419999999999999</v>
      </c>
      <c r="MU10" s="6"/>
      <c r="MV10" s="6"/>
      <c r="MW10" s="6">
        <v>3.2000000000000002E-3</v>
      </c>
      <c r="MX10" s="6">
        <v>-1.6000000000000001E-3</v>
      </c>
      <c r="MY10" s="6">
        <v>-1.4E-3</v>
      </c>
      <c r="MZ10" s="6">
        <v>4.4000000000000003E-3</v>
      </c>
      <c r="NA10" s="6">
        <v>2E-3</v>
      </c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16">
        <f t="shared" si="15"/>
        <v>-1.6000000000000001E-3</v>
      </c>
      <c r="OA10" s="16">
        <f t="shared" si="16"/>
        <v>1.32E-3</v>
      </c>
      <c r="OB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1:463" ht="15.75" thickBot="1" x14ac:dyDescent="0.3">
      <c r="A11" s="31" t="s">
        <v>66</v>
      </c>
      <c r="U11" s="516" t="s">
        <v>143</v>
      </c>
      <c r="V11" s="517"/>
      <c r="W11" s="517"/>
      <c r="X11" s="517"/>
      <c r="Y11" s="517"/>
      <c r="Z11" s="517"/>
      <c r="AA11" s="517"/>
      <c r="AB11" s="518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16" t="s">
        <v>143</v>
      </c>
      <c r="CF11" s="517"/>
      <c r="CG11" s="517"/>
      <c r="CH11" s="517"/>
      <c r="CI11" s="517"/>
      <c r="CJ11" s="517"/>
      <c r="CK11" s="517"/>
      <c r="CL11" s="518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16" t="s">
        <v>143</v>
      </c>
      <c r="ES11" s="517"/>
      <c r="ET11" s="517"/>
      <c r="EU11" s="517"/>
      <c r="EV11" s="517"/>
      <c r="EW11" s="517"/>
      <c r="EX11" s="517"/>
      <c r="EY11" s="518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16" t="s">
        <v>143</v>
      </c>
      <c r="HT11" s="517"/>
      <c r="HU11" s="517"/>
      <c r="HV11" s="517"/>
      <c r="HW11" s="517"/>
      <c r="HX11" s="517"/>
      <c r="HY11" s="517"/>
      <c r="HZ11" s="518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16" t="s">
        <v>143</v>
      </c>
      <c r="KH11" s="517"/>
      <c r="KI11" s="517"/>
      <c r="KJ11" s="517"/>
      <c r="KK11" s="517"/>
      <c r="KL11" s="517"/>
      <c r="KM11" s="517"/>
      <c r="KN11" s="518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M11" t="s">
        <v>62</v>
      </c>
      <c r="MN11" s="54">
        <v>1.1255999999999999</v>
      </c>
      <c r="MO11" s="54">
        <v>1.1378200000000001</v>
      </c>
      <c r="MP11" s="54">
        <v>1.1345799999999999</v>
      </c>
      <c r="MQ11" s="54">
        <v>1.1168</v>
      </c>
      <c r="MR11" s="54">
        <v>1.1429</v>
      </c>
      <c r="MS11" s="4" t="s">
        <v>45</v>
      </c>
      <c r="MT11" s="54">
        <v>1.1173999999999999</v>
      </c>
      <c r="MU11" s="6"/>
      <c r="MV11" s="6"/>
      <c r="MW11" s="6">
        <v>-1.4E-3</v>
      </c>
      <c r="MX11" s="6">
        <v>8.0000000000000004E-4</v>
      </c>
      <c r="MY11" s="6">
        <v>2.0000000000000001E-4</v>
      </c>
      <c r="MZ11" s="6">
        <v>1.5E-3</v>
      </c>
      <c r="NA11" s="6">
        <v>1.2999999999999999E-3</v>
      </c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16">
        <f t="shared" si="15"/>
        <v>-1.4E-3</v>
      </c>
      <c r="OA11" s="16">
        <f t="shared" si="16"/>
        <v>4.8000000000000007E-4</v>
      </c>
      <c r="OB11" s="16">
        <f t="shared" si="17"/>
        <v>1.5E-3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1:463" ht="15.75" thickBot="1" x14ac:dyDescent="0.3">
      <c r="A12" s="35" t="s">
        <v>69</v>
      </c>
      <c r="U12" s="516" t="s">
        <v>144</v>
      </c>
      <c r="V12" s="517"/>
      <c r="W12" s="517"/>
      <c r="X12" s="517"/>
      <c r="Y12" s="517"/>
      <c r="Z12" s="517"/>
      <c r="AA12" s="517"/>
      <c r="AB12" s="518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16" t="s">
        <v>144</v>
      </c>
      <c r="CF12" s="517"/>
      <c r="CG12" s="517"/>
      <c r="CH12" s="517"/>
      <c r="CI12" s="517"/>
      <c r="CJ12" s="517"/>
      <c r="CK12" s="517"/>
      <c r="CL12" s="518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16" t="s">
        <v>144</v>
      </c>
      <c r="ES12" s="517"/>
      <c r="ET12" s="517"/>
      <c r="EU12" s="517"/>
      <c r="EV12" s="517"/>
      <c r="EW12" s="517"/>
      <c r="EX12" s="517"/>
      <c r="EY12" s="518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16" t="s">
        <v>144</v>
      </c>
      <c r="HT12" s="517"/>
      <c r="HU12" s="517"/>
      <c r="HV12" s="517"/>
      <c r="HW12" s="517"/>
      <c r="HX12" s="517"/>
      <c r="HY12" s="517"/>
      <c r="HZ12" s="518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16" t="s">
        <v>144</v>
      </c>
      <c r="KH12" s="517"/>
      <c r="KI12" s="517"/>
      <c r="KJ12" s="517"/>
      <c r="KK12" s="517"/>
      <c r="KL12" s="517"/>
      <c r="KM12" s="517"/>
      <c r="KN12" s="518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M12" t="s">
        <v>62</v>
      </c>
      <c r="MN12" s="54">
        <v>125.81</v>
      </c>
      <c r="MO12" s="54">
        <v>124.464</v>
      </c>
      <c r="MP12" s="54">
        <v>126.628</v>
      </c>
      <c r="MQ12" s="54">
        <v>124.67</v>
      </c>
      <c r="MR12" s="54">
        <v>124.98</v>
      </c>
      <c r="MS12" s="4" t="s">
        <v>46</v>
      </c>
      <c r="MT12" s="54">
        <v>120.90900000000001</v>
      </c>
      <c r="MU12" s="6"/>
      <c r="MV12" s="6"/>
      <c r="MW12" s="6">
        <v>4.7000000000000002E-3</v>
      </c>
      <c r="MX12" s="6">
        <v>1.9E-3</v>
      </c>
      <c r="MY12" s="6">
        <v>4.0000000000000002E-4</v>
      </c>
      <c r="MZ12" s="6">
        <v>4.1999999999999997E-3</v>
      </c>
      <c r="NA12" s="6">
        <v>3.2000000000000002E-3</v>
      </c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16">
        <f t="shared" si="15"/>
        <v>4.0000000000000002E-4</v>
      </c>
      <c r="OA12" s="16">
        <f t="shared" si="16"/>
        <v>2.8799999999999997E-3</v>
      </c>
      <c r="OB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1:463" ht="15.75" thickBot="1" x14ac:dyDescent="0.3">
      <c r="A13" s="41" t="s">
        <v>71</v>
      </c>
      <c r="U13" s="513" t="s">
        <v>135</v>
      </c>
      <c r="V13" s="514"/>
      <c r="W13" s="514"/>
      <c r="X13" s="514"/>
      <c r="Y13" s="514"/>
      <c r="Z13" s="514"/>
      <c r="AA13" s="514"/>
      <c r="AB13" s="515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13" t="s">
        <v>135</v>
      </c>
      <c r="CF13" s="514"/>
      <c r="CG13" s="514"/>
      <c r="CH13" s="514"/>
      <c r="CI13" s="514"/>
      <c r="CJ13" s="514"/>
      <c r="CK13" s="514"/>
      <c r="CL13" s="515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13" t="s">
        <v>135</v>
      </c>
      <c r="ES13" s="514"/>
      <c r="ET13" s="514"/>
      <c r="EU13" s="514"/>
      <c r="EV13" s="514"/>
      <c r="EW13" s="514"/>
      <c r="EX13" s="514"/>
      <c r="EY13" s="515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13" t="s">
        <v>135</v>
      </c>
      <c r="HT13" s="514"/>
      <c r="HU13" s="514"/>
      <c r="HV13" s="514"/>
      <c r="HW13" s="514"/>
      <c r="HX13" s="514"/>
      <c r="HY13" s="514"/>
      <c r="HZ13" s="515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13" t="s">
        <v>135</v>
      </c>
      <c r="KH13" s="514"/>
      <c r="KI13" s="514"/>
      <c r="KJ13" s="514"/>
      <c r="KK13" s="514"/>
      <c r="KL13" s="514"/>
      <c r="KM13" s="514"/>
      <c r="KN13" s="515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M13" t="s">
        <v>62</v>
      </c>
      <c r="MN13" s="54">
        <v>1.6263000000000001</v>
      </c>
      <c r="MO13" s="54">
        <v>1.5771999999999999</v>
      </c>
      <c r="MP13" s="54">
        <v>1.60215</v>
      </c>
      <c r="MQ13" s="54">
        <v>1.5744</v>
      </c>
      <c r="MR13" s="54">
        <v>1.5902000000000001</v>
      </c>
      <c r="MS13" s="4" t="s">
        <v>47</v>
      </c>
      <c r="MT13" s="54">
        <v>1.6094900000000001</v>
      </c>
      <c r="MU13" s="6"/>
      <c r="MV13" s="6"/>
      <c r="MW13" s="6">
        <v>1.1000000000000001E-3</v>
      </c>
      <c r="MX13" s="6">
        <v>-8.9999999999999998E-4</v>
      </c>
      <c r="MY13" s="6">
        <v>5.9999999999999995E-4</v>
      </c>
      <c r="MZ13" s="6">
        <v>4.1000000000000003E-3</v>
      </c>
      <c r="NA13" s="6">
        <v>2.3E-3</v>
      </c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16">
        <f t="shared" si="15"/>
        <v>-8.9999999999999998E-4</v>
      </c>
      <c r="OA13" s="16">
        <f t="shared" si="16"/>
        <v>1.4400000000000001E-3</v>
      </c>
      <c r="OB13" s="16">
        <f t="shared" si="17"/>
        <v>4.1000000000000003E-3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1:463" ht="15.75" thickBot="1" x14ac:dyDescent="0.3">
      <c r="A14" s="44" t="s">
        <v>72</v>
      </c>
      <c r="T14" t="s">
        <v>62</v>
      </c>
      <c r="U14" s="513" t="s">
        <v>136</v>
      </c>
      <c r="V14" s="514"/>
      <c r="W14" s="514"/>
      <c r="X14" s="514"/>
      <c r="Y14" s="514"/>
      <c r="Z14" s="514"/>
      <c r="AA14" s="514"/>
      <c r="AB14" s="515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13" t="s">
        <v>136</v>
      </c>
      <c r="CF14" s="514"/>
      <c r="CG14" s="514"/>
      <c r="CH14" s="514"/>
      <c r="CI14" s="514"/>
      <c r="CJ14" s="514"/>
      <c r="CK14" s="514"/>
      <c r="CL14" s="515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13" t="s">
        <v>136</v>
      </c>
      <c r="ES14" s="514"/>
      <c r="ET14" s="514"/>
      <c r="EU14" s="514"/>
      <c r="EV14" s="514"/>
      <c r="EW14" s="514"/>
      <c r="EX14" s="514"/>
      <c r="EY14" s="515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13" t="s">
        <v>136</v>
      </c>
      <c r="HT14" s="514"/>
      <c r="HU14" s="514"/>
      <c r="HV14" s="514"/>
      <c r="HW14" s="514"/>
      <c r="HX14" s="514"/>
      <c r="HY14" s="514"/>
      <c r="HZ14" s="515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13" t="s">
        <v>136</v>
      </c>
      <c r="KH14" s="514"/>
      <c r="KI14" s="514"/>
      <c r="KJ14" s="514"/>
      <c r="KK14" s="514"/>
      <c r="KL14" s="514"/>
      <c r="KM14" s="514"/>
      <c r="KN14" s="515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M14" t="s">
        <v>62</v>
      </c>
      <c r="MN14" s="54">
        <v>1.7045999999999999</v>
      </c>
      <c r="MO14" s="54">
        <v>1.6559999999999999</v>
      </c>
      <c r="MP14" s="54">
        <v>1.6697</v>
      </c>
      <c r="MQ14" s="54">
        <v>1.6434</v>
      </c>
      <c r="MR14" s="54">
        <v>1.6793</v>
      </c>
      <c r="MS14" s="4" t="s">
        <v>48</v>
      </c>
      <c r="MT14" s="54">
        <v>1.7095</v>
      </c>
      <c r="MU14" s="6"/>
      <c r="MV14" s="6"/>
      <c r="MW14" s="6">
        <v>-4.1999999999999997E-3</v>
      </c>
      <c r="MX14" s="6">
        <v>-8.0000000000000004E-4</v>
      </c>
      <c r="MY14" s="6">
        <v>-3.8E-3</v>
      </c>
      <c r="MZ14" s="6">
        <v>4.7999999999999996E-3</v>
      </c>
      <c r="NA14" s="6">
        <v>-4.0000000000000002E-4</v>
      </c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16">
        <f t="shared" si="15"/>
        <v>-4.1999999999999997E-3</v>
      </c>
      <c r="OA14" s="16">
        <f t="shared" si="16"/>
        <v>-8.8000000000000025E-4</v>
      </c>
      <c r="OB14" s="16">
        <f t="shared" si="17"/>
        <v>4.7999999999999996E-3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1:463" ht="15.75" thickBot="1" x14ac:dyDescent="0.3">
      <c r="U15" s="513" t="s">
        <v>137</v>
      </c>
      <c r="V15" s="514"/>
      <c r="W15" s="514"/>
      <c r="X15" s="514"/>
      <c r="Y15" s="514"/>
      <c r="Z15" s="514"/>
      <c r="AA15" s="514"/>
      <c r="AB15" s="515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13" t="s">
        <v>137</v>
      </c>
      <c r="CF15" s="514"/>
      <c r="CG15" s="514"/>
      <c r="CH15" s="514"/>
      <c r="CI15" s="514"/>
      <c r="CJ15" s="514"/>
      <c r="CK15" s="514"/>
      <c r="CL15" s="515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13" t="s">
        <v>137</v>
      </c>
      <c r="ES15" s="514"/>
      <c r="ET15" s="514"/>
      <c r="EU15" s="514"/>
      <c r="EV15" s="514"/>
      <c r="EW15" s="514"/>
      <c r="EX15" s="514"/>
      <c r="EY15" s="515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13" t="s">
        <v>137</v>
      </c>
      <c r="HT15" s="514"/>
      <c r="HU15" s="514"/>
      <c r="HV15" s="514"/>
      <c r="HW15" s="514"/>
      <c r="HX15" s="514"/>
      <c r="HY15" s="514"/>
      <c r="HZ15" s="515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13" t="s">
        <v>137</v>
      </c>
      <c r="KH15" s="514"/>
      <c r="KI15" s="514"/>
      <c r="KJ15" s="514"/>
      <c r="KK15" s="514"/>
      <c r="KL15" s="514"/>
      <c r="KM15" s="514"/>
      <c r="KN15" s="515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M15" t="s">
        <v>62</v>
      </c>
      <c r="MN15" s="54">
        <v>1.5636000000000001</v>
      </c>
      <c r="MO15" s="54">
        <v>1.50302</v>
      </c>
      <c r="MP15" s="54">
        <v>1.4972399999999999</v>
      </c>
      <c r="MQ15" s="54">
        <v>1.4976</v>
      </c>
      <c r="MR15" s="54">
        <v>1.5011000000000001</v>
      </c>
      <c r="MS15" s="4" t="s">
        <v>49</v>
      </c>
      <c r="MT15" s="54">
        <v>1.50908</v>
      </c>
      <c r="MU15" s="6"/>
      <c r="MV15" s="6"/>
      <c r="MW15" s="6">
        <v>1.5E-3</v>
      </c>
      <c r="MX15" s="6">
        <v>-2.2000000000000001E-3</v>
      </c>
      <c r="MY15" s="6">
        <v>-5.9999999999999995E-4</v>
      </c>
      <c r="MZ15" s="6">
        <v>1.2999999999999999E-3</v>
      </c>
      <c r="NA15" s="6">
        <v>-8.9999999999999998E-4</v>
      </c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16">
        <f t="shared" si="15"/>
        <v>-2.2000000000000001E-3</v>
      </c>
      <c r="OA15" s="16">
        <f t="shared" si="16"/>
        <v>-1.7999999999999998E-4</v>
      </c>
      <c r="OB15" s="16">
        <f t="shared" si="17"/>
        <v>1.5E-3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1:463" ht="15.75" thickBot="1" x14ac:dyDescent="0.3">
      <c r="T16" t="s">
        <v>62</v>
      </c>
      <c r="U16" s="513" t="s">
        <v>138</v>
      </c>
      <c r="V16" s="514"/>
      <c r="W16" s="514"/>
      <c r="X16" s="514"/>
      <c r="Y16" s="514"/>
      <c r="Z16" s="514"/>
      <c r="AA16" s="514"/>
      <c r="AB16" s="515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13" t="s">
        <v>138</v>
      </c>
      <c r="CF16" s="514"/>
      <c r="CG16" s="514"/>
      <c r="CH16" s="514"/>
      <c r="CI16" s="514"/>
      <c r="CJ16" s="514"/>
      <c r="CK16" s="514"/>
      <c r="CL16" s="515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13" t="s">
        <v>138</v>
      </c>
      <c r="ES16" s="514"/>
      <c r="ET16" s="514"/>
      <c r="EU16" s="514"/>
      <c r="EV16" s="514"/>
      <c r="EW16" s="514"/>
      <c r="EX16" s="514"/>
      <c r="EY16" s="515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13" t="s">
        <v>138</v>
      </c>
      <c r="HT16" s="514"/>
      <c r="HU16" s="514"/>
      <c r="HV16" s="514"/>
      <c r="HW16" s="514"/>
      <c r="HX16" s="514"/>
      <c r="HY16" s="514"/>
      <c r="HZ16" s="515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13" t="s">
        <v>138</v>
      </c>
      <c r="KH16" s="514"/>
      <c r="KI16" s="514"/>
      <c r="KJ16" s="514"/>
      <c r="KK16" s="514"/>
      <c r="KL16" s="514"/>
      <c r="KM16" s="514"/>
      <c r="KN16" s="515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N16" s="278"/>
      <c r="MO16" s="19"/>
      <c r="MP16" s="19"/>
      <c r="MQ16" s="19"/>
      <c r="MR16" s="19"/>
      <c r="MS16" s="18" t="s">
        <v>50</v>
      </c>
      <c r="MT16" s="19"/>
      <c r="MU16" s="20">
        <f t="shared" ref="MU16:MZ16" si="47">SUM(MU10,MU11,MU12,MU13,MU14,MU15,MU2)</f>
        <v>0</v>
      </c>
      <c r="MV16" s="20">
        <f t="shared" si="47"/>
        <v>0</v>
      </c>
      <c r="MW16" s="20">
        <f t="shared" si="47"/>
        <v>1.1500000000000002E-2</v>
      </c>
      <c r="MX16" s="20">
        <f t="shared" si="47"/>
        <v>-1.6000000000000005E-3</v>
      </c>
      <c r="MY16" s="20">
        <f t="shared" si="47"/>
        <v>-7.1999999999999998E-3</v>
      </c>
      <c r="MZ16" s="20">
        <f t="shared" si="47"/>
        <v>2.52E-2</v>
      </c>
      <c r="NA16" s="20">
        <f>SUM(NA2,NA10:NA15)</f>
        <v>1.2600000000000002E-2</v>
      </c>
      <c r="NB16" s="20">
        <f>SUM(NB10,NB11,NB12,NB13,NB14,NB15,NB2)</f>
        <v>0</v>
      </c>
      <c r="NC16" s="20">
        <f>SUM(NC10,NC11,NC12,NC13,NC14,NC15,NC2)</f>
        <v>0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0</v>
      </c>
      <c r="NG16" s="20">
        <f>SUM(NG2,NG10:NG15)</f>
        <v>0</v>
      </c>
      <c r="NH16" s="20">
        <f>SUM(NH2,NH10:NH15)</f>
        <v>0</v>
      </c>
      <c r="NI16" s="20">
        <f>SUM(NI10,NI11,NI12,NI13,NI14,NI15,NI2)</f>
        <v>0</v>
      </c>
      <c r="NJ16" s="20">
        <f>SUM(NJ10,NJ11,NJ12,NJ13,NJ14,NJ15,NJ2)</f>
        <v>0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SUM(NN2,NN10:NN15)</f>
        <v>0</v>
      </c>
      <c r="NO16" s="20">
        <f>SUM(NO2,NO10:NO15)</f>
        <v>0</v>
      </c>
      <c r="NP16" s="20">
        <f t="shared" ref="NP16:NY16" si="48">SUM(NP10,NP11,NP12,NP13,NP14,NP15,NP2)</f>
        <v>0</v>
      </c>
      <c r="NQ16" s="20">
        <f t="shared" si="48"/>
        <v>0</v>
      </c>
      <c r="NR16" s="20">
        <f t="shared" si="48"/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16">
        <f t="shared" si="15"/>
        <v>-7.1999999999999998E-3</v>
      </c>
      <c r="OA16" s="16">
        <f t="shared" si="16"/>
        <v>1.3064516129032259E-3</v>
      </c>
      <c r="OB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20:463" ht="15.75" thickBot="1" x14ac:dyDescent="0.3">
      <c r="U17" s="513" t="s">
        <v>140</v>
      </c>
      <c r="V17" s="514"/>
      <c r="W17" s="514"/>
      <c r="X17" s="514"/>
      <c r="Y17" s="514"/>
      <c r="Z17" s="514"/>
      <c r="AA17" s="514"/>
      <c r="AB17" s="515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13" t="s">
        <v>140</v>
      </c>
      <c r="CF17" s="514"/>
      <c r="CG17" s="514"/>
      <c r="CH17" s="514"/>
      <c r="CI17" s="514"/>
      <c r="CJ17" s="514"/>
      <c r="CK17" s="514"/>
      <c r="CL17" s="515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13" t="s">
        <v>140</v>
      </c>
      <c r="ES17" s="514"/>
      <c r="ET17" s="514"/>
      <c r="EU17" s="514"/>
      <c r="EV17" s="514"/>
      <c r="EW17" s="514"/>
      <c r="EX17" s="514"/>
      <c r="EY17" s="515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13" t="s">
        <v>140</v>
      </c>
      <c r="HT17" s="514"/>
      <c r="HU17" s="514"/>
      <c r="HV17" s="514"/>
      <c r="HW17" s="514"/>
      <c r="HX17" s="514"/>
      <c r="HY17" s="514"/>
      <c r="HZ17" s="515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13" t="s">
        <v>140</v>
      </c>
      <c r="KH17" s="514"/>
      <c r="KI17" s="514"/>
      <c r="KJ17" s="514"/>
      <c r="KK17" s="514"/>
      <c r="KL17" s="514"/>
      <c r="KM17" s="514"/>
      <c r="KN17" s="515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M17" t="s">
        <v>62</v>
      </c>
      <c r="MN17" s="54">
        <v>1.2522</v>
      </c>
      <c r="MO17" s="54">
        <v>1.3025899999999999</v>
      </c>
      <c r="MP17" s="54">
        <v>1.3233999999999999</v>
      </c>
      <c r="MQ17" s="54">
        <v>1.2961</v>
      </c>
      <c r="MR17" s="54">
        <v>1.327</v>
      </c>
      <c r="MS17" s="21" t="s">
        <v>51</v>
      </c>
      <c r="MT17" s="54">
        <v>1.2637100000000001</v>
      </c>
      <c r="MU17" s="6"/>
      <c r="MV17" s="6"/>
      <c r="MW17" s="6">
        <v>-5.3E-3</v>
      </c>
      <c r="MX17" s="6">
        <v>2.5999999999999999E-3</v>
      </c>
      <c r="MY17" s="6">
        <v>1.6000000000000001E-3</v>
      </c>
      <c r="MZ17" s="6">
        <v>-2.3999999999999998E-3</v>
      </c>
      <c r="NA17" s="6">
        <v>1.1999999999999999E-3</v>
      </c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22">
        <f t="shared" si="15"/>
        <v>-5.3E-3</v>
      </c>
      <c r="OA17" s="22">
        <f t="shared" si="16"/>
        <v>-4.6000000000000001E-4</v>
      </c>
      <c r="OB17" s="22">
        <f t="shared" si="17"/>
        <v>2.5999999999999999E-3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20:463" ht="15.75" thickBot="1" x14ac:dyDescent="0.3">
      <c r="U18" s="513" t="s">
        <v>139</v>
      </c>
      <c r="V18" s="514"/>
      <c r="W18" s="514"/>
      <c r="X18" s="514"/>
      <c r="Y18" s="514"/>
      <c r="Z18" s="514"/>
      <c r="AA18" s="514"/>
      <c r="AB18" s="515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13" t="s">
        <v>139</v>
      </c>
      <c r="CF18" s="514"/>
      <c r="CG18" s="514"/>
      <c r="CH18" s="514"/>
      <c r="CI18" s="514"/>
      <c r="CJ18" s="514"/>
      <c r="CK18" s="514"/>
      <c r="CL18" s="515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13" t="s">
        <v>139</v>
      </c>
      <c r="ES18" s="514"/>
      <c r="ET18" s="514"/>
      <c r="EU18" s="514"/>
      <c r="EV18" s="514"/>
      <c r="EW18" s="514"/>
      <c r="EX18" s="514"/>
      <c r="EY18" s="515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13" t="s">
        <v>139</v>
      </c>
      <c r="HT18" s="514"/>
      <c r="HU18" s="514"/>
      <c r="HV18" s="514"/>
      <c r="HW18" s="514"/>
      <c r="HX18" s="514"/>
      <c r="HY18" s="514"/>
      <c r="HZ18" s="515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13" t="s">
        <v>139</v>
      </c>
      <c r="KH18" s="514"/>
      <c r="KI18" s="514"/>
      <c r="KJ18" s="514"/>
      <c r="KK18" s="514"/>
      <c r="KL18" s="514"/>
      <c r="KM18" s="514"/>
      <c r="KN18" s="515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M18" t="s">
        <v>62</v>
      </c>
      <c r="MN18" s="54">
        <v>139.83000000000001</v>
      </c>
      <c r="MO18" s="54">
        <v>142.5</v>
      </c>
      <c r="MP18" s="54">
        <v>147.697</v>
      </c>
      <c r="MQ18" s="54">
        <v>144.66</v>
      </c>
      <c r="MR18" s="54">
        <v>145.22999999999999</v>
      </c>
      <c r="MS18" s="21" t="s">
        <v>52</v>
      </c>
      <c r="MT18" s="54">
        <v>136.74799999999999</v>
      </c>
      <c r="MU18" s="6"/>
      <c r="MV18" s="6"/>
      <c r="MW18" s="6">
        <v>6.9999999999999999E-4</v>
      </c>
      <c r="MX18" s="6">
        <v>3.5999999999999999E-3</v>
      </c>
      <c r="MY18" s="6">
        <v>1.8E-3</v>
      </c>
      <c r="MZ18" s="6">
        <v>1E-4</v>
      </c>
      <c r="NA18" s="6">
        <v>1.5E-3</v>
      </c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22">
        <f t="shared" si="15"/>
        <v>1E-4</v>
      </c>
      <c r="OA18" s="22">
        <f t="shared" si="16"/>
        <v>1.5400000000000001E-3</v>
      </c>
      <c r="OB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20:463" ht="15.75" thickBot="1" x14ac:dyDescent="0.3">
      <c r="U19" s="516" t="s">
        <v>141</v>
      </c>
      <c r="V19" s="517"/>
      <c r="W19" s="517"/>
      <c r="X19" s="517"/>
      <c r="Y19" s="517"/>
      <c r="Z19" s="517"/>
      <c r="AA19" s="517"/>
      <c r="AB19" s="518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16" t="s">
        <v>141</v>
      </c>
      <c r="CF19" s="517"/>
      <c r="CG19" s="517"/>
      <c r="CH19" s="517"/>
      <c r="CI19" s="517"/>
      <c r="CJ19" s="517"/>
      <c r="CK19" s="517"/>
      <c r="CL19" s="518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16" t="s">
        <v>141</v>
      </c>
      <c r="ES19" s="517"/>
      <c r="ET19" s="517"/>
      <c r="EU19" s="517"/>
      <c r="EV19" s="517"/>
      <c r="EW19" s="517"/>
      <c r="EX19" s="517"/>
      <c r="EY19" s="518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16" t="s">
        <v>141</v>
      </c>
      <c r="HT19" s="517"/>
      <c r="HU19" s="517"/>
      <c r="HV19" s="517"/>
      <c r="HW19" s="517"/>
      <c r="HX19" s="517"/>
      <c r="HY19" s="517"/>
      <c r="HZ19" s="518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16" t="s">
        <v>141</v>
      </c>
      <c r="KH19" s="517"/>
      <c r="KI19" s="517"/>
      <c r="KJ19" s="517"/>
      <c r="KK19" s="517"/>
      <c r="KL19" s="517"/>
      <c r="KM19" s="517"/>
      <c r="KN19" s="518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M19" t="s">
        <v>62</v>
      </c>
      <c r="MN19" s="54">
        <v>1.8096000000000001</v>
      </c>
      <c r="MO19" s="54">
        <v>1.8057000000000001</v>
      </c>
      <c r="MP19" s="54">
        <v>1.86887</v>
      </c>
      <c r="MQ19" s="54">
        <v>1.8280000000000001</v>
      </c>
      <c r="MR19" s="54">
        <v>1.8469</v>
      </c>
      <c r="MS19" s="21" t="s">
        <v>53</v>
      </c>
      <c r="MT19" s="54">
        <v>1.8206599999999999</v>
      </c>
      <c r="MU19" s="6"/>
      <c r="MV19" s="6"/>
      <c r="MW19" s="6">
        <v>-3.0000000000000001E-3</v>
      </c>
      <c r="MX19" s="6">
        <v>6.9999999999999999E-4</v>
      </c>
      <c r="MY19" s="6">
        <v>2.3999999999999998E-3</v>
      </c>
      <c r="MZ19" s="6">
        <v>0</v>
      </c>
      <c r="NA19" s="6">
        <v>8.0000000000000004E-4</v>
      </c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22">
        <f t="shared" si="15"/>
        <v>-3.0000000000000001E-3</v>
      </c>
      <c r="OA19" s="22">
        <f t="shared" si="16"/>
        <v>1.7999999999999998E-4</v>
      </c>
      <c r="OB19" s="22">
        <f t="shared" si="17"/>
        <v>2.3999999999999998E-3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20:463" ht="15.75" thickBot="1" x14ac:dyDescent="0.3">
      <c r="T20" t="s">
        <v>62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HS20" s="11" t="s">
        <v>43</v>
      </c>
      <c r="HT20" s="18" t="s">
        <v>50</v>
      </c>
      <c r="HU20" s="23" t="s">
        <v>56</v>
      </c>
      <c r="HV20" s="27" t="s">
        <v>61</v>
      </c>
      <c r="HW20" s="31" t="s">
        <v>66</v>
      </c>
      <c r="HX20" s="35" t="s">
        <v>69</v>
      </c>
      <c r="HY20" s="41" t="s">
        <v>71</v>
      </c>
      <c r="HZ20" s="44" t="s">
        <v>72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M20" t="s">
        <v>62</v>
      </c>
      <c r="MN20" s="54">
        <v>1.8977999999999999</v>
      </c>
      <c r="MO20" s="54">
        <v>1.8957599999999999</v>
      </c>
      <c r="MP20" s="54">
        <v>1.94747</v>
      </c>
      <c r="MQ20" s="54">
        <v>1.9078999999999999</v>
      </c>
      <c r="MR20" s="54">
        <v>1.952</v>
      </c>
      <c r="MS20" s="4" t="s">
        <v>54</v>
      </c>
      <c r="MT20" s="54">
        <v>1.93163</v>
      </c>
      <c r="MU20" s="6"/>
      <c r="MV20" s="6"/>
      <c r="MW20" s="6">
        <v>-6.6E-3</v>
      </c>
      <c r="MX20" s="6">
        <v>8.9999999999999998E-4</v>
      </c>
      <c r="MY20" s="6">
        <v>-2.3E-3</v>
      </c>
      <c r="MZ20" s="6">
        <v>2.0000000000000001E-4</v>
      </c>
      <c r="NA20" s="6">
        <v>-2.3E-3</v>
      </c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22">
        <f t="shared" si="15"/>
        <v>-6.6E-3</v>
      </c>
      <c r="OA20" s="22">
        <f t="shared" si="16"/>
        <v>-2.0200000000000001E-3</v>
      </c>
      <c r="OB20" s="22">
        <f t="shared" si="17"/>
        <v>8.9999999999999998E-4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20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13" t="s">
        <v>145</v>
      </c>
      <c r="KH21" s="514"/>
      <c r="KI21" s="514"/>
      <c r="KJ21" s="514"/>
      <c r="KK21" s="514"/>
      <c r="KL21" s="514"/>
      <c r="KM21" s="514"/>
      <c r="KN21" s="515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M21" t="s">
        <v>62</v>
      </c>
      <c r="MN21" s="54">
        <v>1.7393000000000001</v>
      </c>
      <c r="MO21" s="54">
        <v>1.7208300000000001</v>
      </c>
      <c r="MP21" s="54">
        <v>1.7461800000000001</v>
      </c>
      <c r="MQ21" s="54">
        <v>1.7385999999999999</v>
      </c>
      <c r="MR21" s="54">
        <v>1.7439</v>
      </c>
      <c r="MS21" s="4" t="s">
        <v>55</v>
      </c>
      <c r="MT21" s="54">
        <v>1.7064600000000001</v>
      </c>
      <c r="MU21" s="6"/>
      <c r="MV21" s="6"/>
      <c r="MW21" s="6">
        <v>-2.0999999999999999E-3</v>
      </c>
      <c r="MX21" s="6">
        <v>-4.0000000000000002E-4</v>
      </c>
      <c r="MY21" s="6">
        <v>1E-3</v>
      </c>
      <c r="MZ21" s="6">
        <v>-2.7000000000000001E-3</v>
      </c>
      <c r="NA21" s="6">
        <v>-1.9E-3</v>
      </c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22">
        <f t="shared" si="15"/>
        <v>-2.7000000000000001E-3</v>
      </c>
      <c r="OA21" s="22">
        <f t="shared" si="16"/>
        <v>-1.2200000000000002E-3</v>
      </c>
      <c r="OB21" s="22">
        <f t="shared" si="17"/>
        <v>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20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13" t="s">
        <v>146</v>
      </c>
      <c r="KH22" s="514"/>
      <c r="KI22" s="514"/>
      <c r="KJ22" s="514"/>
      <c r="KK22" s="514"/>
      <c r="KL22" s="514"/>
      <c r="KM22" s="514"/>
      <c r="KN22" s="515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N22" s="279"/>
      <c r="MO22" s="24"/>
      <c r="MP22" s="24"/>
      <c r="MQ22" s="24"/>
      <c r="MR22" s="24"/>
      <c r="MS22" s="23" t="s">
        <v>56</v>
      </c>
      <c r="MT22" s="24"/>
      <c r="MU22" s="25">
        <f t="shared" ref="MU22:MZ22" si="62">SUM(MU17,MU18,MU19,MU20,MU21, -MU10,MU3)</f>
        <v>0</v>
      </c>
      <c r="MV22" s="25">
        <f t="shared" si="62"/>
        <v>0</v>
      </c>
      <c r="MW22" s="25">
        <f t="shared" si="62"/>
        <v>-1.7000000000000005E-2</v>
      </c>
      <c r="MX22" s="25">
        <f t="shared" si="62"/>
        <v>1.1899999999999999E-2</v>
      </c>
      <c r="MY22" s="25">
        <f t="shared" si="62"/>
        <v>4.7999999999999996E-3</v>
      </c>
      <c r="MZ22" s="25">
        <f t="shared" si="62"/>
        <v>-8.6E-3</v>
      </c>
      <c r="NA22" s="25">
        <f>SUM(NA3, -NA10,NA17:NA21)</f>
        <v>9.0000000000000041E-4</v>
      </c>
      <c r="NB22" s="25">
        <f>SUM(NB17,NB18,NB19,NB20,NB21, -NB10,NB3)</f>
        <v>0</v>
      </c>
      <c r="NC22" s="25">
        <f>SUM(NC17,NC18,NC19,NC20,NC21, -NC10,NC3)</f>
        <v>0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0</v>
      </c>
      <c r="NG22" s="25">
        <f>SUM(NG3, -NG10,NG17:NG21)</f>
        <v>0</v>
      </c>
      <c r="NH22" s="25">
        <f>SUM(NH3, -NH10,NH17:NH21)</f>
        <v>0</v>
      </c>
      <c r="NI22" s="25">
        <f>SUM(NI17,NI18,NI19,NI20,NI21, -NI10,NI3)</f>
        <v>0</v>
      </c>
      <c r="NJ22" s="25">
        <f>SUM(NJ17,NJ18,NJ19,NJ20,NJ21, -NJ10,NJ3)</f>
        <v>0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SUM(NN3, -NN10,NN17:NN21)</f>
        <v>0</v>
      </c>
      <c r="NO22" s="25">
        <f>SUM(NO3, -NO10,NO17:NO21)</f>
        <v>0</v>
      </c>
      <c r="NP22" s="25">
        <f t="shared" ref="NP22:NY22" si="63">SUM(NP17,NP18,NP19,NP20,NP21, -NP10,NP3)</f>
        <v>0</v>
      </c>
      <c r="NQ22" s="25">
        <f t="shared" si="63"/>
        <v>0</v>
      </c>
      <c r="NR22" s="25">
        <f t="shared" si="63"/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2">
        <f t="shared" si="15"/>
        <v>-1.7000000000000005E-2</v>
      </c>
      <c r="OA22" s="22">
        <f t="shared" si="16"/>
        <v>-2.5806451612903243E-4</v>
      </c>
      <c r="OB22" s="22">
        <f t="shared" si="17"/>
        <v>1.1899999999999999E-2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20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M23" t="s">
        <v>62</v>
      </c>
      <c r="MN23" s="54">
        <v>111.69199999999999</v>
      </c>
      <c r="MO23" s="54">
        <v>109.377</v>
      </c>
      <c r="MP23" s="54">
        <v>111.7</v>
      </c>
      <c r="MQ23" s="54">
        <v>111.53</v>
      </c>
      <c r="MR23" s="54">
        <v>109.35</v>
      </c>
      <c r="MS23" s="4" t="s">
        <v>57</v>
      </c>
      <c r="MT23" s="54">
        <v>108.176</v>
      </c>
      <c r="MU23" s="6"/>
      <c r="MV23" s="6"/>
      <c r="MW23" s="6">
        <v>6.1000000000000004E-3</v>
      </c>
      <c r="MX23" s="6">
        <v>1.1999999999999999E-3</v>
      </c>
      <c r="MY23" s="6">
        <v>5.0000000000000001E-4</v>
      </c>
      <c r="MZ23" s="6">
        <v>2.5999999999999999E-3</v>
      </c>
      <c r="NA23" s="6">
        <v>1.6999999999999999E-3</v>
      </c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26">
        <f t="shared" si="15"/>
        <v>5.0000000000000001E-4</v>
      </c>
      <c r="OA23" s="26">
        <f t="shared" si="16"/>
        <v>2.4199999999999998E-3</v>
      </c>
      <c r="OB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20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M24" t="s">
        <v>62</v>
      </c>
      <c r="MN24" s="54">
        <v>0.6915</v>
      </c>
      <c r="MO24" s="54">
        <v>0.72140000000000004</v>
      </c>
      <c r="MP24" s="54">
        <v>0.70789999999999997</v>
      </c>
      <c r="MQ24" s="54">
        <v>0.70840000000000003</v>
      </c>
      <c r="MR24" s="54">
        <v>0.71789999999999998</v>
      </c>
      <c r="MS24" s="4" t="s">
        <v>58</v>
      </c>
      <c r="MT24" s="54">
        <v>0.69389999999999996</v>
      </c>
      <c r="MU24" s="6"/>
      <c r="MV24" s="6"/>
      <c r="MW24" s="6">
        <v>-2E-3</v>
      </c>
      <c r="MX24" s="6">
        <v>2.2000000000000001E-3</v>
      </c>
      <c r="MY24" s="6">
        <v>-5.9999999999999995E-4</v>
      </c>
      <c r="MZ24" s="6">
        <v>-1.6999999999999999E-3</v>
      </c>
      <c r="NA24" s="6">
        <v>-1E-4</v>
      </c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26">
        <f t="shared" si="15"/>
        <v>-2E-3</v>
      </c>
      <c r="OA24" s="26">
        <f t="shared" si="16"/>
        <v>-4.3999999999999996E-4</v>
      </c>
      <c r="OB24" s="26">
        <f t="shared" si="17"/>
        <v>2.2000000000000001E-3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20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M25" t="s">
        <v>62</v>
      </c>
      <c r="MN25" s="54">
        <v>0.6593</v>
      </c>
      <c r="MO25" s="54">
        <v>0.68689999999999996</v>
      </c>
      <c r="MP25" s="54">
        <v>0.67989999999999995</v>
      </c>
      <c r="MQ25" s="54">
        <v>0.67859999999999998</v>
      </c>
      <c r="MR25" s="54">
        <v>0.67969999999999997</v>
      </c>
      <c r="MS25" s="4" t="s">
        <v>59</v>
      </c>
      <c r="MT25" s="54">
        <v>0.65359999999999996</v>
      </c>
      <c r="MU25" s="6"/>
      <c r="MV25" s="6"/>
      <c r="MW25" s="6">
        <v>1.1999999999999999E-3</v>
      </c>
      <c r="MX25" s="6">
        <v>2E-3</v>
      </c>
      <c r="MY25" s="6">
        <v>3.8E-3</v>
      </c>
      <c r="MZ25" s="6">
        <v>-2.3999999999999998E-3</v>
      </c>
      <c r="NA25" s="6">
        <v>2.7000000000000001E-3</v>
      </c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26">
        <f t="shared" si="15"/>
        <v>-2.3999999999999998E-3</v>
      </c>
      <c r="OA25" s="26">
        <f t="shared" si="16"/>
        <v>1.4599999999999999E-3</v>
      </c>
      <c r="OB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20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M26" t="s">
        <v>62</v>
      </c>
      <c r="MN26" s="54">
        <v>0.71919999999999995</v>
      </c>
      <c r="MO26" s="54">
        <v>0.75690000000000002</v>
      </c>
      <c r="MP26" s="54">
        <v>0.75739999999999996</v>
      </c>
      <c r="MQ26" s="54">
        <v>0.74509999999999998</v>
      </c>
      <c r="MR26" s="54">
        <v>0.76090000000000002</v>
      </c>
      <c r="MS26" s="4" t="s">
        <v>60</v>
      </c>
      <c r="MT26" s="54">
        <v>0.74050000000000005</v>
      </c>
      <c r="MU26" s="6"/>
      <c r="MV26" s="6"/>
      <c r="MW26" s="6">
        <v>-2.7000000000000001E-3</v>
      </c>
      <c r="MX26" s="6">
        <v>3.3E-3</v>
      </c>
      <c r="MY26" s="6">
        <v>5.0000000000000001E-4</v>
      </c>
      <c r="MZ26" s="6">
        <v>6.9999999999999999E-4</v>
      </c>
      <c r="NA26" s="6">
        <v>2.5999999999999999E-3</v>
      </c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26">
        <f t="shared" si="15"/>
        <v>-2.7000000000000001E-3</v>
      </c>
      <c r="OA26" s="26">
        <f t="shared" si="16"/>
        <v>8.7999999999999992E-4</v>
      </c>
      <c r="OB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20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N27" s="280" t="s">
        <v>62</v>
      </c>
      <c r="MO27" s="28" t="s">
        <v>62</v>
      </c>
      <c r="MP27" s="28" t="s">
        <v>62</v>
      </c>
      <c r="MQ27" s="28" t="s">
        <v>62</v>
      </c>
      <c r="MR27" s="28" t="s">
        <v>62</v>
      </c>
      <c r="MS27" s="27" t="s">
        <v>61</v>
      </c>
      <c r="MT27" s="28" t="s">
        <v>62</v>
      </c>
      <c r="MU27" s="29">
        <f t="shared" ref="MU27:NY27" si="80">SUM( -MU4, -MU11, -MU17,MU23, -MU24, -MU25, -MU26)</f>
        <v>0</v>
      </c>
      <c r="MV27" s="29">
        <f t="shared" si="80"/>
        <v>0</v>
      </c>
      <c r="MW27" s="29">
        <f t="shared" si="80"/>
        <v>2.3900000000000005E-2</v>
      </c>
      <c r="MX27" s="29">
        <f t="shared" si="80"/>
        <v>-9.4000000000000004E-3</v>
      </c>
      <c r="MY27" s="29">
        <f t="shared" si="80"/>
        <v>-7.6000000000000009E-3</v>
      </c>
      <c r="MZ27" s="29">
        <f t="shared" si="80"/>
        <v>1.0199999999999999E-2</v>
      </c>
      <c r="NA27" s="29">
        <f t="shared" si="80"/>
        <v>-2.9000000000000002E-3</v>
      </c>
      <c r="NB27" s="29">
        <f t="shared" si="80"/>
        <v>0</v>
      </c>
      <c r="NC27" s="29">
        <f t="shared" si="80"/>
        <v>0</v>
      </c>
      <c r="ND27" s="29">
        <f t="shared" si="80"/>
        <v>0</v>
      </c>
      <c r="NE27" s="29">
        <f t="shared" si="80"/>
        <v>0</v>
      </c>
      <c r="NF27" s="29">
        <f t="shared" si="80"/>
        <v>0</v>
      </c>
      <c r="NG27" s="29">
        <f t="shared" si="80"/>
        <v>0</v>
      </c>
      <c r="NH27" s="29">
        <f t="shared" si="80"/>
        <v>0</v>
      </c>
      <c r="NI27" s="29">
        <f t="shared" si="80"/>
        <v>0</v>
      </c>
      <c r="NJ27" s="29">
        <f t="shared" si="80"/>
        <v>0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6">
        <f t="shared" si="15"/>
        <v>-9.4000000000000004E-3</v>
      </c>
      <c r="OA27" s="26">
        <f t="shared" si="16"/>
        <v>4.5806451612903241E-4</v>
      </c>
      <c r="OB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20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M28" t="s">
        <v>62</v>
      </c>
      <c r="MN28" s="54">
        <v>77.016999999999996</v>
      </c>
      <c r="MO28" s="54">
        <v>78.909000000000006</v>
      </c>
      <c r="MP28" s="54">
        <v>78.972999999999999</v>
      </c>
      <c r="MQ28" s="54">
        <v>79.09</v>
      </c>
      <c r="MR28" s="54">
        <v>78.459999999999994</v>
      </c>
      <c r="MS28" s="4" t="s">
        <v>63</v>
      </c>
      <c r="MT28" s="54">
        <v>75.061000000000007</v>
      </c>
      <c r="MU28" s="6"/>
      <c r="MV28" s="6"/>
      <c r="MW28" s="6">
        <v>4.0000000000000001E-3</v>
      </c>
      <c r="MX28" s="6">
        <v>3.2000000000000002E-3</v>
      </c>
      <c r="MY28" s="6">
        <v>-2.9999999999999997E-4</v>
      </c>
      <c r="MZ28" s="6">
        <v>6.9999999999999999E-4</v>
      </c>
      <c r="NA28" s="6">
        <v>1.5E-3</v>
      </c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30">
        <f t="shared" si="15"/>
        <v>-2.9999999999999997E-4</v>
      </c>
      <c r="OA28" s="30">
        <f t="shared" si="16"/>
        <v>1.82E-3</v>
      </c>
      <c r="OB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20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M29" t="s">
        <v>62</v>
      </c>
      <c r="MN29" s="54">
        <v>1.0446200000000001</v>
      </c>
      <c r="MO29" s="54">
        <v>1.0498700000000001</v>
      </c>
      <c r="MP29" s="54">
        <v>1.04128</v>
      </c>
      <c r="MQ29" s="54">
        <v>1.0431999999999999</v>
      </c>
      <c r="MR29" s="54">
        <v>1.0548</v>
      </c>
      <c r="MS29" s="4" t="s">
        <v>64</v>
      </c>
      <c r="MT29" s="54">
        <v>1.0604</v>
      </c>
      <c r="MU29" s="6"/>
      <c r="MV29" s="6"/>
      <c r="MW29" s="6">
        <v>-2.5999999999999999E-3</v>
      </c>
      <c r="MX29" s="6">
        <v>2.9999999999999997E-4</v>
      </c>
      <c r="MY29" s="6">
        <v>-4.4999999999999997E-3</v>
      </c>
      <c r="MZ29" s="6">
        <v>1.2999999999999999E-3</v>
      </c>
      <c r="NA29" s="6">
        <v>-2.3999999999999998E-3</v>
      </c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30">
        <f t="shared" si="15"/>
        <v>-4.4999999999999997E-3</v>
      </c>
      <c r="OA29" s="30">
        <f t="shared" si="16"/>
        <v>-1.5799999999999998E-3</v>
      </c>
      <c r="OB29" s="30">
        <f t="shared" si="17"/>
        <v>1.2999999999999999E-3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20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M30" t="s">
        <v>62</v>
      </c>
      <c r="MN30" s="54">
        <v>0.96079999999999999</v>
      </c>
      <c r="MO30" s="54">
        <v>0.95298000000000005</v>
      </c>
      <c r="MP30" s="54">
        <v>0.93379000000000001</v>
      </c>
      <c r="MQ30" s="54">
        <v>0.95050000000000001</v>
      </c>
      <c r="MR30" s="54">
        <v>0.94350000000000001</v>
      </c>
      <c r="MS30" s="4" t="s">
        <v>65</v>
      </c>
      <c r="MT30" s="54">
        <v>0.93711</v>
      </c>
      <c r="MU30" s="6"/>
      <c r="MV30" s="6"/>
      <c r="MW30" s="6">
        <v>8.9999999999999998E-4</v>
      </c>
      <c r="MX30" s="6">
        <v>-1.1000000000000001E-3</v>
      </c>
      <c r="MY30" s="6">
        <v>-1.1999999999999999E-3</v>
      </c>
      <c r="MZ30" s="6">
        <v>-2.0999999999999999E-3</v>
      </c>
      <c r="NA30" s="6">
        <v>-3.0000000000000001E-3</v>
      </c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30">
        <f t="shared" si="15"/>
        <v>-3.0000000000000001E-3</v>
      </c>
      <c r="OA30" s="30">
        <f t="shared" si="16"/>
        <v>-1.2999999999999999E-3</v>
      </c>
      <c r="OB30" s="30">
        <f t="shared" si="17"/>
        <v>8.9999999999999998E-4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20:463" ht="15.75" thickBot="1" x14ac:dyDescent="0.3"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N31" s="281"/>
      <c r="MO31" s="32"/>
      <c r="MP31" s="32"/>
      <c r="MQ31" s="32"/>
      <c r="MR31" s="32"/>
      <c r="MS31" s="31" t="s">
        <v>66</v>
      </c>
      <c r="MT31" s="32"/>
      <c r="MU31" s="33">
        <f t="shared" ref="MU31:MZ31" si="92">SUM(MU6, -MU13, -MU19,MU24,MU28,MU29,MU30)</f>
        <v>0</v>
      </c>
      <c r="MV31" s="33">
        <f t="shared" si="92"/>
        <v>0</v>
      </c>
      <c r="MW31" s="33">
        <f t="shared" si="92"/>
        <v>8.0999999999999996E-3</v>
      </c>
      <c r="MX31" s="33">
        <f t="shared" si="92"/>
        <v>7.1999999999999998E-3</v>
      </c>
      <c r="MY31" s="33">
        <f t="shared" si="92"/>
        <v>-1.2799999999999999E-2</v>
      </c>
      <c r="MZ31" s="33">
        <f t="shared" si="92"/>
        <v>-4.5000000000000005E-3</v>
      </c>
      <c r="NA31" s="33">
        <f>SUM(NA6, -NA13, -NA19,NA24,NA28:NA30)</f>
        <v>-3.8999999999999998E-3</v>
      </c>
      <c r="NB31" s="33">
        <f>SUM(NB6, -NB13, -NB19,NB24,NB28,NB29,NB30)</f>
        <v>0</v>
      </c>
      <c r="NC31" s="33">
        <f>SUM(NC6, -NC13, -NC19,NC24,NC28,NC29,NC30)</f>
        <v>0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0</v>
      </c>
      <c r="NG31" s="33">
        <f>SUM(NG6, -NG13, -NG19,NG24,NG28:NG30)</f>
        <v>0</v>
      </c>
      <c r="NH31" s="33">
        <f>SUM(NH6, -NH13, -NH19,NH24,NH28:NH30)</f>
        <v>0</v>
      </c>
      <c r="NI31" s="33">
        <f>SUM(NI6, -NI13, -NI19,NI24,NI28,NI29,NI30)</f>
        <v>0</v>
      </c>
      <c r="NJ31" s="33">
        <f>SUM(NJ6, -NJ13, -NJ19,NJ24,NJ28,NJ29,NJ30)</f>
        <v>0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-NN19,NN24,NN28:NN30)</f>
        <v>0</v>
      </c>
      <c r="NO31" s="33">
        <f>SUM(NO6, -NO13, -NO19,NO24,NO28:NO30)</f>
        <v>0</v>
      </c>
      <c r="NP31" s="33">
        <f t="shared" ref="NP31:NY31" si="93">SUM(NP6, -NP13, -NP19,NP24,NP28,NP29,NP30)</f>
        <v>0</v>
      </c>
      <c r="NQ31" s="33">
        <f t="shared" si="93"/>
        <v>0</v>
      </c>
      <c r="NR31" s="33">
        <f t="shared" si="93"/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0">
        <f t="shared" si="15"/>
        <v>-1.2799999999999999E-2</v>
      </c>
      <c r="OA31" s="30">
        <f t="shared" si="16"/>
        <v>-1.9032258064516128E-4</v>
      </c>
      <c r="OB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20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M32" t="s">
        <v>62</v>
      </c>
      <c r="MN32" s="54">
        <v>73.501000000000005</v>
      </c>
      <c r="MO32" s="54">
        <v>75.144999999999996</v>
      </c>
      <c r="MP32" s="54">
        <v>75.811000000000007</v>
      </c>
      <c r="MQ32" s="54">
        <v>75.77</v>
      </c>
      <c r="MR32" s="54">
        <v>74.36</v>
      </c>
      <c r="MS32" s="4" t="s">
        <v>67</v>
      </c>
      <c r="MT32" s="54">
        <v>70.762</v>
      </c>
      <c r="MU32" s="6"/>
      <c r="MV32" s="6"/>
      <c r="MW32" s="6">
        <v>7.1000000000000004E-3</v>
      </c>
      <c r="MX32" s="6">
        <v>2.7000000000000001E-3</v>
      </c>
      <c r="MY32" s="6">
        <v>4.3E-3</v>
      </c>
      <c r="MZ32" s="6">
        <v>4.0000000000000002E-4</v>
      </c>
      <c r="NA32" s="6">
        <v>4.5999999999999999E-3</v>
      </c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34">
        <f t="shared" si="15"/>
        <v>4.0000000000000002E-4</v>
      </c>
      <c r="OA32" s="34">
        <f t="shared" si="16"/>
        <v>3.8199999999999996E-3</v>
      </c>
      <c r="OB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M33" t="s">
        <v>62</v>
      </c>
      <c r="MN33" s="54">
        <v>0.91610000000000003</v>
      </c>
      <c r="MO33" s="54">
        <v>0.90749999999999997</v>
      </c>
      <c r="MP33" s="54">
        <v>0.8962</v>
      </c>
      <c r="MQ33" s="54">
        <v>0.91049999999999998</v>
      </c>
      <c r="MR33" s="54">
        <v>0.89270000000000005</v>
      </c>
      <c r="MS33" s="4" t="s">
        <v>68</v>
      </c>
      <c r="MT33" s="54">
        <v>0.88290000000000002</v>
      </c>
      <c r="MU33" s="6"/>
      <c r="MV33" s="6"/>
      <c r="MW33" s="6">
        <v>4.4999999999999997E-3</v>
      </c>
      <c r="MX33" s="6">
        <v>-1.1000000000000001E-3</v>
      </c>
      <c r="MY33" s="6">
        <v>3.5000000000000001E-3</v>
      </c>
      <c r="MZ33" s="6">
        <v>-2.8999999999999998E-3</v>
      </c>
      <c r="NA33" s="6">
        <v>-1E-4</v>
      </c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34">
        <f t="shared" si="15"/>
        <v>-2.8999999999999998E-3</v>
      </c>
      <c r="OA33" s="34">
        <f t="shared" si="16"/>
        <v>7.8000000000000009E-4</v>
      </c>
      <c r="OB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N34" s="282"/>
      <c r="MO34" s="36"/>
      <c r="MP34" s="36"/>
      <c r="MQ34" s="36"/>
      <c r="MR34" s="36"/>
      <c r="MS34" s="35" t="s">
        <v>69</v>
      </c>
      <c r="MT34" s="36"/>
      <c r="MU34" s="37">
        <f t="shared" ref="MU34:MZ34" si="103">SUM(MU7, -MU14, -MU20,MU25, -MU29,MU32,MU33)</f>
        <v>0</v>
      </c>
      <c r="MV34" s="37">
        <f t="shared" si="103"/>
        <v>0</v>
      </c>
      <c r="MW34" s="37">
        <f t="shared" si="103"/>
        <v>3.5799999999999998E-2</v>
      </c>
      <c r="MX34" s="37">
        <f t="shared" si="103"/>
        <v>5.4000000000000003E-3</v>
      </c>
      <c r="MY34" s="37">
        <f t="shared" si="103"/>
        <v>2.3499999999999997E-2</v>
      </c>
      <c r="MZ34" s="37">
        <f t="shared" si="103"/>
        <v>-1.0299999999999998E-2</v>
      </c>
      <c r="NA34" s="37">
        <f>SUM(NA7, -NA14, -NA20,NA25, -NA29,NA32:NA33)</f>
        <v>1.83E-2</v>
      </c>
      <c r="NB34" s="37">
        <f>SUM(NB7, -NB14, -NB20,NB25, -NB29,NB32,NB33)</f>
        <v>0</v>
      </c>
      <c r="NC34" s="37">
        <f>SUM(NC7, -NC14, -NC20,NC25, -NC29,NC32,NC33)</f>
        <v>0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0</v>
      </c>
      <c r="NG34" s="37">
        <f>SUM(NG7, -NG14, -NG20,NG25, -NG29,NG32:NG33)</f>
        <v>0</v>
      </c>
      <c r="NH34" s="37">
        <f>SUM(NH7, -NH14, -NH20,NH25, -NH29,NH32:NH33)</f>
        <v>0</v>
      </c>
      <c r="NI34" s="37">
        <f>SUM(NI7, -NI14, -NI20,NI25, -NI29,NI32,NI33)</f>
        <v>0</v>
      </c>
      <c r="NJ34" s="37">
        <f>SUM(NJ7, -NJ14, -NJ20,NJ25, -NJ29,NJ32,NJ33)</f>
        <v>0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-NN29,NN32:NN33)</f>
        <v>0</v>
      </c>
      <c r="NO34" s="37">
        <f>SUM(NO7, -NO14, -NO20,NO25, -NO29,NO32:NO33)</f>
        <v>0</v>
      </c>
      <c r="NP34" s="37">
        <f t="shared" ref="NP34:NY34" si="104">SUM(NP7, -NP14, -NP20,NP25, -NP29,NP32,NP33)</f>
        <v>0</v>
      </c>
      <c r="NQ34" s="37">
        <f t="shared" si="104"/>
        <v>0</v>
      </c>
      <c r="NR34" s="37">
        <f t="shared" si="104"/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4">
        <f t="shared" si="15"/>
        <v>-1.0299999999999998E-2</v>
      </c>
      <c r="OA34" s="34">
        <f t="shared" si="16"/>
        <v>2.3451612903225808E-3</v>
      </c>
      <c r="OB34" s="34">
        <f t="shared" si="17"/>
        <v>3.5799999999999998E-2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M35" t="s">
        <v>62</v>
      </c>
      <c r="MN35" s="54">
        <v>80.188999999999993</v>
      </c>
      <c r="MO35" s="54">
        <v>82.796999999999997</v>
      </c>
      <c r="MP35" s="54">
        <v>84.546999999999997</v>
      </c>
      <c r="MQ35" s="54">
        <v>83.18</v>
      </c>
      <c r="MR35" s="54">
        <v>83.21</v>
      </c>
      <c r="MS35" s="4" t="s">
        <v>70</v>
      </c>
      <c r="MT35" s="54">
        <v>80.087999999999994</v>
      </c>
      <c r="MU35" s="6"/>
      <c r="MV35" s="6"/>
      <c r="MW35" s="6">
        <v>3.2000000000000002E-3</v>
      </c>
      <c r="MX35" s="6">
        <v>4.1000000000000003E-3</v>
      </c>
      <c r="MY35" s="6">
        <v>1E-3</v>
      </c>
      <c r="MZ35" s="6">
        <v>3.0999999999999999E-3</v>
      </c>
      <c r="NA35" s="6">
        <v>4.7999999999999996E-3</v>
      </c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40">
        <f t="shared" si="15"/>
        <v>1E-3</v>
      </c>
      <c r="OA35" s="40">
        <f t="shared" si="16"/>
        <v>3.2400000000000007E-3</v>
      </c>
      <c r="OB35" s="40">
        <f t="shared" si="17"/>
        <v>4.7999999999999996E-3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21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M36" t="s">
        <v>62</v>
      </c>
      <c r="MR36" t="s">
        <v>62</v>
      </c>
      <c r="MS36" s="41" t="s">
        <v>71</v>
      </c>
      <c r="MT36" s="42"/>
      <c r="MU36" s="43">
        <f t="shared" ref="MU36:NY36" si="122">SUM( -MU8, -MU15, -MU21,MU26, -MU30, -MU33,MU35)</f>
        <v>0</v>
      </c>
      <c r="MV36" s="43">
        <f t="shared" si="122"/>
        <v>0</v>
      </c>
      <c r="MW36" s="43">
        <f t="shared" si="122"/>
        <v>6.0000000000000027E-4</v>
      </c>
      <c r="MX36" s="43">
        <f t="shared" si="122"/>
        <v>1.55E-2</v>
      </c>
      <c r="MY36" s="43">
        <f t="shared" si="122"/>
        <v>-3.2000000000000006E-3</v>
      </c>
      <c r="MZ36" s="43">
        <f t="shared" si="122"/>
        <v>1.3900000000000001E-2</v>
      </c>
      <c r="NA36" s="43">
        <f t="shared" si="122"/>
        <v>1.9499999999999997E-2</v>
      </c>
      <c r="NB36" s="43">
        <f t="shared" si="122"/>
        <v>0</v>
      </c>
      <c r="NC36" s="43">
        <f t="shared" si="122"/>
        <v>0</v>
      </c>
      <c r="ND36" s="43">
        <f t="shared" si="122"/>
        <v>0</v>
      </c>
      <c r="NE36" s="43">
        <f t="shared" si="122"/>
        <v>0</v>
      </c>
      <c r="NF36" s="43">
        <f t="shared" si="122"/>
        <v>0</v>
      </c>
      <c r="NG36" s="43">
        <f t="shared" si="122"/>
        <v>0</v>
      </c>
      <c r="NH36" s="43">
        <f t="shared" si="122"/>
        <v>0</v>
      </c>
      <c r="NI36" s="43">
        <f t="shared" si="122"/>
        <v>0</v>
      </c>
      <c r="NJ36" s="43">
        <f t="shared" si="122"/>
        <v>0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0">
        <f t="shared" si="15"/>
        <v>-3.2000000000000006E-3</v>
      </c>
      <c r="OA36" s="40">
        <f t="shared" si="16"/>
        <v>1.493548387096774E-3</v>
      </c>
      <c r="OB36" s="40">
        <f t="shared" si="17"/>
        <v>1.9499999999999997E-2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Q37" t="s">
        <v>62</v>
      </c>
      <c r="MS37" s="44" t="s">
        <v>72</v>
      </c>
      <c r="MT37" s="45"/>
      <c r="MU37" s="46">
        <f t="shared" ref="MU37:NY37" si="140">SUM( -MU5, -MU12, -MU18, -MU23, -MU28, -MU32, -MU35)</f>
        <v>0</v>
      </c>
      <c r="MV37" s="46">
        <f t="shared" si="140"/>
        <v>0</v>
      </c>
      <c r="MW37" s="46">
        <f t="shared" si="140"/>
        <v>-2.3700000000000002E-2</v>
      </c>
      <c r="MX37" s="46">
        <f t="shared" si="140"/>
        <v>-1.7299999999999999E-2</v>
      </c>
      <c r="MY37" s="46">
        <f t="shared" si="140"/>
        <v>-1.0600000000000002E-2</v>
      </c>
      <c r="MZ37" s="46">
        <f t="shared" si="140"/>
        <v>-1.0500000000000001E-2</v>
      </c>
      <c r="NA37" s="46">
        <f t="shared" si="140"/>
        <v>-1.54E-2</v>
      </c>
      <c r="NB37" s="46">
        <f t="shared" si="140"/>
        <v>0</v>
      </c>
      <c r="NC37" s="46">
        <f t="shared" si="140"/>
        <v>0</v>
      </c>
      <c r="ND37" s="46">
        <f t="shared" si="140"/>
        <v>0</v>
      </c>
      <c r="NE37" s="46">
        <f t="shared" si="140"/>
        <v>0</v>
      </c>
      <c r="NF37" s="46">
        <f t="shared" si="140"/>
        <v>0</v>
      </c>
      <c r="NG37" s="46">
        <f t="shared" si="140"/>
        <v>0</v>
      </c>
      <c r="NH37" s="46">
        <f t="shared" si="140"/>
        <v>0</v>
      </c>
      <c r="NI37" s="46">
        <f t="shared" si="140"/>
        <v>0</v>
      </c>
      <c r="NJ37" s="46">
        <f t="shared" si="140"/>
        <v>0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7">
        <f t="shared" si="15"/>
        <v>-2.3700000000000002E-2</v>
      </c>
      <c r="OA37" s="47">
        <f t="shared" si="16"/>
        <v>-2.5000000000000005E-3</v>
      </c>
      <c r="OB37" s="47">
        <f t="shared" si="17"/>
        <v>0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S38" s="48" t="s">
        <v>122</v>
      </c>
      <c r="MT38" s="49" t="s">
        <v>62</v>
      </c>
      <c r="MU38" s="49" t="s">
        <v>62</v>
      </c>
      <c r="MV38" s="49" t="s">
        <v>62</v>
      </c>
      <c r="MW38" s="48" t="s">
        <v>3</v>
      </c>
      <c r="MX38" s="48" t="s">
        <v>4</v>
      </c>
      <c r="MY38" s="48" t="s">
        <v>5</v>
      </c>
      <c r="MZ38" s="48" t="s">
        <v>6</v>
      </c>
      <c r="NA38" s="48" t="s">
        <v>7</v>
      </c>
      <c r="NB38" s="49" t="s">
        <v>62</v>
      </c>
      <c r="NC38" s="49" t="s">
        <v>62</v>
      </c>
      <c r="ND38" s="48" t="s">
        <v>10</v>
      </c>
      <c r="NE38" s="48" t="s">
        <v>11</v>
      </c>
      <c r="NF38" s="48" t="s">
        <v>12</v>
      </c>
      <c r="NG38" s="48" t="s">
        <v>13</v>
      </c>
      <c r="NH38" s="48" t="s">
        <v>14</v>
      </c>
      <c r="NI38" s="49" t="s">
        <v>62</v>
      </c>
      <c r="NJ38" s="49" t="s">
        <v>62</v>
      </c>
      <c r="NK38" s="48" t="s">
        <v>17</v>
      </c>
      <c r="NL38" s="48" t="s">
        <v>18</v>
      </c>
      <c r="NM38" s="48" t="s">
        <v>19</v>
      </c>
      <c r="NN38" s="48" t="s">
        <v>20</v>
      </c>
      <c r="NO38" s="48" t="s">
        <v>21</v>
      </c>
      <c r="NP38" s="49" t="s">
        <v>62</v>
      </c>
      <c r="NQ38" s="49" t="s">
        <v>62</v>
      </c>
      <c r="NR38" s="48" t="s">
        <v>24</v>
      </c>
      <c r="NS38" s="48" t="s">
        <v>25</v>
      </c>
      <c r="NT38" s="48" t="s">
        <v>26</v>
      </c>
      <c r="NU38" s="48" t="s">
        <v>27</v>
      </c>
      <c r="NV38" s="48" t="s">
        <v>28</v>
      </c>
      <c r="NW38" s="49" t="s">
        <v>62</v>
      </c>
      <c r="NX38" s="49" t="s">
        <v>62</v>
      </c>
      <c r="NY38" s="49" t="s">
        <v>62</v>
      </c>
      <c r="NZ38" s="49"/>
      <c r="OA38" s="49"/>
      <c r="OB38" s="272" t="s">
        <v>122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U39" s="53"/>
      <c r="MV39" s="53"/>
      <c r="MW39" s="22">
        <v>0.1237</v>
      </c>
      <c r="MX39" s="22">
        <v>0.1356</v>
      </c>
      <c r="MY39" s="22">
        <v>0.1404</v>
      </c>
      <c r="MZ39" s="22">
        <v>0.1318</v>
      </c>
      <c r="NA39" s="22">
        <v>0.13270000000000001</v>
      </c>
      <c r="NB39" s="53"/>
      <c r="NC39" s="53"/>
      <c r="ND39" s="53"/>
      <c r="NE39" s="53"/>
      <c r="NF39" s="53"/>
      <c r="NG39" s="15"/>
      <c r="NH39" s="15"/>
      <c r="NI39" s="53"/>
      <c r="NJ39" s="53"/>
      <c r="NK39" s="53"/>
      <c r="NL39" s="53"/>
      <c r="NM39" s="53"/>
      <c r="NN39" s="15"/>
      <c r="NO39" s="15"/>
      <c r="NP39" s="53"/>
      <c r="NQ39" s="53"/>
      <c r="NR39" s="53"/>
      <c r="NS39" s="53"/>
      <c r="NT39" s="53"/>
      <c r="NU39" s="53"/>
      <c r="NV39" s="53"/>
      <c r="NW39" s="53"/>
      <c r="NX39" s="53"/>
      <c r="NY39" s="53"/>
      <c r="NZ39" s="495" t="s">
        <v>32</v>
      </c>
      <c r="OA39" s="3" t="s">
        <v>33</v>
      </c>
      <c r="OB39" s="495" t="s">
        <v>34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T40" t="s">
        <v>62</v>
      </c>
      <c r="MU40" s="53"/>
      <c r="MV40" s="53"/>
      <c r="MW40" s="16">
        <v>5.5399999999999998E-2</v>
      </c>
      <c r="MX40" s="16">
        <v>5.3800000000000001E-2</v>
      </c>
      <c r="MY40" s="40">
        <v>4.8300000000000003E-2</v>
      </c>
      <c r="MZ40" s="16">
        <v>7.1800000000000003E-2</v>
      </c>
      <c r="NA40" s="16">
        <v>8.4400000000000003E-2</v>
      </c>
      <c r="NB40" s="53"/>
      <c r="NC40" s="53"/>
      <c r="ND40" s="53"/>
      <c r="NE40" s="53"/>
      <c r="NF40" s="53"/>
      <c r="NG40" s="6" t="s">
        <v>62</v>
      </c>
      <c r="NH40" s="6"/>
      <c r="NI40" s="53"/>
      <c r="NJ40" s="53"/>
      <c r="NK40" s="53"/>
      <c r="NL40" s="53"/>
      <c r="NM40" s="53"/>
      <c r="NN40" s="6" t="s">
        <v>62</v>
      </c>
      <c r="NO40" s="6"/>
      <c r="NP40" s="53"/>
      <c r="NQ40" s="53"/>
      <c r="NR40" s="53"/>
      <c r="NS40" s="53"/>
      <c r="NT40" s="53"/>
      <c r="NU40" s="53"/>
      <c r="NV40" s="53"/>
      <c r="NW40" s="53"/>
      <c r="NX40" s="53"/>
      <c r="NY40" s="53"/>
      <c r="NZ40" s="53">
        <f>MIN(NZ2:NZ8,NZ10:NZ15,NZ17:NZ21,NZ23:NZ26,NZ28:NZ30,NZ32:NZ33,NZ35)</f>
        <v>-7.6E-3</v>
      </c>
      <c r="OA40" s="51">
        <f>AVERAGE(OA2:OA8,OA10:OA15,OA17:OA21,OA23:OA26,OA28:OA30,OA32:OA33,OA35)</f>
        <v>6.8142857142857143E-4</v>
      </c>
      <c r="OB40" s="53">
        <f>MAX(OB2:OB8,OB10:OB15,OB17:OB21,OB23:OB26,OB28:OB30,OB32:OB33,OB35)</f>
        <v>9.5999999999999992E-3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S41" t="s">
        <v>62</v>
      </c>
      <c r="MT41" t="s">
        <v>62</v>
      </c>
      <c r="MU41" s="53"/>
      <c r="MV41" s="53"/>
      <c r="MW41" s="30">
        <v>4.02E-2</v>
      </c>
      <c r="MX41" s="40">
        <v>5.1499999999999997E-2</v>
      </c>
      <c r="MY41" s="16">
        <v>4.6600000000000003E-2</v>
      </c>
      <c r="MZ41" s="40">
        <v>6.2199999999999998E-2</v>
      </c>
      <c r="NA41" s="40">
        <v>8.1699999999999995E-2</v>
      </c>
      <c r="NB41" s="53"/>
      <c r="NC41" s="53"/>
      <c r="ND41" s="53"/>
      <c r="NE41" s="53"/>
      <c r="NF41" s="53"/>
      <c r="NH41" s="6"/>
      <c r="NI41" s="53"/>
      <c r="NJ41" s="53"/>
      <c r="NK41" s="53"/>
      <c r="NL41" s="53"/>
      <c r="NM41" s="53"/>
      <c r="NO41" s="6"/>
      <c r="NP41" s="53"/>
      <c r="NQ41" s="53"/>
      <c r="NR41" s="53"/>
      <c r="NS41" s="53"/>
      <c r="NT41" s="53"/>
      <c r="NU41" s="53"/>
      <c r="NV41" s="53"/>
      <c r="NW41" s="53"/>
      <c r="NX41" s="53"/>
      <c r="NY41" s="53"/>
      <c r="NZ41" s="53"/>
      <c r="OA41" s="54" t="s">
        <v>73</v>
      </c>
      <c r="OB41" s="53"/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U42" s="53"/>
      <c r="MV42" s="53"/>
      <c r="MW42" s="40">
        <v>3.5999999999999997E-2</v>
      </c>
      <c r="MX42" s="30">
        <v>4.7399999999999998E-2</v>
      </c>
      <c r="MY42" s="30">
        <v>3.4599999999999999E-2</v>
      </c>
      <c r="MZ42" s="30">
        <v>3.0099999999999998E-2</v>
      </c>
      <c r="NA42" s="30">
        <v>2.6200000000000001E-2</v>
      </c>
      <c r="NB42" s="53"/>
      <c r="NC42" s="53"/>
      <c r="ND42" s="53"/>
      <c r="NE42" s="53"/>
      <c r="NF42" s="53"/>
      <c r="NG42" s="6" t="s">
        <v>62</v>
      </c>
      <c r="NH42" s="6"/>
      <c r="NI42" s="53"/>
      <c r="NJ42" s="53"/>
      <c r="NK42" s="53"/>
      <c r="NL42" s="53"/>
      <c r="NM42" s="53"/>
      <c r="NN42" s="6" t="s">
        <v>62</v>
      </c>
      <c r="NO42" s="6"/>
      <c r="NP42" s="53"/>
      <c r="NQ42" s="53"/>
      <c r="NR42" s="53"/>
      <c r="NS42" s="53"/>
      <c r="NT42" s="53"/>
      <c r="NU42" s="53"/>
      <c r="NV42" s="53"/>
      <c r="NW42" s="53"/>
      <c r="NX42" s="53"/>
      <c r="NY42" s="53"/>
      <c r="NZ42" s="53"/>
      <c r="OA42" s="54" t="s">
        <v>74</v>
      </c>
      <c r="OB42" s="53"/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U43" s="53"/>
      <c r="MV43" s="53"/>
      <c r="MW43" s="7">
        <v>2.63E-2</v>
      </c>
      <c r="MX43" s="7">
        <v>1.46E-2</v>
      </c>
      <c r="MY43" s="7">
        <v>2.7699999999999999E-2</v>
      </c>
      <c r="MZ43" s="7">
        <v>1.23E-2</v>
      </c>
      <c r="NA43" s="7">
        <v>-1.6799999999999999E-2</v>
      </c>
      <c r="NB43" s="53"/>
      <c r="NC43" s="53"/>
      <c r="ND43" s="53"/>
      <c r="NE43" s="53"/>
      <c r="NF43" s="53"/>
      <c r="NG43" t="s">
        <v>62</v>
      </c>
      <c r="NH43" s="6"/>
      <c r="NI43" s="53"/>
      <c r="NJ43" s="53"/>
      <c r="NK43" s="53"/>
      <c r="NL43" s="53"/>
      <c r="NM43" s="53"/>
      <c r="NN43" t="s">
        <v>62</v>
      </c>
      <c r="NO43" s="6"/>
      <c r="NP43" s="53"/>
      <c r="NQ43" s="53"/>
      <c r="NR43" s="53"/>
      <c r="NS43" s="53"/>
      <c r="NT43" s="53"/>
      <c r="NU43" s="53"/>
      <c r="NV43" s="53"/>
      <c r="NW43" s="53"/>
      <c r="NX43" s="53"/>
      <c r="NY43" s="53"/>
      <c r="NZ43" s="3" t="s">
        <v>32</v>
      </c>
      <c r="OA43" s="3" t="s">
        <v>33</v>
      </c>
      <c r="OB43" s="3" t="s">
        <v>34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U44" s="53"/>
      <c r="MV44" s="53"/>
      <c r="MW44" s="47">
        <v>-2.4199999999999999E-2</v>
      </c>
      <c r="MX44" s="47">
        <v>-4.1500000000000002E-2</v>
      </c>
      <c r="MY44" s="47">
        <v>-5.21E-2</v>
      </c>
      <c r="MZ44" s="47">
        <v>-6.2600000000000003E-2</v>
      </c>
      <c r="NA44" s="34">
        <v>-7.3899999999999993E-2</v>
      </c>
      <c r="NB44" s="53"/>
      <c r="NC44" s="53"/>
      <c r="ND44" s="53"/>
      <c r="NE44" s="53"/>
      <c r="NF44" s="53"/>
      <c r="NG44" s="6"/>
      <c r="NH44" s="6"/>
      <c r="NI44" s="53"/>
      <c r="NJ44" s="53"/>
      <c r="NK44" s="53"/>
      <c r="NL44" s="53"/>
      <c r="NM44" s="53"/>
      <c r="NN44" s="6"/>
      <c r="NO44" s="6"/>
      <c r="NP44" s="53"/>
      <c r="NQ44" s="53"/>
      <c r="NR44" s="53"/>
      <c r="NS44" s="53"/>
      <c r="NT44" s="53"/>
      <c r="NU44" s="53"/>
      <c r="NV44" s="53"/>
      <c r="NW44" s="53"/>
      <c r="NX44" s="53"/>
      <c r="NY44" s="53"/>
      <c r="NZ44" s="51">
        <f>MIN(NZ9,NZ16,NZ22,NZ27,NZ31,NZ34,NZ36,NZ37)</f>
        <v>-3.9199999999999999E-2</v>
      </c>
      <c r="OA44" s="51">
        <f>AVERAGE(OA9,OA16,OA22,OA27,OA31,OA34,OA36,OA37)</f>
        <v>0</v>
      </c>
      <c r="OB44" s="51">
        <f>MAX(OB9,OB16,OB22,OB27,OB31,OB34,OB36,OB37)</f>
        <v>3.5799999999999998E-2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L45" t="s">
        <v>62</v>
      </c>
      <c r="MN45" t="s">
        <v>62</v>
      </c>
      <c r="MS45" t="s">
        <v>62</v>
      </c>
      <c r="MU45" s="53"/>
      <c r="MV45" s="53"/>
      <c r="MW45" s="34">
        <v>-0.1108</v>
      </c>
      <c r="MX45" s="34">
        <v>-0.10539999999999999</v>
      </c>
      <c r="MY45" s="34">
        <v>-8.1900000000000001E-2</v>
      </c>
      <c r="MZ45" s="34">
        <v>-9.2200000000000004E-2</v>
      </c>
      <c r="NA45" s="47">
        <v>-7.8E-2</v>
      </c>
      <c r="NB45" s="53"/>
      <c r="NC45" s="53"/>
      <c r="ND45" s="53"/>
      <c r="NE45" s="53"/>
      <c r="NF45" s="53"/>
      <c r="NG45" s="6"/>
      <c r="NH45" s="6"/>
      <c r="NI45" s="53"/>
      <c r="NJ45" s="53"/>
      <c r="NK45" s="53"/>
      <c r="NL45" s="53"/>
      <c r="NM45" s="53"/>
      <c r="NN45" s="6"/>
      <c r="NO45" s="6"/>
      <c r="NP45" s="53"/>
      <c r="NQ45" s="53"/>
      <c r="NR45" s="53"/>
      <c r="NS45" s="53"/>
      <c r="NT45" s="53"/>
      <c r="NU45" s="53"/>
      <c r="NV45" s="53"/>
      <c r="NW45" s="53"/>
      <c r="NX45" s="53"/>
      <c r="NY45" s="53"/>
      <c r="NZ45" s="53"/>
      <c r="OA45" s="54" t="s">
        <v>75</v>
      </c>
      <c r="OB45" s="53"/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M46" t="s">
        <v>62</v>
      </c>
      <c r="MO46" t="s">
        <v>62</v>
      </c>
      <c r="MU46" s="53"/>
      <c r="MV46" s="53"/>
      <c r="MW46" s="86">
        <v>-0.14660000000000001</v>
      </c>
      <c r="MX46" s="86">
        <v>-0.156</v>
      </c>
      <c r="MY46" s="86">
        <v>-0.1636</v>
      </c>
      <c r="MZ46" s="86">
        <v>-0.15340000000000001</v>
      </c>
      <c r="NA46" s="86">
        <v>-0.15629999999999999</v>
      </c>
      <c r="NB46" s="53"/>
      <c r="NC46" s="53"/>
      <c r="ND46" s="53"/>
      <c r="NE46" s="53"/>
      <c r="NF46" s="53"/>
      <c r="NG46" s="10" t="s">
        <v>62</v>
      </c>
      <c r="NH46" s="10"/>
      <c r="NI46" s="53"/>
      <c r="NJ46" s="53"/>
      <c r="NK46" s="53"/>
      <c r="NL46" s="53"/>
      <c r="NM46" s="53"/>
      <c r="NN46" s="10" t="s">
        <v>62</v>
      </c>
      <c r="NO46" s="10"/>
      <c r="NP46" s="53"/>
      <c r="NQ46" s="53"/>
      <c r="NR46" s="53"/>
      <c r="NS46" s="53"/>
      <c r="NT46" s="53"/>
      <c r="NU46" s="53"/>
      <c r="NV46" s="53"/>
      <c r="NW46" s="53"/>
      <c r="NX46" s="53"/>
      <c r="NY46" s="53"/>
      <c r="NZ46" s="53"/>
      <c r="OA46" s="61" t="s">
        <v>76</v>
      </c>
      <c r="OB46" s="53"/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20"/>
      <c r="MP48" s="484"/>
      <c r="MQ48" s="485">
        <v>43620</v>
      </c>
      <c r="MR48" s="524"/>
      <c r="MS48" s="484"/>
      <c r="MT48" s="485">
        <v>43621</v>
      </c>
      <c r="MU48" s="486"/>
      <c r="MV48" s="484"/>
      <c r="MW48" s="485">
        <v>43622</v>
      </c>
      <c r="MX48" s="520"/>
      <c r="MY48" s="483"/>
      <c r="MZ48" s="67">
        <v>43623</v>
      </c>
      <c r="NA48" s="349" t="s">
        <v>77</v>
      </c>
      <c r="NB48" s="248"/>
      <c r="NC48" s="70">
        <v>43626</v>
      </c>
      <c r="ND48" s="249"/>
      <c r="NE48" s="248"/>
      <c r="NF48" s="70">
        <v>43627</v>
      </c>
      <c r="NG48" s="249"/>
      <c r="NH48" s="248"/>
      <c r="NI48" s="70">
        <v>43628</v>
      </c>
      <c r="NJ48" s="249"/>
      <c r="NK48" s="248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25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11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98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121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06">
        <v>0.1469</v>
      </c>
      <c r="MZ51" s="22">
        <v>0.14949999999999999</v>
      </c>
      <c r="NA51" s="22">
        <v>0.13270000000000001</v>
      </c>
      <c r="NB51" s="487"/>
      <c r="NC51" s="53"/>
      <c r="ND51" s="488"/>
      <c r="NE51" s="487"/>
      <c r="NF51" s="53"/>
      <c r="NG51" s="488"/>
      <c r="NH51" s="487"/>
      <c r="NI51" s="53"/>
      <c r="NJ51" s="488"/>
      <c r="NK51" s="487"/>
      <c r="NL51" s="53"/>
      <c r="NM51" s="488"/>
      <c r="NN51" s="487"/>
      <c r="NO51" s="53"/>
      <c r="NP51" s="488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03">
        <v>6.7900000000000002E-2</v>
      </c>
      <c r="MZ52" s="16">
        <v>7.0000000000000007E-2</v>
      </c>
      <c r="NA52" s="16">
        <v>8.4400000000000003E-2</v>
      </c>
      <c r="NB52" s="487"/>
      <c r="NC52" s="53"/>
      <c r="ND52" s="488"/>
      <c r="NE52" s="487"/>
      <c r="NF52" s="53"/>
      <c r="NG52" s="488"/>
      <c r="NH52" s="487"/>
      <c r="NI52" s="53"/>
      <c r="NJ52" s="488"/>
      <c r="NK52" s="487"/>
      <c r="NL52" s="53"/>
      <c r="NM52" s="488"/>
      <c r="NN52" s="487"/>
      <c r="NO52" s="53"/>
      <c r="NP52" s="488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00">
        <v>6.5199999999999994E-2</v>
      </c>
      <c r="MZ53" s="40">
        <v>6.5500000000000003E-2</v>
      </c>
      <c r="NA53" s="40">
        <v>8.1699999999999995E-2</v>
      </c>
      <c r="NB53" s="487"/>
      <c r="NC53" s="53"/>
      <c r="ND53" s="488"/>
      <c r="NE53" s="487"/>
      <c r="NF53" s="53"/>
      <c r="NG53" s="488"/>
      <c r="NH53" s="487"/>
      <c r="NI53" s="53"/>
      <c r="NJ53" s="488"/>
      <c r="NK53" s="487"/>
      <c r="NL53" s="53"/>
      <c r="NM53" s="488"/>
      <c r="NN53" s="487"/>
      <c r="NO53" s="53"/>
      <c r="NP53" s="488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04">
        <v>0.03</v>
      </c>
      <c r="MZ54" s="30">
        <v>2.4500000000000001E-2</v>
      </c>
      <c r="NA54" s="30">
        <v>2.6200000000000001E-2</v>
      </c>
      <c r="NB54" s="487"/>
      <c r="NC54" s="53"/>
      <c r="ND54" s="488"/>
      <c r="NE54" s="487"/>
      <c r="NF54" s="53"/>
      <c r="NG54" s="488"/>
      <c r="NH54" s="487"/>
      <c r="NI54" s="53"/>
      <c r="NJ54" s="488"/>
      <c r="NK54" s="487"/>
      <c r="NL54" s="53"/>
      <c r="NM54" s="488"/>
      <c r="NN54" s="487"/>
      <c r="NO54" s="53"/>
      <c r="NP54" s="488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01">
        <v>1.5800000000000002E-2</v>
      </c>
      <c r="MZ55" s="7">
        <v>1.47E-2</v>
      </c>
      <c r="NA55" s="7">
        <v>-1.6799999999999999E-2</v>
      </c>
      <c r="NB55" s="487"/>
      <c r="NC55" s="53"/>
      <c r="ND55" s="488"/>
      <c r="NE55" s="487"/>
      <c r="NF55" s="53"/>
      <c r="NG55" s="488"/>
      <c r="NH55" s="487"/>
      <c r="NI55" s="53"/>
      <c r="NJ55" s="488"/>
      <c r="NK55" s="487"/>
      <c r="NL55" s="53"/>
      <c r="NM55" s="488"/>
      <c r="NN55" s="487"/>
      <c r="NO55" s="53"/>
      <c r="NP55" s="488"/>
      <c r="NQ55" s="487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99">
        <v>-6.7199999999999996E-2</v>
      </c>
      <c r="MZ56" s="47">
        <v>-6.88E-2</v>
      </c>
      <c r="NA56" s="34">
        <v>-7.3899999999999993E-2</v>
      </c>
      <c r="NB56" s="487"/>
      <c r="NC56" s="53"/>
      <c r="ND56" s="488"/>
      <c r="NE56" s="487"/>
      <c r="NF56" s="53"/>
      <c r="NG56" s="488"/>
      <c r="NH56" s="487"/>
      <c r="NI56" s="53"/>
      <c r="NJ56" s="488"/>
      <c r="NK56" s="487"/>
      <c r="NL56" s="53"/>
      <c r="NM56" s="488"/>
      <c r="NN56" s="487"/>
      <c r="NO56" s="53"/>
      <c r="NP56" s="488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05">
        <v>-8.8400000000000006E-2</v>
      </c>
      <c r="MZ57" s="34">
        <v>-8.5699999999999998E-2</v>
      </c>
      <c r="NA57" s="47">
        <v>-7.8E-2</v>
      </c>
      <c r="NB57" s="487"/>
      <c r="NC57" s="53"/>
      <c r="ND57" s="488"/>
      <c r="NE57" s="487"/>
      <c r="NF57" s="53"/>
      <c r="NG57" s="488"/>
      <c r="NH57" s="487"/>
      <c r="NI57" s="53"/>
      <c r="NJ57" s="488"/>
      <c r="NK57" s="487"/>
      <c r="NL57" s="53"/>
      <c r="NM57" s="488"/>
      <c r="NN57" s="487"/>
      <c r="NO57" s="53"/>
      <c r="NP57" s="488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02">
        <v>-0.17019999999999999</v>
      </c>
      <c r="MZ58" s="86">
        <v>-0.16969999999999999</v>
      </c>
      <c r="NA58" s="86">
        <v>-0.15629999999999999</v>
      </c>
      <c r="NB58" s="487"/>
      <c r="NC58" s="53"/>
      <c r="ND58" s="488"/>
      <c r="NE58" s="487"/>
      <c r="NF58" s="53"/>
      <c r="NG58" s="488"/>
      <c r="NH58" s="487"/>
      <c r="NI58" s="53"/>
      <c r="NJ58" s="488"/>
      <c r="NK58" s="487"/>
      <c r="NL58" s="53"/>
      <c r="NM58" s="488"/>
      <c r="NN58" s="487"/>
      <c r="NO58" s="53"/>
      <c r="NP58" s="488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107">
        <v>3.52</v>
      </c>
      <c r="MZ59" s="56">
        <v>-0.32</v>
      </c>
      <c r="NA59" s="78">
        <v>-3.2</v>
      </c>
      <c r="NB59" s="77"/>
      <c r="NC59" s="56"/>
      <c r="ND59" s="78"/>
      <c r="NE59" s="77"/>
      <c r="NF59" s="56"/>
      <c r="NG59" s="78"/>
      <c r="NH59" s="77"/>
      <c r="NI59" s="56"/>
      <c r="NJ59" s="78"/>
      <c r="NK59" s="77"/>
      <c r="NL59" s="56"/>
      <c r="NM59" s="78"/>
      <c r="NN59" s="77"/>
      <c r="NO59" s="56"/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363">
        <v>1.5100000000000001E-2</v>
      </c>
      <c r="MZ60" s="363">
        <v>2.5999999999999999E-3</v>
      </c>
      <c r="NA60" s="441">
        <v>1.6199999999999999E-2</v>
      </c>
      <c r="NB60" s="491" t="s">
        <v>62</v>
      </c>
      <c r="NC60" s="492"/>
      <c r="ND60" s="493"/>
      <c r="NE60" s="491"/>
      <c r="NF60" s="492"/>
      <c r="NG60" s="493"/>
      <c r="NH60" s="491"/>
      <c r="NI60" s="492"/>
      <c r="NJ60" s="493"/>
      <c r="NK60" s="491"/>
      <c r="NL60" s="492"/>
      <c r="NM60" s="493"/>
      <c r="NN60" s="491"/>
      <c r="NO60" s="492"/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365">
        <v>-1.6799999999999999E-2</v>
      </c>
      <c r="MZ61" s="452">
        <v>-5.4999999999999997E-3</v>
      </c>
      <c r="NA61" s="445">
        <v>-3.15E-2</v>
      </c>
      <c r="NB61" s="491"/>
      <c r="NC61" s="492"/>
      <c r="ND61" s="493"/>
      <c r="NE61" s="491"/>
      <c r="NF61" s="492"/>
      <c r="NG61" s="493"/>
      <c r="NH61" s="491"/>
      <c r="NI61" s="492"/>
      <c r="NJ61" s="493"/>
      <c r="NK61" s="491"/>
      <c r="NL61" s="492"/>
      <c r="NM61" s="493"/>
      <c r="NN61" s="491"/>
      <c r="NO61" s="492"/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3" t="s">
        <v>62</v>
      </c>
      <c r="MZ62" s="465" t="s">
        <v>62</v>
      </c>
      <c r="NA62" s="451">
        <v>1.95E-2</v>
      </c>
      <c r="NB62" s="132"/>
      <c r="NC62" s="133"/>
      <c r="ND62" s="494"/>
      <c r="NE62" s="132"/>
      <c r="NF62" s="133"/>
      <c r="NG62" s="494"/>
      <c r="NH62" s="132"/>
      <c r="NI62" s="133"/>
      <c r="NJ62" s="494"/>
      <c r="NK62" s="132"/>
      <c r="NL62" s="133"/>
      <c r="NM62" s="494"/>
      <c r="NN62" s="132"/>
      <c r="NO62" s="133"/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3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94"/>
      <c r="NE63" s="132" t="s">
        <v>62</v>
      </c>
      <c r="NF63" s="133" t="s">
        <v>62</v>
      </c>
      <c r="NG63" s="494"/>
      <c r="NH63" s="132" t="s">
        <v>62</v>
      </c>
      <c r="NI63" s="133" t="s">
        <v>62</v>
      </c>
      <c r="NJ63" s="494"/>
      <c r="NK63" s="132" t="s">
        <v>62</v>
      </c>
      <c r="NL63" s="133" t="s">
        <v>62</v>
      </c>
      <c r="NM63" s="494"/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0">
        <v>1.2622</v>
      </c>
      <c r="MZ64" s="250">
        <v>1.2619</v>
      </c>
      <c r="NA64" s="250">
        <v>1.2582</v>
      </c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82" t="s">
        <v>51</v>
      </c>
      <c r="MZ65" s="182" t="s">
        <v>51</v>
      </c>
      <c r="NA65" s="182" t="s">
        <v>51</v>
      </c>
      <c r="NB65" s="58"/>
      <c r="NC65" s="58"/>
      <c r="ND65" s="58"/>
      <c r="NE65" s="58"/>
      <c r="NF65" s="58"/>
      <c r="NG65" s="58"/>
      <c r="NH65" s="58"/>
      <c r="NI65" s="58"/>
      <c r="NJ65" s="58"/>
      <c r="NK65" s="58"/>
      <c r="NL65" s="58"/>
      <c r="NM65" s="58"/>
      <c r="NN65" s="58"/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14">
        <f t="shared" si="193"/>
        <v>0.31709999999999999</v>
      </c>
      <c r="MZ66" s="114">
        <f t="shared" ref="MZ66" si="194">SUM(MZ51, -MZ58)</f>
        <v>0.31919999999999998</v>
      </c>
      <c r="NA66" s="114">
        <f t="shared" ref="NA66" si="195">SUM(NA51, -NA58)</f>
        <v>0.28900000000000003</v>
      </c>
      <c r="NB66" s="6">
        <f t="shared" ref="NB66:OX66" si="196">SUM(NB51, -NB58)</f>
        <v>0</v>
      </c>
      <c r="NC66" s="6">
        <f t="shared" si="196"/>
        <v>0</v>
      </c>
      <c r="ND66" s="6">
        <f t="shared" si="196"/>
        <v>0</v>
      </c>
      <c r="NE66" s="6">
        <f t="shared" si="196"/>
        <v>0</v>
      </c>
      <c r="NF66" s="6">
        <f t="shared" si="196"/>
        <v>0</v>
      </c>
      <c r="NG66" s="6">
        <f t="shared" si="196"/>
        <v>0</v>
      </c>
      <c r="NH66" s="6">
        <f t="shared" si="196"/>
        <v>0</v>
      </c>
      <c r="NI66" s="6">
        <f t="shared" si="196"/>
        <v>0</v>
      </c>
      <c r="NJ66" s="6">
        <f t="shared" si="196"/>
        <v>0</v>
      </c>
      <c r="NK66" s="6">
        <f t="shared" si="196"/>
        <v>0</v>
      </c>
      <c r="NL66" s="6">
        <f t="shared" si="196"/>
        <v>0</v>
      </c>
      <c r="NM66" s="6">
        <f t="shared" si="196"/>
        <v>0</v>
      </c>
      <c r="NN66" s="6">
        <f t="shared" si="196"/>
        <v>0</v>
      </c>
      <c r="NO66" s="6">
        <f t="shared" si="196"/>
        <v>0</v>
      </c>
      <c r="NP66" s="6">
        <f t="shared" si="196"/>
        <v>0</v>
      </c>
      <c r="NQ66" s="6">
        <f t="shared" si="196"/>
        <v>0</v>
      </c>
      <c r="NR66" s="6">
        <f t="shared" si="196"/>
        <v>0</v>
      </c>
      <c r="NS66" s="6">
        <f t="shared" si="196"/>
        <v>0</v>
      </c>
      <c r="NT66" s="6">
        <f t="shared" si="196"/>
        <v>0</v>
      </c>
      <c r="NU66" s="6">
        <f t="shared" si="196"/>
        <v>0</v>
      </c>
      <c r="NV66" s="6">
        <f t="shared" si="196"/>
        <v>0</v>
      </c>
      <c r="NW66" s="6">
        <f t="shared" si="196"/>
        <v>0</v>
      </c>
      <c r="NX66" s="6">
        <f t="shared" si="196"/>
        <v>0</v>
      </c>
      <c r="NY66" s="6">
        <f t="shared" si="196"/>
        <v>0</v>
      </c>
      <c r="NZ66" s="6">
        <f t="shared" si="196"/>
        <v>0</v>
      </c>
      <c r="OA66" s="6">
        <f t="shared" si="196"/>
        <v>0</v>
      </c>
      <c r="OB66" s="6">
        <f t="shared" si="196"/>
        <v>0</v>
      </c>
      <c r="OC66" s="6">
        <f t="shared" si="196"/>
        <v>0</v>
      </c>
      <c r="OD66" s="6">
        <f t="shared" si="196"/>
        <v>0</v>
      </c>
      <c r="OE66" s="6">
        <f t="shared" si="196"/>
        <v>0</v>
      </c>
      <c r="OF66" s="6">
        <f t="shared" si="196"/>
        <v>0</v>
      </c>
      <c r="OG66" s="6">
        <f t="shared" si="196"/>
        <v>0</v>
      </c>
      <c r="OH66" s="6">
        <f t="shared" si="196"/>
        <v>0</v>
      </c>
      <c r="OI66" s="6">
        <f t="shared" si="196"/>
        <v>0</v>
      </c>
      <c r="OJ66" s="6">
        <f t="shared" si="196"/>
        <v>0</v>
      </c>
      <c r="OK66" s="6">
        <f t="shared" si="196"/>
        <v>0</v>
      </c>
      <c r="OL66" s="6">
        <f t="shared" si="196"/>
        <v>0</v>
      </c>
      <c r="OM66" s="6">
        <f t="shared" si="196"/>
        <v>0</v>
      </c>
      <c r="ON66" s="6">
        <f t="shared" si="196"/>
        <v>0</v>
      </c>
      <c r="OO66" s="6">
        <f t="shared" si="196"/>
        <v>0</v>
      </c>
      <c r="OP66" s="6">
        <f t="shared" si="196"/>
        <v>0</v>
      </c>
      <c r="OQ66" s="6">
        <f t="shared" si="196"/>
        <v>0</v>
      </c>
      <c r="OR66" s="6">
        <f t="shared" si="196"/>
        <v>0</v>
      </c>
      <c r="OS66" s="6">
        <f t="shared" si="196"/>
        <v>0</v>
      </c>
      <c r="OT66" s="6">
        <f t="shared" si="196"/>
        <v>0</v>
      </c>
      <c r="OU66" s="6">
        <f t="shared" si="196"/>
        <v>0</v>
      </c>
      <c r="OV66" s="6">
        <f t="shared" si="196"/>
        <v>0</v>
      </c>
      <c r="OW66" s="6">
        <f t="shared" si="196"/>
        <v>0</v>
      </c>
      <c r="OX66" s="6">
        <f t="shared" si="196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197">SUM(PE51, -PE58)</f>
        <v>0</v>
      </c>
      <c r="PF66" s="6">
        <f t="shared" si="197"/>
        <v>0</v>
      </c>
      <c r="PG66" s="6">
        <f t="shared" si="197"/>
        <v>0</v>
      </c>
      <c r="PH66" s="6">
        <f t="shared" si="197"/>
        <v>0</v>
      </c>
      <c r="PI66" s="6">
        <f t="shared" si="197"/>
        <v>0</v>
      </c>
      <c r="PJ66" s="6">
        <f t="shared" si="197"/>
        <v>0</v>
      </c>
      <c r="PK66" s="6">
        <f t="shared" si="197"/>
        <v>0</v>
      </c>
      <c r="PL66" s="6">
        <f t="shared" si="197"/>
        <v>0</v>
      </c>
      <c r="PM66" s="6">
        <f t="shared" si="197"/>
        <v>0</v>
      </c>
      <c r="PN66" s="6">
        <f t="shared" si="197"/>
        <v>0</v>
      </c>
      <c r="PO66" s="6">
        <f t="shared" si="197"/>
        <v>0</v>
      </c>
      <c r="PP66" s="6">
        <f t="shared" si="197"/>
        <v>0</v>
      </c>
      <c r="PQ66" s="6">
        <f t="shared" si="197"/>
        <v>0</v>
      </c>
      <c r="PR66" s="6">
        <f t="shared" si="197"/>
        <v>0</v>
      </c>
      <c r="PS66" s="6">
        <f t="shared" si="197"/>
        <v>0</v>
      </c>
      <c r="PT66" s="6">
        <f t="shared" si="197"/>
        <v>0</v>
      </c>
      <c r="PU66" s="6">
        <f t="shared" si="197"/>
        <v>0</v>
      </c>
      <c r="PV66" s="6">
        <f t="shared" si="197"/>
        <v>0</v>
      </c>
      <c r="PW66" s="6">
        <f t="shared" si="197"/>
        <v>0</v>
      </c>
      <c r="PX66" s="6">
        <f t="shared" si="197"/>
        <v>0</v>
      </c>
      <c r="PY66" s="6">
        <f t="shared" si="197"/>
        <v>0</v>
      </c>
      <c r="PZ66" s="6">
        <f t="shared" si="197"/>
        <v>0</v>
      </c>
      <c r="QA66" s="6">
        <f t="shared" si="197"/>
        <v>0</v>
      </c>
      <c r="QB66" s="6">
        <f t="shared" si="197"/>
        <v>0</v>
      </c>
      <c r="QC66" s="6">
        <f t="shared" si="197"/>
        <v>0</v>
      </c>
      <c r="QD66" s="6">
        <f t="shared" si="197"/>
        <v>0</v>
      </c>
      <c r="QE66" s="6">
        <f t="shared" si="197"/>
        <v>0</v>
      </c>
      <c r="QF66" s="6">
        <f t="shared" si="197"/>
        <v>0</v>
      </c>
      <c r="QG66" s="6">
        <f t="shared" si="197"/>
        <v>0</v>
      </c>
      <c r="QH66" s="6">
        <f t="shared" si="197"/>
        <v>0</v>
      </c>
      <c r="QI66" s="6">
        <f t="shared" si="197"/>
        <v>0</v>
      </c>
      <c r="QJ66" s="6">
        <f t="shared" si="197"/>
        <v>0</v>
      </c>
      <c r="QK66" s="6">
        <f t="shared" si="197"/>
        <v>0</v>
      </c>
      <c r="QL66" s="6">
        <f t="shared" si="197"/>
        <v>0</v>
      </c>
      <c r="QM66" s="6">
        <f t="shared" si="197"/>
        <v>0</v>
      </c>
      <c r="QN66" s="6">
        <f t="shared" si="197"/>
        <v>0</v>
      </c>
      <c r="QO66" s="6">
        <f t="shared" si="197"/>
        <v>0</v>
      </c>
      <c r="QP66" s="6">
        <f t="shared" si="197"/>
        <v>0</v>
      </c>
      <c r="QQ66" s="6">
        <f t="shared" si="197"/>
        <v>0</v>
      </c>
      <c r="QR66" s="6">
        <f t="shared" si="197"/>
        <v>0</v>
      </c>
      <c r="QS66" s="6">
        <f t="shared" si="197"/>
        <v>0</v>
      </c>
      <c r="QT66" s="6">
        <f t="shared" si="197"/>
        <v>0</v>
      </c>
      <c r="QU66" s="6">
        <f t="shared" si="197"/>
        <v>0</v>
      </c>
      <c r="QV66" s="6">
        <f t="shared" si="197"/>
        <v>0</v>
      </c>
      <c r="QW66" s="6">
        <f t="shared" si="197"/>
        <v>0</v>
      </c>
      <c r="QX66" s="6">
        <f t="shared" si="197"/>
        <v>0</v>
      </c>
      <c r="QY66" s="6">
        <f t="shared" si="197"/>
        <v>0</v>
      </c>
      <c r="QZ66" s="6">
        <f t="shared" si="197"/>
        <v>0</v>
      </c>
      <c r="RA66" s="6">
        <f t="shared" si="197"/>
        <v>0</v>
      </c>
      <c r="RB66" s="6">
        <f t="shared" si="197"/>
        <v>0</v>
      </c>
      <c r="RC66" s="6">
        <f t="shared" si="197"/>
        <v>0</v>
      </c>
      <c r="RD66" s="6">
        <f t="shared" si="197"/>
        <v>0</v>
      </c>
      <c r="RE66" s="6">
        <f t="shared" si="197"/>
        <v>0</v>
      </c>
      <c r="RF66" s="6">
        <f t="shared" si="197"/>
        <v>0</v>
      </c>
      <c r="RG66" s="6">
        <f t="shared" si="197"/>
        <v>0</v>
      </c>
      <c r="RH66" s="6">
        <f t="shared" si="197"/>
        <v>0</v>
      </c>
      <c r="RI66" s="6">
        <f t="shared" si="197"/>
        <v>0</v>
      </c>
      <c r="RJ66" s="6">
        <f t="shared" si="197"/>
        <v>0</v>
      </c>
      <c r="RK66" s="6">
        <f t="shared" si="197"/>
        <v>0</v>
      </c>
      <c r="RL66" s="6">
        <f t="shared" si="197"/>
        <v>0</v>
      </c>
      <c r="RM66" s="6">
        <f t="shared" si="197"/>
        <v>0</v>
      </c>
      <c r="RN66" s="6">
        <f t="shared" si="197"/>
        <v>0</v>
      </c>
      <c r="RO66" s="6">
        <f t="shared" si="197"/>
        <v>0</v>
      </c>
      <c r="RP66" s="6">
        <f t="shared" si="197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16" t="s">
        <v>45</v>
      </c>
      <c r="MZ67" s="116" t="s">
        <v>45</v>
      </c>
      <c r="NA67" s="116" t="s">
        <v>45</v>
      </c>
      <c r="NB67" s="58"/>
      <c r="NC67" s="58"/>
      <c r="ND67" s="58"/>
      <c r="NE67" s="58"/>
      <c r="NF67" s="58"/>
      <c r="NG67" s="58"/>
      <c r="NH67" s="58"/>
      <c r="NI67" s="58"/>
      <c r="NJ67" s="58"/>
      <c r="NK67" s="58"/>
      <c r="NL67" s="58"/>
      <c r="NM67" s="58"/>
      <c r="NN67" s="58"/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198">SUM(K51, -K57)</f>
        <v>0.16620000000000001</v>
      </c>
      <c r="L68" s="173">
        <f t="shared" si="198"/>
        <v>0.19230000000000003</v>
      </c>
      <c r="M68" s="140">
        <f t="shared" si="198"/>
        <v>0.17859999999999998</v>
      </c>
      <c r="N68" s="114">
        <f t="shared" si="198"/>
        <v>0.16650000000000001</v>
      </c>
      <c r="O68" s="173">
        <f t="shared" si="198"/>
        <v>0.18559999999999999</v>
      </c>
      <c r="P68" s="140">
        <f t="shared" si="198"/>
        <v>0.20569999999999999</v>
      </c>
      <c r="Q68" s="114">
        <f t="shared" si="198"/>
        <v>0.1983</v>
      </c>
      <c r="R68" s="173">
        <f t="shared" si="198"/>
        <v>0.21210000000000001</v>
      </c>
      <c r="S68" s="218">
        <f t="shared" si="198"/>
        <v>0.23520000000000002</v>
      </c>
      <c r="T68" s="15">
        <f t="shared" si="198"/>
        <v>0.22940000000000002</v>
      </c>
      <c r="U68" s="143">
        <f t="shared" ref="U68:Z68" si="199">SUM(U51, -U57)</f>
        <v>0.2127</v>
      </c>
      <c r="V68" s="218">
        <f t="shared" si="199"/>
        <v>0.2097</v>
      </c>
      <c r="W68" s="90">
        <f t="shared" si="199"/>
        <v>0.23599999999999999</v>
      </c>
      <c r="X68" s="145">
        <f t="shared" si="199"/>
        <v>0.2268</v>
      </c>
      <c r="Y68" s="140">
        <f t="shared" si="199"/>
        <v>0.2455</v>
      </c>
      <c r="Z68" s="114">
        <f t="shared" si="199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0">SUM(AK52, -AK58)</f>
        <v>0.23170000000000002</v>
      </c>
      <c r="AL68" s="87">
        <f t="shared" si="200"/>
        <v>0.2545</v>
      </c>
      <c r="AM68" s="144">
        <f t="shared" si="200"/>
        <v>0.29559999999999997</v>
      </c>
      <c r="AN68" s="138">
        <f t="shared" si="200"/>
        <v>0.29559999999999997</v>
      </c>
      <c r="AO68" s="110">
        <f t="shared" si="200"/>
        <v>0.30189999999999995</v>
      </c>
      <c r="AP68" s="170">
        <f t="shared" si="200"/>
        <v>0.27779999999999999</v>
      </c>
      <c r="AQ68" s="138">
        <f t="shared" si="200"/>
        <v>0.28659999999999997</v>
      </c>
      <c r="AR68" s="110">
        <f t="shared" si="200"/>
        <v>0.28660000000000002</v>
      </c>
      <c r="AS68" s="170">
        <f t="shared" si="200"/>
        <v>0.28949999999999998</v>
      </c>
      <c r="AT68" s="219">
        <f t="shared" si="200"/>
        <v>0.26090000000000002</v>
      </c>
      <c r="AU68" s="87">
        <f t="shared" si="200"/>
        <v>0.25990000000000002</v>
      </c>
      <c r="AV68" s="145">
        <f t="shared" si="200"/>
        <v>0.29270000000000002</v>
      </c>
      <c r="AW68" s="140">
        <f t="shared" si="200"/>
        <v>0.3024</v>
      </c>
      <c r="AX68" s="114">
        <f t="shared" si="200"/>
        <v>0.31730000000000003</v>
      </c>
      <c r="AY68" s="173">
        <f t="shared" si="200"/>
        <v>0.28070000000000001</v>
      </c>
      <c r="AZ68" s="140">
        <f t="shared" si="200"/>
        <v>0.26910000000000001</v>
      </c>
      <c r="BA68" s="114">
        <f t="shared" si="200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1">SUM(BD52, -BD58)</f>
        <v>0.30430000000000001</v>
      </c>
      <c r="BE68" s="173">
        <f t="shared" si="201"/>
        <v>0.3382</v>
      </c>
      <c r="BF68" s="140">
        <f t="shared" si="201"/>
        <v>0.32930000000000004</v>
      </c>
      <c r="BG68" s="114">
        <f t="shared" si="201"/>
        <v>0.31999999999999995</v>
      </c>
      <c r="BH68" s="173">
        <f t="shared" si="201"/>
        <v>0.30209999999999998</v>
      </c>
      <c r="BI68" s="140">
        <f t="shared" si="201"/>
        <v>0.30149999999999999</v>
      </c>
      <c r="BJ68" s="109">
        <f>SUM(BJ51, -BJ57)</f>
        <v>0.32200000000000001</v>
      </c>
      <c r="BK68" s="173">
        <f t="shared" ref="BK68:BQ68" si="202">SUM(BK52, -BK58)</f>
        <v>0.32019999999999998</v>
      </c>
      <c r="BL68" s="140">
        <f t="shared" si="202"/>
        <v>0.34360000000000002</v>
      </c>
      <c r="BM68" s="114">
        <f t="shared" si="202"/>
        <v>0.36709999999999998</v>
      </c>
      <c r="BN68" s="173">
        <f t="shared" si="202"/>
        <v>0.37239999999999995</v>
      </c>
      <c r="BO68" s="114">
        <f t="shared" si="202"/>
        <v>0.38129999999999997</v>
      </c>
      <c r="BP68" s="114">
        <f t="shared" si="202"/>
        <v>0.38109999999999999</v>
      </c>
      <c r="BQ68" s="110">
        <f t="shared" si="202"/>
        <v>0.39739999999999998</v>
      </c>
      <c r="BS68" s="140">
        <f t="shared" ref="BS68:CK68" si="203">SUM(BS52, -BS58)</f>
        <v>0.37659999999999999</v>
      </c>
      <c r="BT68" s="110">
        <f t="shared" si="203"/>
        <v>0.371</v>
      </c>
      <c r="BU68" s="170">
        <f t="shared" si="203"/>
        <v>0.37480000000000002</v>
      </c>
      <c r="BV68" s="140">
        <f t="shared" si="203"/>
        <v>0.37819999999999998</v>
      </c>
      <c r="BW68" s="114">
        <f t="shared" si="203"/>
        <v>0.37370000000000003</v>
      </c>
      <c r="BX68" s="170">
        <f t="shared" si="203"/>
        <v>0.372</v>
      </c>
      <c r="BY68" s="219">
        <f t="shared" si="203"/>
        <v>0.41650000000000004</v>
      </c>
      <c r="BZ68" s="87">
        <f t="shared" si="203"/>
        <v>0.42730000000000001</v>
      </c>
      <c r="CA68" s="144">
        <f t="shared" si="203"/>
        <v>0.3987</v>
      </c>
      <c r="CB68" s="140">
        <f t="shared" si="203"/>
        <v>0.33439999999999998</v>
      </c>
      <c r="CC68" s="114">
        <f t="shared" si="203"/>
        <v>0.34109999999999996</v>
      </c>
      <c r="CD68" s="173">
        <f t="shared" si="203"/>
        <v>0.34699999999999998</v>
      </c>
      <c r="CE68" s="140">
        <f t="shared" si="203"/>
        <v>0.34620000000000001</v>
      </c>
      <c r="CF68" s="114">
        <f t="shared" si="203"/>
        <v>0.32150000000000001</v>
      </c>
      <c r="CG68" s="173">
        <f t="shared" si="203"/>
        <v>0.35730000000000001</v>
      </c>
      <c r="CH68" s="140">
        <f t="shared" si="203"/>
        <v>0.34920000000000001</v>
      </c>
      <c r="CI68" s="114">
        <f t="shared" si="203"/>
        <v>0.35310000000000002</v>
      </c>
      <c r="CJ68" s="173">
        <f t="shared" si="203"/>
        <v>0.33829999999999999</v>
      </c>
      <c r="CK68" s="140">
        <f t="shared" si="203"/>
        <v>0.32700000000000001</v>
      </c>
      <c r="CL68" s="114">
        <f t="shared" ref="CL68:CR68" si="204">SUM(CL52, -CL58)</f>
        <v>0.34289999999999998</v>
      </c>
      <c r="CM68" s="173">
        <f t="shared" si="204"/>
        <v>0.31979999999999997</v>
      </c>
      <c r="CN68" s="140">
        <f t="shared" si="204"/>
        <v>0.32979999999999998</v>
      </c>
      <c r="CO68" s="114">
        <f t="shared" si="204"/>
        <v>0.35650000000000004</v>
      </c>
      <c r="CP68" s="173">
        <f t="shared" si="204"/>
        <v>0.36570000000000003</v>
      </c>
      <c r="CQ68" s="140">
        <f t="shared" si="204"/>
        <v>0.38119999999999998</v>
      </c>
      <c r="CR68" s="114">
        <f t="shared" si="204"/>
        <v>0.37290000000000001</v>
      </c>
      <c r="CS68" s="173">
        <f>SUM(CS51, -CS57)</f>
        <v>0.36199999999999999</v>
      </c>
      <c r="CT68" s="147">
        <f t="shared" ref="CT68:DN68" si="205">SUM(CT52, -CT58)</f>
        <v>0.37779999999999997</v>
      </c>
      <c r="CU68" s="109">
        <f t="shared" si="205"/>
        <v>0.37570000000000003</v>
      </c>
      <c r="CV68" s="169">
        <f t="shared" si="205"/>
        <v>0.35199999999999998</v>
      </c>
      <c r="CW68" s="147">
        <f t="shared" si="205"/>
        <v>0.3402</v>
      </c>
      <c r="CX68" s="109">
        <f t="shared" si="205"/>
        <v>0.38439999999999996</v>
      </c>
      <c r="CY68" s="169">
        <f t="shared" si="205"/>
        <v>0.3821</v>
      </c>
      <c r="CZ68" s="147">
        <f t="shared" si="205"/>
        <v>0.37609999999999999</v>
      </c>
      <c r="DA68" s="109">
        <f t="shared" si="205"/>
        <v>0.37839999999999996</v>
      </c>
      <c r="DB68" s="173">
        <f t="shared" si="205"/>
        <v>0.37219999999999998</v>
      </c>
      <c r="DC68" s="140">
        <f t="shared" si="205"/>
        <v>0.37109999999999999</v>
      </c>
      <c r="DD68" s="114">
        <f t="shared" si="205"/>
        <v>0.38900000000000001</v>
      </c>
      <c r="DE68" s="173">
        <f t="shared" si="205"/>
        <v>0.40539999999999998</v>
      </c>
      <c r="DF68" s="140">
        <f t="shared" si="205"/>
        <v>0.42230000000000001</v>
      </c>
      <c r="DG68" s="114">
        <f t="shared" si="205"/>
        <v>0.4173</v>
      </c>
      <c r="DH68" s="173">
        <f t="shared" si="205"/>
        <v>0.42520000000000002</v>
      </c>
      <c r="DI68" s="140">
        <f t="shared" si="205"/>
        <v>0.42180000000000001</v>
      </c>
      <c r="DJ68" s="114">
        <f t="shared" si="205"/>
        <v>0.4279</v>
      </c>
      <c r="DK68" s="173">
        <f t="shared" si="205"/>
        <v>0.40039999999999998</v>
      </c>
      <c r="DL68" s="114">
        <f t="shared" si="205"/>
        <v>0.40390000000000004</v>
      </c>
      <c r="DM68" s="114">
        <f t="shared" si="205"/>
        <v>0.3957</v>
      </c>
      <c r="DN68" s="323">
        <f t="shared" si="205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06">SUM(DQ51, -DQ57)</f>
        <v>0.44079999999999997</v>
      </c>
      <c r="DR68" s="147">
        <f t="shared" si="206"/>
        <v>0.45929999999999999</v>
      </c>
      <c r="DS68" s="109">
        <f t="shared" si="206"/>
        <v>0.49309999999999998</v>
      </c>
      <c r="DT68" s="169">
        <f t="shared" si="206"/>
        <v>0.50080000000000002</v>
      </c>
      <c r="DU68" s="147">
        <f t="shared" si="206"/>
        <v>0.49399999999999999</v>
      </c>
      <c r="DV68" s="109">
        <f t="shared" si="206"/>
        <v>0.5464</v>
      </c>
      <c r="DW68" s="169">
        <f t="shared" si="206"/>
        <v>0.56799999999999995</v>
      </c>
      <c r="DX68" s="109">
        <f t="shared" si="206"/>
        <v>0.53810000000000002</v>
      </c>
      <c r="DY68" s="114">
        <f t="shared" si="206"/>
        <v>0.52139999999999997</v>
      </c>
      <c r="DZ68" s="114">
        <f t="shared" si="206"/>
        <v>0.53939999999999999</v>
      </c>
      <c r="EA68" s="6">
        <f t="shared" si="206"/>
        <v>0</v>
      </c>
      <c r="EB68" s="6">
        <f t="shared" si="206"/>
        <v>0</v>
      </c>
      <c r="EC68" s="6">
        <f t="shared" si="206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07">SUM(EK51, -EK57)</f>
        <v>0.53959999999999997</v>
      </c>
      <c r="EL68" s="114">
        <f t="shared" si="207"/>
        <v>0.53439999999999999</v>
      </c>
      <c r="EM68" s="173">
        <f t="shared" si="207"/>
        <v>0.51929999999999998</v>
      </c>
      <c r="EN68" s="140">
        <f t="shared" si="207"/>
        <v>0.55420000000000003</v>
      </c>
      <c r="EO68" s="114">
        <f t="shared" si="207"/>
        <v>0.53920000000000001</v>
      </c>
      <c r="EP68" s="173">
        <f t="shared" si="207"/>
        <v>0.50639999999999996</v>
      </c>
      <c r="EQ68" s="140">
        <f t="shared" si="207"/>
        <v>0.51200000000000001</v>
      </c>
      <c r="ER68" s="114">
        <f t="shared" si="207"/>
        <v>0.49129999999999996</v>
      </c>
      <c r="ES68" s="173">
        <f t="shared" si="207"/>
        <v>0.55149999999999999</v>
      </c>
      <c r="ET68" s="140">
        <f t="shared" si="207"/>
        <v>0.53849999999999998</v>
      </c>
      <c r="EU68" s="114">
        <f t="shared" si="207"/>
        <v>0.5353</v>
      </c>
      <c r="EV68" s="173">
        <f t="shared" si="207"/>
        <v>0.55289999999999995</v>
      </c>
      <c r="EW68" s="140">
        <f t="shared" si="207"/>
        <v>0.54709999999999992</v>
      </c>
      <c r="EX68" s="109">
        <f t="shared" si="207"/>
        <v>0.53580000000000005</v>
      </c>
      <c r="EY68" s="169">
        <f t="shared" ref="EY68:FK68" si="208">SUM(EY51, -EY57)</f>
        <v>0.49740000000000001</v>
      </c>
      <c r="EZ68" s="147">
        <f t="shared" si="208"/>
        <v>0.46350000000000002</v>
      </c>
      <c r="FA68" s="109">
        <f t="shared" si="208"/>
        <v>0.45340000000000003</v>
      </c>
      <c r="FB68" s="169">
        <f t="shared" si="208"/>
        <v>0.43049999999999999</v>
      </c>
      <c r="FC68" s="413">
        <f t="shared" si="208"/>
        <v>0.41459999999999997</v>
      </c>
      <c r="FD68" s="370">
        <f t="shared" si="208"/>
        <v>0.42659999999999998</v>
      </c>
      <c r="FE68" s="414">
        <f t="shared" si="208"/>
        <v>0.51949999999999996</v>
      </c>
      <c r="FF68" s="147">
        <f t="shared" si="208"/>
        <v>0.56230000000000002</v>
      </c>
      <c r="FG68" s="109">
        <f t="shared" si="208"/>
        <v>0.45320000000000005</v>
      </c>
      <c r="FH68" s="169">
        <f t="shared" si="208"/>
        <v>0.4793</v>
      </c>
      <c r="FI68" s="147">
        <f t="shared" si="208"/>
        <v>0.48919999999999997</v>
      </c>
      <c r="FJ68" s="109">
        <f t="shared" si="208"/>
        <v>0.53710000000000002</v>
      </c>
      <c r="FK68" s="169">
        <f t="shared" si="208"/>
        <v>0.63319999999999999</v>
      </c>
      <c r="FL68" s="140">
        <f t="shared" ref="FL68:FQ68" si="209">SUM(FL51, -FL57)</f>
        <v>0.61640000000000006</v>
      </c>
      <c r="FM68" s="114">
        <f t="shared" si="209"/>
        <v>0.59840000000000004</v>
      </c>
      <c r="FN68" s="173">
        <f t="shared" si="209"/>
        <v>0.58979999999999999</v>
      </c>
      <c r="FO68" s="140">
        <f t="shared" si="209"/>
        <v>0.58499999999999996</v>
      </c>
      <c r="FP68" s="114">
        <f t="shared" si="209"/>
        <v>0.60450000000000004</v>
      </c>
      <c r="FQ68" s="173">
        <f t="shared" si="209"/>
        <v>0.60589999999999999</v>
      </c>
      <c r="FR68" s="140">
        <f t="shared" ref="FR68:GE68" si="210">SUM(FR51, -FR57)</f>
        <v>0.60440000000000005</v>
      </c>
      <c r="FS68" s="114">
        <f t="shared" si="210"/>
        <v>0.58129999999999993</v>
      </c>
      <c r="FT68" s="173">
        <f t="shared" si="210"/>
        <v>0.57499999999999996</v>
      </c>
      <c r="FU68" s="140">
        <f t="shared" si="210"/>
        <v>0.58199999999999996</v>
      </c>
      <c r="FV68" s="114">
        <f t="shared" si="210"/>
        <v>0.58099999999999996</v>
      </c>
      <c r="FW68" s="173">
        <f t="shared" si="210"/>
        <v>0.56720000000000004</v>
      </c>
      <c r="FX68" s="140">
        <f t="shared" si="210"/>
        <v>0.56420000000000003</v>
      </c>
      <c r="FY68" s="114">
        <f t="shared" si="210"/>
        <v>0.53859999999999997</v>
      </c>
      <c r="FZ68" s="173">
        <f t="shared" si="210"/>
        <v>0.46939999999999998</v>
      </c>
      <c r="GA68" s="140">
        <f t="shared" si="210"/>
        <v>0.47499999999999998</v>
      </c>
      <c r="GB68" s="114">
        <f t="shared" si="210"/>
        <v>0.43679999999999997</v>
      </c>
      <c r="GC68" s="173">
        <f t="shared" si="210"/>
        <v>0.41699999999999998</v>
      </c>
      <c r="GD68" s="140">
        <f t="shared" si="210"/>
        <v>0.44890000000000002</v>
      </c>
      <c r="GE68" s="114">
        <f t="shared" si="210"/>
        <v>0.46040000000000003</v>
      </c>
      <c r="GF68" s="169">
        <f t="shared" ref="GF68:GO68" si="211">SUM(GF51, -GF57)</f>
        <v>0.4778</v>
      </c>
      <c r="GG68" s="223">
        <f t="shared" si="211"/>
        <v>0.45589999999999997</v>
      </c>
      <c r="GH68" s="88">
        <f t="shared" si="211"/>
        <v>0.47709999999999997</v>
      </c>
      <c r="GI68" s="139">
        <f t="shared" si="211"/>
        <v>0.47989999999999999</v>
      </c>
      <c r="GJ68" s="140">
        <f t="shared" si="211"/>
        <v>0.48719999999999997</v>
      </c>
      <c r="GK68" s="114">
        <f t="shared" si="211"/>
        <v>0.5121</v>
      </c>
      <c r="GL68" s="173">
        <f t="shared" si="211"/>
        <v>0.50890000000000002</v>
      </c>
      <c r="GM68" s="140">
        <f t="shared" si="211"/>
        <v>0.51190000000000002</v>
      </c>
      <c r="GN68" s="114">
        <f t="shared" si="211"/>
        <v>0.51229999999999998</v>
      </c>
      <c r="GO68" s="173">
        <f t="shared" si="211"/>
        <v>0.51780000000000004</v>
      </c>
      <c r="GP68" s="147">
        <f t="shared" ref="GP68:GU68" si="212">SUM(GP51, -GP57)</f>
        <v>0.50550000000000006</v>
      </c>
      <c r="GQ68" s="109">
        <f t="shared" si="212"/>
        <v>0.47660000000000002</v>
      </c>
      <c r="GR68" s="173">
        <f t="shared" si="212"/>
        <v>0.44069999999999998</v>
      </c>
      <c r="GS68" s="114">
        <f t="shared" si="212"/>
        <v>0.47020000000000001</v>
      </c>
      <c r="GT68" s="114">
        <f t="shared" si="212"/>
        <v>0.48019999999999996</v>
      </c>
      <c r="GU68" s="114">
        <f t="shared" si="212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13">SUM(HC51, -HC57)</f>
        <v>0.45860000000000001</v>
      </c>
      <c r="HD68" s="114">
        <f t="shared" si="213"/>
        <v>0.47220000000000001</v>
      </c>
      <c r="HE68" s="173">
        <f t="shared" si="213"/>
        <v>0.51080000000000003</v>
      </c>
      <c r="HF68" s="140">
        <f t="shared" si="213"/>
        <v>0.48199999999999998</v>
      </c>
      <c r="HG68" s="114">
        <f t="shared" si="213"/>
        <v>0.47839999999999999</v>
      </c>
      <c r="HH68" s="173">
        <f t="shared" si="213"/>
        <v>0.52710000000000001</v>
      </c>
      <c r="HI68" s="140">
        <f t="shared" si="213"/>
        <v>0.54980000000000007</v>
      </c>
      <c r="HJ68" s="114">
        <f t="shared" si="213"/>
        <v>0.53309999999999991</v>
      </c>
      <c r="HK68" s="173">
        <f t="shared" si="213"/>
        <v>0.5423</v>
      </c>
      <c r="HL68" s="140">
        <f t="shared" si="213"/>
        <v>0.55840000000000001</v>
      </c>
      <c r="HM68" s="114">
        <f t="shared" ref="HM68:HY68" si="214">SUM(HM51, -HM57)</f>
        <v>0.53680000000000005</v>
      </c>
      <c r="HN68" s="173">
        <f t="shared" si="214"/>
        <v>0.50669999999999993</v>
      </c>
      <c r="HO68" s="140">
        <f t="shared" si="214"/>
        <v>0.52200000000000002</v>
      </c>
      <c r="HP68" s="114">
        <f t="shared" si="214"/>
        <v>0.50880000000000003</v>
      </c>
      <c r="HQ68" s="173">
        <f t="shared" si="214"/>
        <v>0.48370000000000002</v>
      </c>
      <c r="HR68" s="140">
        <f t="shared" si="214"/>
        <v>0.49070000000000003</v>
      </c>
      <c r="HS68" s="114">
        <f t="shared" si="214"/>
        <v>0.48729999999999996</v>
      </c>
      <c r="HT68" s="173">
        <f t="shared" si="214"/>
        <v>0.4914</v>
      </c>
      <c r="HU68" s="140">
        <f t="shared" si="214"/>
        <v>0.50880000000000003</v>
      </c>
      <c r="HV68" s="114">
        <f t="shared" si="214"/>
        <v>0.50790000000000002</v>
      </c>
      <c r="HW68" s="173">
        <f t="shared" si="214"/>
        <v>0.49459999999999998</v>
      </c>
      <c r="HX68" s="140">
        <f t="shared" si="214"/>
        <v>0.51190000000000002</v>
      </c>
      <c r="HY68" s="114">
        <f t="shared" si="214"/>
        <v>0.52490000000000003</v>
      </c>
      <c r="HZ68" s="169">
        <f t="shared" ref="HZ68:IF68" si="215">SUM(HZ51, -HZ57)</f>
        <v>0.52269999999999994</v>
      </c>
      <c r="IA68" s="147">
        <f t="shared" si="215"/>
        <v>0.53179999999999994</v>
      </c>
      <c r="IB68" s="109">
        <f t="shared" si="215"/>
        <v>0.5343</v>
      </c>
      <c r="IC68" s="173">
        <f t="shared" si="215"/>
        <v>0.5302</v>
      </c>
      <c r="ID68" s="217">
        <f t="shared" si="215"/>
        <v>0.53069999999999995</v>
      </c>
      <c r="IE68" s="15">
        <f t="shared" si="215"/>
        <v>0.53749999999999998</v>
      </c>
      <c r="IF68" s="173">
        <f t="shared" si="215"/>
        <v>0.53679999999999994</v>
      </c>
      <c r="IG68" s="217">
        <f t="shared" ref="IG68:IM68" si="216">SUM(IG51, -IG57)</f>
        <v>0.53939999999999999</v>
      </c>
      <c r="IH68" s="15">
        <f t="shared" si="216"/>
        <v>0.56410000000000005</v>
      </c>
      <c r="II68" s="173">
        <f t="shared" si="216"/>
        <v>0.5696</v>
      </c>
      <c r="IJ68" s="217">
        <f t="shared" si="216"/>
        <v>0.56529999999999991</v>
      </c>
      <c r="IK68" s="15">
        <f t="shared" si="216"/>
        <v>0.58040000000000003</v>
      </c>
      <c r="IL68" s="145">
        <f t="shared" si="216"/>
        <v>0.56980000000000008</v>
      </c>
      <c r="IM68" s="140">
        <f t="shared" si="216"/>
        <v>0.57469999999999999</v>
      </c>
      <c r="IN68" s="109">
        <f t="shared" ref="IN68:IT68" si="217">SUM(IN51, -IN57)</f>
        <v>0.58489999999999998</v>
      </c>
      <c r="IO68" s="169">
        <f t="shared" si="217"/>
        <v>0.58089999999999997</v>
      </c>
      <c r="IP68" s="147">
        <f t="shared" si="217"/>
        <v>0.57780000000000009</v>
      </c>
      <c r="IQ68" s="109">
        <f t="shared" si="217"/>
        <v>0.55940000000000001</v>
      </c>
      <c r="IR68" s="169">
        <f t="shared" si="217"/>
        <v>0.54499999999999993</v>
      </c>
      <c r="IS68" s="223">
        <f t="shared" si="217"/>
        <v>0.55089999999999995</v>
      </c>
      <c r="IT68" s="88">
        <f t="shared" si="217"/>
        <v>0.55659999999999998</v>
      </c>
      <c r="IU68" s="139">
        <f t="shared" ref="IU68:JP68" si="218">SUM(IU51, -IU57)</f>
        <v>0.54749999999999999</v>
      </c>
      <c r="IV68" s="147">
        <f t="shared" si="218"/>
        <v>0.55570000000000008</v>
      </c>
      <c r="IW68" s="109">
        <f t="shared" si="218"/>
        <v>0.5524</v>
      </c>
      <c r="IX68" s="169">
        <f t="shared" si="218"/>
        <v>0.54719999999999991</v>
      </c>
      <c r="IY68" s="147">
        <f t="shared" si="218"/>
        <v>0.54649999999999999</v>
      </c>
      <c r="IZ68" s="109">
        <f t="shared" si="218"/>
        <v>0.56200000000000006</v>
      </c>
      <c r="JA68" s="325">
        <f t="shared" si="218"/>
        <v>0.51490000000000002</v>
      </c>
      <c r="JB68" s="147">
        <f t="shared" si="218"/>
        <v>0.50280000000000002</v>
      </c>
      <c r="JC68" s="109">
        <f t="shared" si="218"/>
        <v>0.51749999999999996</v>
      </c>
      <c r="JD68" s="169">
        <f t="shared" si="218"/>
        <v>0.51490000000000002</v>
      </c>
      <c r="JE68" s="147">
        <f t="shared" si="218"/>
        <v>0.50219999999999998</v>
      </c>
      <c r="JF68" s="109">
        <f t="shared" si="218"/>
        <v>0.48109999999999997</v>
      </c>
      <c r="JG68" s="169">
        <f t="shared" si="218"/>
        <v>0.47650000000000003</v>
      </c>
      <c r="JH68" s="147">
        <f t="shared" si="218"/>
        <v>0.48949999999999999</v>
      </c>
      <c r="JI68" s="109">
        <f t="shared" si="218"/>
        <v>0.49269999999999997</v>
      </c>
      <c r="JJ68" s="169">
        <f t="shared" si="218"/>
        <v>0.4899</v>
      </c>
      <c r="JK68" s="147">
        <f t="shared" si="218"/>
        <v>0.51270000000000004</v>
      </c>
      <c r="JL68" s="109">
        <f t="shared" si="218"/>
        <v>0.51359999999999995</v>
      </c>
      <c r="JM68" s="169">
        <f t="shared" si="218"/>
        <v>0.51119999999999999</v>
      </c>
      <c r="JN68" s="109">
        <f t="shared" si="218"/>
        <v>0.49729999999999996</v>
      </c>
      <c r="JO68" s="109">
        <f t="shared" si="218"/>
        <v>0.53139999999999998</v>
      </c>
      <c r="JP68" s="109">
        <f t="shared" si="218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19">SUM(JU51, -JU57)</f>
        <v>0.57650000000000001</v>
      </c>
      <c r="JV68" s="109">
        <f t="shared" si="219"/>
        <v>0.57850000000000001</v>
      </c>
      <c r="JW68" s="169">
        <f t="shared" si="219"/>
        <v>0.57240000000000002</v>
      </c>
      <c r="JX68" s="147">
        <f t="shared" si="219"/>
        <v>0.58940000000000003</v>
      </c>
      <c r="JY68" s="109">
        <f t="shared" si="219"/>
        <v>0.58089999999999997</v>
      </c>
      <c r="JZ68" s="169">
        <f t="shared" si="219"/>
        <v>0.57240000000000002</v>
      </c>
      <c r="KA68" s="147">
        <f t="shared" si="219"/>
        <v>0.57040000000000002</v>
      </c>
      <c r="KB68" s="109">
        <f t="shared" si="219"/>
        <v>0.55879999999999996</v>
      </c>
      <c r="KC68" s="169">
        <f t="shared" si="219"/>
        <v>0.63029999999999997</v>
      </c>
      <c r="KD68" s="147">
        <f t="shared" si="219"/>
        <v>0.57679999999999998</v>
      </c>
      <c r="KE68" s="109">
        <f t="shared" si="219"/>
        <v>0.5706</v>
      </c>
      <c r="KF68" s="169">
        <f t="shared" si="219"/>
        <v>0.57420000000000004</v>
      </c>
      <c r="KG68" s="147">
        <f t="shared" si="219"/>
        <v>0.58889999999999998</v>
      </c>
      <c r="KH68" s="109">
        <f t="shared" si="219"/>
        <v>0.55269999999999997</v>
      </c>
      <c r="KI68" s="169">
        <f t="shared" si="219"/>
        <v>0.52200000000000002</v>
      </c>
      <c r="KJ68" s="147">
        <f t="shared" si="219"/>
        <v>0.50349999999999995</v>
      </c>
      <c r="KK68" s="109">
        <f t="shared" si="219"/>
        <v>0.47229999999999994</v>
      </c>
      <c r="KL68" s="169">
        <f t="shared" si="219"/>
        <v>0.47170000000000001</v>
      </c>
      <c r="KM68" s="147">
        <f t="shared" si="219"/>
        <v>0.4627</v>
      </c>
      <c r="KN68" s="109">
        <f t="shared" si="219"/>
        <v>0.44400000000000001</v>
      </c>
      <c r="KO68" s="169">
        <f t="shared" si="219"/>
        <v>0.4476</v>
      </c>
      <c r="KP68" s="147">
        <f t="shared" si="219"/>
        <v>0.44640000000000002</v>
      </c>
      <c r="KQ68" s="109">
        <f t="shared" si="219"/>
        <v>0.4536</v>
      </c>
      <c r="KR68" s="169">
        <f t="shared" si="219"/>
        <v>0.46229999999999993</v>
      </c>
      <c r="KS68" s="147">
        <f t="shared" si="219"/>
        <v>0.45960000000000001</v>
      </c>
      <c r="KT68" s="114">
        <f t="shared" ref="KT68:LF68" si="220">SUM(KT51, -KT57)</f>
        <v>0.45740000000000003</v>
      </c>
      <c r="KU68" s="173">
        <f t="shared" si="220"/>
        <v>0.4335</v>
      </c>
      <c r="KV68" s="140">
        <f t="shared" si="220"/>
        <v>0.41259999999999997</v>
      </c>
      <c r="KW68" s="114">
        <f t="shared" si="220"/>
        <v>0.41979999999999995</v>
      </c>
      <c r="KX68" s="173">
        <f t="shared" si="220"/>
        <v>0.39500000000000002</v>
      </c>
      <c r="KY68" s="140">
        <f t="shared" si="220"/>
        <v>0.40950000000000003</v>
      </c>
      <c r="KZ68" s="114">
        <f t="shared" si="220"/>
        <v>0.41399999999999998</v>
      </c>
      <c r="LA68" s="173">
        <f t="shared" si="220"/>
        <v>0.37419999999999998</v>
      </c>
      <c r="LB68" s="140">
        <f t="shared" si="220"/>
        <v>0.38219999999999998</v>
      </c>
      <c r="LC68" s="114">
        <f t="shared" si="220"/>
        <v>0.34189999999999998</v>
      </c>
      <c r="LD68" s="173">
        <f t="shared" si="220"/>
        <v>0.37509999999999999</v>
      </c>
      <c r="LE68" s="140">
        <f t="shared" si="220"/>
        <v>0.36270000000000002</v>
      </c>
      <c r="LF68" s="114">
        <f t="shared" si="220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1">SUM(LI51, -LI57)</f>
        <v>0.34360000000000002</v>
      </c>
      <c r="LJ68" s="173">
        <f t="shared" si="221"/>
        <v>0.33650000000000002</v>
      </c>
      <c r="LK68" s="140">
        <f t="shared" si="221"/>
        <v>0.36030000000000001</v>
      </c>
      <c r="LL68" s="114">
        <f t="shared" si="221"/>
        <v>0.35550000000000004</v>
      </c>
      <c r="LM68" s="173">
        <f t="shared" si="221"/>
        <v>0.35509999999999997</v>
      </c>
      <c r="LN68" s="140">
        <f t="shared" si="221"/>
        <v>0.35589999999999999</v>
      </c>
      <c r="LO68" s="114">
        <f>SUM(LO52, -LO58)</f>
        <v>0.33189999999999997</v>
      </c>
      <c r="LP68" s="173">
        <f t="shared" ref="LP68:LU68" si="222">SUM(LP51, -LP57)</f>
        <v>0.34179999999999999</v>
      </c>
      <c r="LQ68" s="140">
        <f t="shared" si="222"/>
        <v>0.3226</v>
      </c>
      <c r="LR68" s="114">
        <f t="shared" si="222"/>
        <v>0.33609999999999995</v>
      </c>
      <c r="LS68" s="173">
        <f t="shared" si="222"/>
        <v>0.31469999999999998</v>
      </c>
      <c r="LT68" s="140">
        <f t="shared" si="222"/>
        <v>0.32330000000000003</v>
      </c>
      <c r="LU68" s="114">
        <f t="shared" si="222"/>
        <v>0.30080000000000001</v>
      </c>
      <c r="LV68" s="173">
        <f t="shared" ref="LV68" si="223">SUM(LV51, -LV57)</f>
        <v>0.31169999999999998</v>
      </c>
      <c r="LW68" s="140">
        <f t="shared" ref="LW68" si="224">SUM(LW51, -LW57)</f>
        <v>0.32779999999999998</v>
      </c>
      <c r="LX68" s="114">
        <f t="shared" ref="LX68" si="225">SUM(LX51, -LX57)</f>
        <v>0.30509999999999998</v>
      </c>
      <c r="LY68" s="173">
        <f t="shared" ref="LY68" si="226">SUM(LY51, -LY57)</f>
        <v>0.30059999999999998</v>
      </c>
      <c r="LZ68" s="140">
        <f t="shared" ref="LZ68" si="227">SUM(LZ51, -LZ57)</f>
        <v>0.29759999999999998</v>
      </c>
      <c r="MA68" s="114">
        <f t="shared" ref="MA68" si="228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>SUM(MM51, -MM57)</f>
        <v>0.28170000000000001</v>
      </c>
      <c r="MN68" s="114">
        <f>SUM(MN51, -MN57)</f>
        <v>0.2457</v>
      </c>
      <c r="MO68" s="173">
        <f>SUM(MO51, -MO57)</f>
        <v>0.23449999999999999</v>
      </c>
      <c r="MP68" s="140">
        <f>SUM(MP51, -MP57)</f>
        <v>0.2487</v>
      </c>
      <c r="MQ68" s="114">
        <f>SUM(MQ51, -MQ57)</f>
        <v>0.24870000000000003</v>
      </c>
      <c r="MR68" s="173">
        <f>SUM(MR51, -MR57)</f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>SUM(MX52, -MX58)</f>
        <v>0.22520000000000001</v>
      </c>
      <c r="MY68" s="201">
        <f>SUM(MY52, -MY58)</f>
        <v>0.23809999999999998</v>
      </c>
      <c r="MZ68" s="201">
        <f>SUM(MZ52, -MZ58)</f>
        <v>0.2397</v>
      </c>
      <c r="NA68" s="201">
        <f>SUM(NA52, -NA58)</f>
        <v>0.2407</v>
      </c>
      <c r="NB68" s="6">
        <f>SUM(NB51, -NB57,)</f>
        <v>0</v>
      </c>
      <c r="NC68" s="6">
        <f>SUM(NC52, -NC58)</f>
        <v>0</v>
      </c>
      <c r="ND68" s="6">
        <f>SUM(ND51, -ND57)</f>
        <v>0</v>
      </c>
      <c r="NE68" s="6">
        <f>SUM(NE51, -NE57,)</f>
        <v>0</v>
      </c>
      <c r="NF68" s="6">
        <f>SUM(NF52, -NF58)</f>
        <v>0</v>
      </c>
      <c r="NG68" s="6">
        <f>SUM(NG51, -NG57)</f>
        <v>0</v>
      </c>
      <c r="NH68" s="6">
        <f>SUM(NH51, -NH57,)</f>
        <v>0</v>
      </c>
      <c r="NI68" s="6">
        <f>SUM(NI52, -NI58)</f>
        <v>0</v>
      </c>
      <c r="NJ68" s="6">
        <f>SUM(NJ51, -NJ57)</f>
        <v>0</v>
      </c>
      <c r="NK68" s="6">
        <f>SUM(NK51, -NK57,)</f>
        <v>0</v>
      </c>
      <c r="NL68" s="6">
        <f>SUM(NL52, -NL58)</f>
        <v>0</v>
      </c>
      <c r="NM68" s="6">
        <f>SUM(NM51, -NM57)</f>
        <v>0</v>
      </c>
      <c r="NN68" s="6">
        <f>SUM(NN51, -NN57,)</f>
        <v>0</v>
      </c>
      <c r="NO68" s="6">
        <f>SUM(NO52, -NO58)</f>
        <v>0</v>
      </c>
      <c r="NP68" s="6">
        <f>SUM(NP51, -NP57)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11" t="s">
        <v>60</v>
      </c>
      <c r="MZ69" s="111" t="s">
        <v>60</v>
      </c>
      <c r="NA69" s="111" t="s">
        <v>60</v>
      </c>
      <c r="NB69" s="58"/>
      <c r="NC69" s="58"/>
      <c r="ND69" s="58"/>
      <c r="NE69" s="58"/>
      <c r="NF69" s="58"/>
      <c r="NG69" s="58"/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29">SUM(L51, -L56)</f>
        <v>0.16260000000000002</v>
      </c>
      <c r="M70" s="140">
        <f t="shared" si="229"/>
        <v>0.1641</v>
      </c>
      <c r="N70" s="114">
        <f t="shared" si="229"/>
        <v>0.16570000000000001</v>
      </c>
      <c r="O70" s="173">
        <f t="shared" si="229"/>
        <v>0.1774</v>
      </c>
      <c r="P70" s="140">
        <f t="shared" si="229"/>
        <v>0.20530000000000001</v>
      </c>
      <c r="Q70" s="114">
        <f t="shared" si="229"/>
        <v>0.19670000000000001</v>
      </c>
      <c r="R70" s="173">
        <f t="shared" si="229"/>
        <v>0.21190000000000001</v>
      </c>
      <c r="S70" s="217">
        <f t="shared" si="229"/>
        <v>0.23110000000000003</v>
      </c>
      <c r="T70" s="90">
        <f t="shared" si="229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0">SUM(AS53, -AS58)</f>
        <v>0.248</v>
      </c>
      <c r="AT70" s="217">
        <f t="shared" si="230"/>
        <v>0.23809999999999998</v>
      </c>
      <c r="AU70" s="15">
        <f t="shared" si="230"/>
        <v>0.25509999999999999</v>
      </c>
      <c r="AV70" s="144">
        <f t="shared" si="230"/>
        <v>0.249</v>
      </c>
      <c r="AW70" s="138">
        <f t="shared" si="230"/>
        <v>0.26829999999999998</v>
      </c>
      <c r="AX70" s="110">
        <f t="shared" si="230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31">SUM(BD51, -BD57)</f>
        <v>0.30359999999999998</v>
      </c>
      <c r="BE70" s="169">
        <f t="shared" si="231"/>
        <v>0.33729999999999999</v>
      </c>
      <c r="BF70" s="147">
        <f t="shared" si="231"/>
        <v>0.31259999999999999</v>
      </c>
      <c r="BG70" s="109">
        <f t="shared" si="231"/>
        <v>0.3034</v>
      </c>
      <c r="BH70" s="169">
        <f t="shared" si="231"/>
        <v>0.30179999999999996</v>
      </c>
      <c r="BI70" s="147">
        <f t="shared" si="231"/>
        <v>0.28360000000000002</v>
      </c>
      <c r="BJ70" s="114">
        <f>SUM(BJ52, -BJ58)</f>
        <v>0.31879999999999997</v>
      </c>
      <c r="BK70" s="170">
        <f t="shared" ref="BK70:BQ70" si="232">SUM(BK53, -BK58)</f>
        <v>0.26200000000000001</v>
      </c>
      <c r="BL70" s="138">
        <f t="shared" si="232"/>
        <v>0.3226</v>
      </c>
      <c r="BM70" s="110">
        <f t="shared" si="232"/>
        <v>0.32889999999999997</v>
      </c>
      <c r="BN70" s="170">
        <f t="shared" si="232"/>
        <v>0.3639</v>
      </c>
      <c r="BO70" s="110">
        <f t="shared" si="232"/>
        <v>0.37929999999999997</v>
      </c>
      <c r="BP70" s="114">
        <f t="shared" si="232"/>
        <v>0.37050000000000005</v>
      </c>
      <c r="BQ70" s="114">
        <f t="shared" si="232"/>
        <v>0.37329999999999997</v>
      </c>
      <c r="BS70" s="138">
        <f t="shared" ref="BS70:CC70" si="233">SUM(BS53, -BS58)</f>
        <v>0.37</v>
      </c>
      <c r="BT70" s="109">
        <f t="shared" si="233"/>
        <v>0.34289999999999998</v>
      </c>
      <c r="BU70" s="173">
        <f t="shared" si="233"/>
        <v>0.36609999999999998</v>
      </c>
      <c r="BV70" s="138">
        <f t="shared" si="233"/>
        <v>0.37419999999999998</v>
      </c>
      <c r="BW70" s="110">
        <f t="shared" si="233"/>
        <v>0.36470000000000002</v>
      </c>
      <c r="BX70" s="173">
        <f t="shared" si="233"/>
        <v>0.36280000000000001</v>
      </c>
      <c r="BY70" s="217">
        <f t="shared" si="233"/>
        <v>0.37780000000000002</v>
      </c>
      <c r="BZ70" s="88">
        <f t="shared" si="233"/>
        <v>0.38500000000000001</v>
      </c>
      <c r="CA70" s="139">
        <f t="shared" si="233"/>
        <v>0.36849999999999999</v>
      </c>
      <c r="CB70" s="147">
        <f t="shared" si="233"/>
        <v>0.3332</v>
      </c>
      <c r="CC70" s="109">
        <f t="shared" si="233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34">SUM(CV53, -CV58)</f>
        <v>0.31340000000000001</v>
      </c>
      <c r="CW70" s="140">
        <f t="shared" si="234"/>
        <v>0.30549999999999999</v>
      </c>
      <c r="CX70" s="110">
        <f t="shared" si="234"/>
        <v>0.3342</v>
      </c>
      <c r="CY70" s="170">
        <f>SUM(CY54, -CY58)</f>
        <v>0.35319999999999996</v>
      </c>
      <c r="CZ70" s="140">
        <f t="shared" si="234"/>
        <v>0.36080000000000001</v>
      </c>
      <c r="DA70" s="114">
        <f t="shared" si="234"/>
        <v>0.36449999999999999</v>
      </c>
      <c r="DB70" s="169">
        <f t="shared" si="234"/>
        <v>0.35870000000000002</v>
      </c>
      <c r="DC70" s="147">
        <f t="shared" si="234"/>
        <v>0.34139999999999998</v>
      </c>
      <c r="DD70" s="114">
        <f t="shared" ref="DD70:DN70" si="235">SUM(DD51, -DD57)</f>
        <v>0.34640000000000004</v>
      </c>
      <c r="DE70" s="169">
        <f t="shared" si="235"/>
        <v>0.38500000000000001</v>
      </c>
      <c r="DF70" s="147">
        <f t="shared" si="235"/>
        <v>0.40039999999999998</v>
      </c>
      <c r="DG70" s="114">
        <f t="shared" si="235"/>
        <v>0.38780000000000003</v>
      </c>
      <c r="DH70" s="173">
        <f t="shared" si="235"/>
        <v>0.3962</v>
      </c>
      <c r="DI70" s="147">
        <f t="shared" si="235"/>
        <v>0.38619999999999999</v>
      </c>
      <c r="DJ70" s="109">
        <f t="shared" si="235"/>
        <v>0.40500000000000003</v>
      </c>
      <c r="DK70" s="169">
        <f t="shared" si="235"/>
        <v>0.375</v>
      </c>
      <c r="DL70" s="109">
        <f t="shared" si="235"/>
        <v>0.38150000000000001</v>
      </c>
      <c r="DM70" s="114">
        <f t="shared" si="235"/>
        <v>0.378</v>
      </c>
      <c r="DN70" s="323">
        <f t="shared" si="235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36">SUM(DQ52, -DQ58)</f>
        <v>0.41539999999999999</v>
      </c>
      <c r="DR70" s="140">
        <f t="shared" si="236"/>
        <v>0.4042</v>
      </c>
      <c r="DS70" s="114">
        <f t="shared" si="236"/>
        <v>0.39899999999999997</v>
      </c>
      <c r="DT70" s="173">
        <f t="shared" si="236"/>
        <v>0.42180000000000001</v>
      </c>
      <c r="DU70" s="140">
        <f t="shared" si="236"/>
        <v>0.41859999999999997</v>
      </c>
      <c r="DV70" s="114">
        <f t="shared" si="236"/>
        <v>0.41359999999999997</v>
      </c>
      <c r="DW70" s="173">
        <f t="shared" si="236"/>
        <v>0.44290000000000002</v>
      </c>
      <c r="DX70" s="114">
        <f t="shared" si="236"/>
        <v>0.40010000000000001</v>
      </c>
      <c r="DY70" s="114">
        <f t="shared" si="236"/>
        <v>0.39729999999999999</v>
      </c>
      <c r="DZ70" s="114">
        <f t="shared" si="236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37">SUM(EK52, -EK58)</f>
        <v>0.49580000000000002</v>
      </c>
      <c r="EL70" s="114">
        <f t="shared" si="237"/>
        <v>0.49549999999999994</v>
      </c>
      <c r="EM70" s="173">
        <f t="shared" si="237"/>
        <v>0.40469999999999995</v>
      </c>
      <c r="EN70" s="140">
        <f t="shared" si="237"/>
        <v>0.41389999999999999</v>
      </c>
      <c r="EO70" s="114">
        <f t="shared" si="237"/>
        <v>0.39730000000000004</v>
      </c>
      <c r="EP70" s="173">
        <f t="shared" si="237"/>
        <v>0.39080000000000004</v>
      </c>
      <c r="EQ70" s="140">
        <f t="shared" si="237"/>
        <v>0.38290000000000002</v>
      </c>
      <c r="ER70" s="114">
        <f t="shared" si="237"/>
        <v>0.3775</v>
      </c>
      <c r="ES70" s="173">
        <f t="shared" si="237"/>
        <v>0.36970000000000003</v>
      </c>
      <c r="ET70" s="140">
        <f t="shared" si="237"/>
        <v>0.3548</v>
      </c>
      <c r="EU70" s="114">
        <f t="shared" si="237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38">SUM(FA52, -FA58)</f>
        <v>0.3599</v>
      </c>
      <c r="FB70" s="169">
        <f t="shared" si="238"/>
        <v>0.37009999999999998</v>
      </c>
      <c r="FC70" s="413">
        <f t="shared" si="238"/>
        <v>0.37670000000000003</v>
      </c>
      <c r="FD70" s="370">
        <f t="shared" si="238"/>
        <v>0.38179999999999997</v>
      </c>
      <c r="FE70" s="414">
        <f t="shared" si="238"/>
        <v>0.42479999999999996</v>
      </c>
      <c r="FF70" s="147">
        <f t="shared" si="238"/>
        <v>0.44109999999999999</v>
      </c>
      <c r="FG70" s="109">
        <f t="shared" si="238"/>
        <v>0.42649999999999999</v>
      </c>
      <c r="FH70" s="169">
        <f t="shared" si="238"/>
        <v>0.43640000000000001</v>
      </c>
      <c r="FI70" s="147">
        <f t="shared" si="238"/>
        <v>0.41039999999999999</v>
      </c>
      <c r="FJ70" s="109">
        <f t="shared" si="238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39">SUM(FR52, -FR58)</f>
        <v>0.43690000000000001</v>
      </c>
      <c r="FS70" s="201">
        <f t="shared" si="239"/>
        <v>0.43069999999999997</v>
      </c>
      <c r="FT70" s="181">
        <f t="shared" si="239"/>
        <v>0.40890000000000004</v>
      </c>
      <c r="FU70" s="160">
        <f t="shared" si="239"/>
        <v>0.40659999999999996</v>
      </c>
      <c r="FV70" s="201">
        <f t="shared" si="239"/>
        <v>0.40600000000000003</v>
      </c>
      <c r="FW70" s="181">
        <f t="shared" si="239"/>
        <v>0.40749999999999997</v>
      </c>
      <c r="FX70" s="160">
        <f t="shared" si="239"/>
        <v>0.4007</v>
      </c>
      <c r="FY70" s="201">
        <f t="shared" si="239"/>
        <v>0.41189999999999999</v>
      </c>
      <c r="FZ70" s="181">
        <f t="shared" si="239"/>
        <v>0.3896</v>
      </c>
      <c r="GA70" s="160">
        <f t="shared" si="239"/>
        <v>0.41599999999999998</v>
      </c>
      <c r="GB70" s="201">
        <f t="shared" si="239"/>
        <v>0.39639999999999997</v>
      </c>
      <c r="GC70" s="181">
        <f t="shared" si="239"/>
        <v>0.38980000000000004</v>
      </c>
      <c r="GD70" s="160">
        <f t="shared" si="239"/>
        <v>0.40670000000000001</v>
      </c>
      <c r="GE70" s="201">
        <f t="shared" si="239"/>
        <v>0.35319999999999996</v>
      </c>
      <c r="GF70" s="173">
        <f>SUM(GF51, -GF56)</f>
        <v>0.36709999999999998</v>
      </c>
      <c r="GG70" s="223">
        <f t="shared" ref="GG70:GL70" si="240">SUM(GG52, -GG58)</f>
        <v>0.36570000000000003</v>
      </c>
      <c r="GH70" s="88">
        <f t="shared" si="240"/>
        <v>0.35509999999999997</v>
      </c>
      <c r="GI70" s="139">
        <f t="shared" si="240"/>
        <v>0.37609999999999999</v>
      </c>
      <c r="GJ70" s="160">
        <f t="shared" si="240"/>
        <v>0.37809999999999999</v>
      </c>
      <c r="GK70" s="201">
        <f t="shared" si="240"/>
        <v>0.40390000000000004</v>
      </c>
      <c r="GL70" s="181">
        <f t="shared" si="240"/>
        <v>0.41930000000000001</v>
      </c>
      <c r="GM70" s="140">
        <f t="shared" ref="GM70:GU70" si="241">SUM(GM51, -GM56)</f>
        <v>0.38280000000000003</v>
      </c>
      <c r="GN70" s="114">
        <f t="shared" si="241"/>
        <v>0.39070000000000005</v>
      </c>
      <c r="GO70" s="173">
        <f t="shared" si="241"/>
        <v>0.4052</v>
      </c>
      <c r="GP70" s="140">
        <f t="shared" si="241"/>
        <v>0.3972</v>
      </c>
      <c r="GQ70" s="114">
        <f t="shared" si="241"/>
        <v>0.37430000000000002</v>
      </c>
      <c r="GR70" s="173">
        <f t="shared" si="241"/>
        <v>0.33329999999999999</v>
      </c>
      <c r="GS70" s="114">
        <f t="shared" si="241"/>
        <v>0.3493</v>
      </c>
      <c r="GT70" s="114">
        <f t="shared" si="241"/>
        <v>0.36109999999999998</v>
      </c>
      <c r="GU70" s="114">
        <f t="shared" si="241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42">SUM(HH51, -HH56)</f>
        <v>0.40460000000000002</v>
      </c>
      <c r="HI70" s="140">
        <f t="shared" si="242"/>
        <v>0.4133</v>
      </c>
      <c r="HJ70" s="114">
        <f t="shared" si="242"/>
        <v>0.39129999999999998</v>
      </c>
      <c r="HK70" s="173">
        <f t="shared" si="242"/>
        <v>0.39790000000000003</v>
      </c>
      <c r="HL70" s="140">
        <f t="shared" si="242"/>
        <v>0.41160000000000002</v>
      </c>
      <c r="HM70" s="114">
        <f t="shared" si="242"/>
        <v>0.38970000000000005</v>
      </c>
      <c r="HN70" s="170">
        <f t="shared" ref="HN70:IF70" si="243">SUM(HN52, -HN58)</f>
        <v>0.39360000000000001</v>
      </c>
      <c r="HO70" s="138">
        <f t="shared" si="243"/>
        <v>0.40949999999999998</v>
      </c>
      <c r="HP70" s="110">
        <f t="shared" si="243"/>
        <v>0.40129999999999999</v>
      </c>
      <c r="HQ70" s="170">
        <f t="shared" si="243"/>
        <v>0.38850000000000001</v>
      </c>
      <c r="HR70" s="138">
        <f t="shared" si="243"/>
        <v>0.3649</v>
      </c>
      <c r="HS70" s="110">
        <f t="shared" si="243"/>
        <v>0.37470000000000003</v>
      </c>
      <c r="HT70" s="170">
        <f t="shared" si="243"/>
        <v>0.39940000000000003</v>
      </c>
      <c r="HU70" s="138">
        <f t="shared" si="243"/>
        <v>0.41159999999999997</v>
      </c>
      <c r="HV70" s="110">
        <f t="shared" si="243"/>
        <v>0.41010000000000002</v>
      </c>
      <c r="HW70" s="170">
        <f t="shared" si="243"/>
        <v>0.37590000000000001</v>
      </c>
      <c r="HX70" s="138">
        <f t="shared" si="243"/>
        <v>0.40400000000000003</v>
      </c>
      <c r="HY70" s="110">
        <f t="shared" si="243"/>
        <v>0.40890000000000004</v>
      </c>
      <c r="HZ70" s="170">
        <f t="shared" si="243"/>
        <v>0.43740000000000001</v>
      </c>
      <c r="IA70" s="138">
        <f t="shared" si="243"/>
        <v>0.4224</v>
      </c>
      <c r="IB70" s="110">
        <f t="shared" si="243"/>
        <v>0.42180000000000001</v>
      </c>
      <c r="IC70" s="170">
        <f t="shared" si="243"/>
        <v>0.41139999999999999</v>
      </c>
      <c r="ID70" s="219">
        <f t="shared" si="243"/>
        <v>0.4304</v>
      </c>
      <c r="IE70" s="87">
        <f t="shared" si="243"/>
        <v>0.48949999999999999</v>
      </c>
      <c r="IF70" s="170">
        <f t="shared" si="243"/>
        <v>0.49319999999999997</v>
      </c>
      <c r="IG70" s="219">
        <f t="shared" ref="IG70:IM70" si="244">SUM(IG52, -IG58)</f>
        <v>0.4844</v>
      </c>
      <c r="IH70" s="87">
        <f t="shared" si="244"/>
        <v>0.49480000000000002</v>
      </c>
      <c r="II70" s="170">
        <f t="shared" si="244"/>
        <v>0.49759999999999999</v>
      </c>
      <c r="IJ70" s="219">
        <f t="shared" si="244"/>
        <v>0.45989999999999998</v>
      </c>
      <c r="IK70" s="87">
        <f t="shared" si="244"/>
        <v>0.47359999999999997</v>
      </c>
      <c r="IL70" s="144">
        <f t="shared" si="244"/>
        <v>0.49840000000000001</v>
      </c>
      <c r="IM70" s="138">
        <f t="shared" si="244"/>
        <v>0.51880000000000004</v>
      </c>
      <c r="IN70" s="110">
        <f t="shared" ref="IN70:IT70" si="245">SUM(IN52, -IN58)</f>
        <v>0.51729999999999998</v>
      </c>
      <c r="IO70" s="170">
        <f t="shared" si="245"/>
        <v>0.51480000000000004</v>
      </c>
      <c r="IP70" s="138">
        <f t="shared" si="245"/>
        <v>0.5151</v>
      </c>
      <c r="IQ70" s="110">
        <f t="shared" si="245"/>
        <v>0.49919999999999998</v>
      </c>
      <c r="IR70" s="170">
        <f t="shared" si="245"/>
        <v>0.52249999999999996</v>
      </c>
      <c r="IS70" s="219">
        <f t="shared" si="245"/>
        <v>0.51580000000000004</v>
      </c>
      <c r="IT70" s="87">
        <f t="shared" si="245"/>
        <v>0.51329999999999998</v>
      </c>
      <c r="IU70" s="144">
        <f t="shared" ref="IU70:JQ70" si="246">SUM(IU52, -IU58)</f>
        <v>0.51580000000000004</v>
      </c>
      <c r="IV70" s="138">
        <f t="shared" si="246"/>
        <v>0.50459999999999994</v>
      </c>
      <c r="IW70" s="110">
        <f t="shared" si="246"/>
        <v>0.504</v>
      </c>
      <c r="IX70" s="170">
        <f t="shared" si="246"/>
        <v>0.50950000000000006</v>
      </c>
      <c r="IY70" s="138">
        <f t="shared" si="246"/>
        <v>0.50080000000000002</v>
      </c>
      <c r="IZ70" s="110">
        <f t="shared" si="246"/>
        <v>0.52</v>
      </c>
      <c r="JA70" s="328">
        <f t="shared" si="246"/>
        <v>0.50860000000000005</v>
      </c>
      <c r="JB70" s="138">
        <f t="shared" si="246"/>
        <v>0.43440000000000001</v>
      </c>
      <c r="JC70" s="110">
        <f t="shared" si="246"/>
        <v>0.41539999999999999</v>
      </c>
      <c r="JD70" s="170">
        <f t="shared" si="246"/>
        <v>0.41000000000000003</v>
      </c>
      <c r="JE70" s="138">
        <f t="shared" si="246"/>
        <v>0.41549999999999998</v>
      </c>
      <c r="JF70" s="110">
        <f t="shared" si="246"/>
        <v>0.41</v>
      </c>
      <c r="JG70" s="170">
        <f t="shared" si="246"/>
        <v>0.41459999999999997</v>
      </c>
      <c r="JH70" s="138">
        <f t="shared" si="246"/>
        <v>0.43059999999999998</v>
      </c>
      <c r="JI70" s="110">
        <f t="shared" si="246"/>
        <v>0.45119999999999999</v>
      </c>
      <c r="JJ70" s="170">
        <f t="shared" si="246"/>
        <v>0.44180000000000003</v>
      </c>
      <c r="JK70" s="138">
        <f t="shared" si="246"/>
        <v>0.46450000000000002</v>
      </c>
      <c r="JL70" s="110">
        <f t="shared" si="246"/>
        <v>0.45979999999999999</v>
      </c>
      <c r="JM70" s="170">
        <f t="shared" si="246"/>
        <v>0.46240000000000003</v>
      </c>
      <c r="JN70" s="110">
        <f t="shared" si="246"/>
        <v>0.43540000000000001</v>
      </c>
      <c r="JO70" s="110">
        <f t="shared" si="246"/>
        <v>0.45609999999999995</v>
      </c>
      <c r="JP70" s="110">
        <f t="shared" si="246"/>
        <v>0.45169999999999999</v>
      </c>
      <c r="JQ70" s="6">
        <f t="shared" si="246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47">SUM(KC51, -KC56)</f>
        <v>0.45910000000000001</v>
      </c>
      <c r="KD70" s="140">
        <f t="shared" si="247"/>
        <v>0.45579999999999998</v>
      </c>
      <c r="KE70" s="114">
        <f t="shared" si="247"/>
        <v>0.4541</v>
      </c>
      <c r="KF70" s="173">
        <f t="shared" si="247"/>
        <v>0.46260000000000001</v>
      </c>
      <c r="KG70" s="140">
        <f t="shared" si="247"/>
        <v>0.4723</v>
      </c>
      <c r="KH70" s="114">
        <f t="shared" si="247"/>
        <v>0.46060000000000001</v>
      </c>
      <c r="KI70" s="173">
        <f t="shared" si="247"/>
        <v>0.45899999999999996</v>
      </c>
      <c r="KJ70" s="140">
        <f t="shared" si="247"/>
        <v>0.46399999999999997</v>
      </c>
      <c r="KK70" s="114">
        <f t="shared" si="247"/>
        <v>0.43929999999999997</v>
      </c>
      <c r="KL70" s="173">
        <f t="shared" si="247"/>
        <v>0.45019999999999999</v>
      </c>
      <c r="KM70" s="140">
        <f t="shared" si="247"/>
        <v>0.45829999999999999</v>
      </c>
      <c r="KN70" s="114">
        <f t="shared" si="247"/>
        <v>0.44110000000000005</v>
      </c>
      <c r="KO70" s="173">
        <f t="shared" si="247"/>
        <v>0.43630000000000002</v>
      </c>
      <c r="KP70" s="140">
        <f t="shared" si="247"/>
        <v>0.43130000000000002</v>
      </c>
      <c r="KQ70" s="114">
        <f t="shared" si="247"/>
        <v>0.432</v>
      </c>
      <c r="KR70" s="173">
        <f t="shared" si="247"/>
        <v>0.42429999999999995</v>
      </c>
      <c r="KS70" s="140">
        <f>SUM(KS51, -KS56)</f>
        <v>0.45760000000000001</v>
      </c>
      <c r="KT70" s="109">
        <f t="shared" ref="KT70:LE70" si="248">SUM(KT51, -KT56)</f>
        <v>0.45100000000000001</v>
      </c>
      <c r="KU70" s="169">
        <f t="shared" si="248"/>
        <v>0.39100000000000001</v>
      </c>
      <c r="KV70" s="147">
        <f t="shared" si="248"/>
        <v>0.4113</v>
      </c>
      <c r="KW70" s="109">
        <f t="shared" si="248"/>
        <v>0.41799999999999998</v>
      </c>
      <c r="KX70" s="169">
        <f t="shared" si="248"/>
        <v>0.3836</v>
      </c>
      <c r="KY70" s="147">
        <f t="shared" si="248"/>
        <v>0.39250000000000002</v>
      </c>
      <c r="KZ70" s="109">
        <f t="shared" si="248"/>
        <v>0.35639999999999994</v>
      </c>
      <c r="LA70" s="169">
        <f t="shared" si="248"/>
        <v>0.34320000000000001</v>
      </c>
      <c r="LB70" s="147">
        <f t="shared" si="248"/>
        <v>0.33340000000000003</v>
      </c>
      <c r="LC70" s="109">
        <f t="shared" si="248"/>
        <v>0.32689999999999997</v>
      </c>
      <c r="LD70" s="169">
        <f t="shared" si="248"/>
        <v>0.33019999999999999</v>
      </c>
      <c r="LE70" s="147">
        <f t="shared" si="248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49">SUM(LI52, -LI58)</f>
        <v>0.308</v>
      </c>
      <c r="LJ70" s="173">
        <f t="shared" si="249"/>
        <v>0.31180000000000002</v>
      </c>
      <c r="LK70" s="140">
        <f t="shared" si="249"/>
        <v>0.33760000000000001</v>
      </c>
      <c r="LL70" s="114">
        <f t="shared" si="249"/>
        <v>0.33760000000000001</v>
      </c>
      <c r="LM70" s="173">
        <f t="shared" si="249"/>
        <v>0.34620000000000001</v>
      </c>
      <c r="LN70" s="140">
        <f t="shared" si="249"/>
        <v>0.34870000000000001</v>
      </c>
      <c r="LO70" s="114">
        <f>SUM(LO51, -LO57)</f>
        <v>0.3271</v>
      </c>
      <c r="LP70" s="173">
        <f t="shared" ref="LP70:LU70" si="250">SUM(LP52, -LP58)</f>
        <v>0.32090000000000002</v>
      </c>
      <c r="LQ70" s="142">
        <f t="shared" si="250"/>
        <v>0.30320000000000003</v>
      </c>
      <c r="LR70" s="112">
        <f t="shared" si="250"/>
        <v>0.29910000000000003</v>
      </c>
      <c r="LS70" s="172">
        <f t="shared" si="250"/>
        <v>0.26040000000000002</v>
      </c>
      <c r="LT70" s="142">
        <f t="shared" si="250"/>
        <v>0.25590000000000002</v>
      </c>
      <c r="LU70" s="112">
        <f t="shared" si="250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>SUM(MM52, -MM58)</f>
        <v>0.23559999999999998</v>
      </c>
      <c r="MN70" s="112">
        <f>SUM(MN52, -MN58)</f>
        <v>0.23119999999999999</v>
      </c>
      <c r="MO70" s="181">
        <f>SUM(MO52, -MO58)</f>
        <v>0.20200000000000001</v>
      </c>
      <c r="MP70" s="160">
        <f>SUM(MP52, -MP58)</f>
        <v>0.21650000000000003</v>
      </c>
      <c r="MQ70" s="201">
        <f>SUM(MQ52, -MQ58)</f>
        <v>0.22010000000000002</v>
      </c>
      <c r="MR70" s="181">
        <f>SUM(MR52, -MR58)</f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14">
        <f>SUM(MY53, -MY58)</f>
        <v>0.2354</v>
      </c>
      <c r="MZ70" s="114">
        <f>SUM(MZ53, -MZ58)</f>
        <v>0.23519999999999999</v>
      </c>
      <c r="NA70" s="114">
        <f>SUM(NA53, -NA58)</f>
        <v>0.23799999999999999</v>
      </c>
      <c r="NB70" s="6">
        <f>SUM(NB52, -NB58)</f>
        <v>0</v>
      </c>
      <c r="NC70" s="6">
        <f>SUM(NC51, -NC57)</f>
        <v>0</v>
      </c>
      <c r="ND70" s="6">
        <f>SUM(ND52, -ND58)</f>
        <v>0</v>
      </c>
      <c r="NE70" s="6">
        <f>SUM(NE52, -NE58)</f>
        <v>0</v>
      </c>
      <c r="NF70" s="6">
        <f>SUM(NF51, -NF57)</f>
        <v>0</v>
      </c>
      <c r="NG70" s="6">
        <f>SUM(NG52, -NG58)</f>
        <v>0</v>
      </c>
      <c r="NH70" s="6">
        <f>SUM(NH52, -NH58)</f>
        <v>0</v>
      </c>
      <c r="NI70" s="6">
        <f>SUM(NI51, -NI57)</f>
        <v>0</v>
      </c>
      <c r="NJ70" s="6">
        <f>SUM(NJ52, -NJ58)</f>
        <v>0</v>
      </c>
      <c r="NK70" s="6">
        <f>SUM(NK52, -NK58)</f>
        <v>0</v>
      </c>
      <c r="NL70" s="6">
        <f>SUM(NL51, -NL57)</f>
        <v>0</v>
      </c>
      <c r="NM70" s="6">
        <f>SUM(NM52, -NM58)</f>
        <v>0</v>
      </c>
      <c r="NN70" s="6">
        <f>SUM(NN52, -NN58)</f>
        <v>0</v>
      </c>
      <c r="NO70" s="6">
        <f>SUM(NO51, -NO57)</f>
        <v>0</v>
      </c>
      <c r="NP70" s="6">
        <f>SUM(NP52, -NP58)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253" t="s">
        <v>54</v>
      </c>
      <c r="MZ71" s="253" t="s">
        <v>54</v>
      </c>
      <c r="NA71" s="182" t="s">
        <v>52</v>
      </c>
      <c r="NB71" s="58"/>
      <c r="NC71" s="58"/>
      <c r="ND71" s="58"/>
      <c r="NE71" s="58"/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51">SUM(L51, -L55)</f>
        <v>0.15260000000000001</v>
      </c>
      <c r="M72" s="142">
        <f t="shared" si="251"/>
        <v>0.15459999999999999</v>
      </c>
      <c r="N72" s="112">
        <f t="shared" si="251"/>
        <v>0.15390000000000001</v>
      </c>
      <c r="O72" s="172">
        <f t="shared" si="251"/>
        <v>0.1736</v>
      </c>
      <c r="P72" s="142">
        <f t="shared" si="251"/>
        <v>0.18690000000000001</v>
      </c>
      <c r="Q72" s="112">
        <f t="shared" si="251"/>
        <v>0.19530000000000003</v>
      </c>
      <c r="R72" s="173">
        <f t="shared" si="251"/>
        <v>0.20900000000000002</v>
      </c>
      <c r="S72" s="217">
        <f t="shared" si="251"/>
        <v>0.21690000000000001</v>
      </c>
      <c r="T72" s="15">
        <f t="shared" si="251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52">SUM(AZ51, -AZ56)</f>
        <v>0.24559999999999998</v>
      </c>
      <c r="BA72" s="114">
        <f t="shared" si="252"/>
        <v>0.24430000000000002</v>
      </c>
      <c r="BB72" s="169">
        <f t="shared" si="252"/>
        <v>0.26329999999999998</v>
      </c>
      <c r="BC72" s="147">
        <f t="shared" si="252"/>
        <v>0.30299999999999999</v>
      </c>
      <c r="BD72" s="114">
        <f t="shared" si="252"/>
        <v>0.29220000000000002</v>
      </c>
      <c r="BE72" s="173">
        <f t="shared" si="252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53">SUM(CP53, -CP58)</f>
        <v>0.31230000000000002</v>
      </c>
      <c r="CQ72" s="147">
        <f t="shared" si="253"/>
        <v>0.36319999999999997</v>
      </c>
      <c r="CR72" s="109">
        <f t="shared" si="253"/>
        <v>0.33150000000000002</v>
      </c>
      <c r="CS72" s="169">
        <f t="shared" si="253"/>
        <v>0.33660000000000001</v>
      </c>
      <c r="CT72" s="140">
        <f t="shared" si="253"/>
        <v>0.36480000000000001</v>
      </c>
      <c r="CU72" s="110">
        <f t="shared" si="253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54">SUM(DF52, -DF57)</f>
        <v>0.3911</v>
      </c>
      <c r="DG72" s="109">
        <f t="shared" si="254"/>
        <v>0.38300000000000001</v>
      </c>
      <c r="DH72" s="169">
        <f t="shared" si="254"/>
        <v>0.39580000000000004</v>
      </c>
      <c r="DI72" s="140">
        <f t="shared" si="254"/>
        <v>0.3836</v>
      </c>
      <c r="DJ72" s="114">
        <f t="shared" si="254"/>
        <v>0.39</v>
      </c>
      <c r="DK72" s="173">
        <f t="shared" si="254"/>
        <v>0.35570000000000002</v>
      </c>
      <c r="DL72" s="114">
        <f t="shared" si="254"/>
        <v>0.3659</v>
      </c>
      <c r="DM72" s="109">
        <f t="shared" si="254"/>
        <v>0.36159999999999998</v>
      </c>
      <c r="DN72" s="325">
        <f t="shared" si="254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55">SUM(EC57, -EC68)</f>
        <v>0</v>
      </c>
      <c r="ED72" s="6">
        <f t="shared" si="255"/>
        <v>0</v>
      </c>
      <c r="EE72" s="6">
        <f t="shared" si="255"/>
        <v>0</v>
      </c>
      <c r="EF72" s="6">
        <f t="shared" si="255"/>
        <v>0</v>
      </c>
      <c r="EG72" s="6">
        <f t="shared" si="255"/>
        <v>0</v>
      </c>
      <c r="EH72" s="6">
        <f t="shared" si="255"/>
        <v>0</v>
      </c>
      <c r="EI72" s="6">
        <f t="shared" si="255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56">SUM(FS51, -FS56)</f>
        <v>0.39199999999999996</v>
      </c>
      <c r="FT72" s="173">
        <f t="shared" si="256"/>
        <v>0.37969999999999998</v>
      </c>
      <c r="FU72" s="140">
        <f t="shared" si="256"/>
        <v>0.39229999999999998</v>
      </c>
      <c r="FV72" s="114">
        <f t="shared" si="256"/>
        <v>0.39410000000000001</v>
      </c>
      <c r="FW72" s="173">
        <f t="shared" si="256"/>
        <v>0.38779999999999998</v>
      </c>
      <c r="FX72" s="140">
        <f t="shared" si="256"/>
        <v>0.38300000000000001</v>
      </c>
      <c r="FY72" s="114">
        <f t="shared" si="256"/>
        <v>0.35949999999999999</v>
      </c>
      <c r="FZ72" s="173">
        <f t="shared" si="256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57">SUM(GM51, -GM55)</f>
        <v>0.35200000000000004</v>
      </c>
      <c r="GN72" s="114">
        <f t="shared" si="257"/>
        <v>0.37280000000000002</v>
      </c>
      <c r="GO72" s="173">
        <f t="shared" si="257"/>
        <v>0.3624</v>
      </c>
      <c r="GP72" s="140">
        <f t="shared" si="257"/>
        <v>0.3669</v>
      </c>
      <c r="GQ72" s="114">
        <f t="shared" si="257"/>
        <v>0.32110000000000005</v>
      </c>
      <c r="GR72" s="173">
        <f t="shared" si="257"/>
        <v>0.27829999999999999</v>
      </c>
      <c r="GS72" s="114">
        <f t="shared" si="257"/>
        <v>0.30430000000000001</v>
      </c>
      <c r="GT72" s="114">
        <f t="shared" si="257"/>
        <v>0.31669999999999998</v>
      </c>
      <c r="GU72" s="201">
        <f>SUM(GU52, -GU58)</f>
        <v>0.31779999999999997</v>
      </c>
      <c r="GV72" s="6">
        <f t="shared" ref="GV72:HA72" si="258">SUM(GV57, -GV68)</f>
        <v>0</v>
      </c>
      <c r="GW72" s="6">
        <f t="shared" si="258"/>
        <v>0</v>
      </c>
      <c r="GX72" s="6">
        <f t="shared" si="258"/>
        <v>0</v>
      </c>
      <c r="GY72" s="6">
        <f t="shared" si="258"/>
        <v>0</v>
      </c>
      <c r="GZ72" s="6">
        <f t="shared" si="258"/>
        <v>0</v>
      </c>
      <c r="HA72" s="6">
        <f t="shared" si="258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59">SUM(HH52, -HH58)</f>
        <v>0.34210000000000002</v>
      </c>
      <c r="HI72" s="138">
        <f t="shared" si="259"/>
        <v>0.38739999999999997</v>
      </c>
      <c r="HJ72" s="110">
        <f t="shared" si="259"/>
        <v>0.3891</v>
      </c>
      <c r="HK72" s="170">
        <f t="shared" si="259"/>
        <v>0.37960000000000005</v>
      </c>
      <c r="HL72" s="138">
        <f t="shared" si="259"/>
        <v>0.3765</v>
      </c>
      <c r="HM72" s="110">
        <f t="shared" si="259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60">SUM(HU52, -HU57)</f>
        <v>0.37239999999999995</v>
      </c>
      <c r="HV72" s="110">
        <f t="shared" si="260"/>
        <v>0.37959999999999999</v>
      </c>
      <c r="HW72" s="170">
        <f t="shared" si="260"/>
        <v>0.36199999999999999</v>
      </c>
      <c r="HX72" s="138">
        <f t="shared" si="260"/>
        <v>0.3911</v>
      </c>
      <c r="HY72" s="110">
        <f t="shared" si="260"/>
        <v>0.3947</v>
      </c>
      <c r="HZ72" s="170">
        <f t="shared" si="260"/>
        <v>0.41570000000000001</v>
      </c>
      <c r="IA72" s="138">
        <f t="shared" si="260"/>
        <v>0.41410000000000002</v>
      </c>
      <c r="IB72" s="110">
        <f t="shared" si="260"/>
        <v>0.41189999999999999</v>
      </c>
      <c r="IC72" s="170">
        <f t="shared" si="260"/>
        <v>0.39139999999999997</v>
      </c>
      <c r="ID72" s="219">
        <f t="shared" si="260"/>
        <v>0.39150000000000001</v>
      </c>
      <c r="IE72" s="87">
        <f t="shared" si="260"/>
        <v>0.42410000000000003</v>
      </c>
      <c r="IF72" s="170">
        <f t="shared" si="260"/>
        <v>0.44179999999999997</v>
      </c>
      <c r="IG72" s="219">
        <f t="shared" ref="IG72:IM72" si="261">SUM(IG52, -IG57)</f>
        <v>0.42899999999999999</v>
      </c>
      <c r="IH72" s="87">
        <f t="shared" si="261"/>
        <v>0.4486</v>
      </c>
      <c r="II72" s="170">
        <f t="shared" si="261"/>
        <v>0.45619999999999999</v>
      </c>
      <c r="IJ72" s="219">
        <f t="shared" si="261"/>
        <v>0.42609999999999998</v>
      </c>
      <c r="IK72" s="87">
        <f t="shared" si="261"/>
        <v>0.45379999999999998</v>
      </c>
      <c r="IL72" s="144">
        <f t="shared" si="261"/>
        <v>0.48699999999999999</v>
      </c>
      <c r="IM72" s="138">
        <f t="shared" si="261"/>
        <v>0.50860000000000005</v>
      </c>
      <c r="IN72" s="110">
        <f t="shared" ref="IN72:IT72" si="262">SUM(IN52, -IN57)</f>
        <v>0.51679999999999993</v>
      </c>
      <c r="IO72" s="170">
        <f t="shared" si="262"/>
        <v>0.50619999999999998</v>
      </c>
      <c r="IP72" s="138">
        <f t="shared" si="262"/>
        <v>0.50560000000000005</v>
      </c>
      <c r="IQ72" s="110">
        <f t="shared" si="262"/>
        <v>0.47260000000000002</v>
      </c>
      <c r="IR72" s="170">
        <f t="shared" si="262"/>
        <v>0.46860000000000002</v>
      </c>
      <c r="IS72" s="219">
        <f t="shared" si="262"/>
        <v>0.46929999999999999</v>
      </c>
      <c r="IT72" s="87">
        <f t="shared" si="262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63">SUM(IZ53, -IZ58)</f>
        <v>0.45499999999999996</v>
      </c>
      <c r="JA72" s="323">
        <f t="shared" si="263"/>
        <v>0.42220000000000002</v>
      </c>
      <c r="JB72" s="140">
        <f t="shared" si="263"/>
        <v>0.40390000000000004</v>
      </c>
      <c r="JC72" s="114">
        <f t="shared" si="263"/>
        <v>0.39090000000000003</v>
      </c>
      <c r="JD72" s="173">
        <f t="shared" si="263"/>
        <v>0.38419999999999999</v>
      </c>
      <c r="JE72" s="140">
        <f t="shared" si="263"/>
        <v>0.39049999999999996</v>
      </c>
      <c r="JF72" s="112">
        <f t="shared" si="263"/>
        <v>0.40110000000000001</v>
      </c>
      <c r="JG72" s="173">
        <f t="shared" ref="JG72:JP72" si="264">SUM(JG53, -JG58)</f>
        <v>0.38769999999999999</v>
      </c>
      <c r="JH72" s="140">
        <f t="shared" si="264"/>
        <v>0.3891</v>
      </c>
      <c r="JI72" s="114">
        <f t="shared" si="264"/>
        <v>0.39960000000000001</v>
      </c>
      <c r="JJ72" s="173">
        <f t="shared" si="264"/>
        <v>0.39460000000000001</v>
      </c>
      <c r="JK72" s="140">
        <f t="shared" si="264"/>
        <v>0.39400000000000002</v>
      </c>
      <c r="JL72" s="114">
        <f t="shared" si="264"/>
        <v>0.39080000000000004</v>
      </c>
      <c r="JM72" s="173">
        <f t="shared" si="264"/>
        <v>0.39419999999999999</v>
      </c>
      <c r="JN72" s="114">
        <f t="shared" si="264"/>
        <v>0.37839999999999996</v>
      </c>
      <c r="JO72" s="114">
        <f t="shared" si="264"/>
        <v>0.39810000000000001</v>
      </c>
      <c r="JP72" s="114">
        <f t="shared" si="264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65">SUM(KE52, -KE58)</f>
        <v>0.38330000000000003</v>
      </c>
      <c r="KF72" s="170">
        <f t="shared" si="265"/>
        <v>0.38450000000000001</v>
      </c>
      <c r="KG72" s="138">
        <f t="shared" si="265"/>
        <v>0.42279999999999995</v>
      </c>
      <c r="KH72" s="110">
        <f t="shared" si="265"/>
        <v>0.43469999999999998</v>
      </c>
      <c r="KI72" s="170">
        <f t="shared" si="265"/>
        <v>0.41770000000000002</v>
      </c>
      <c r="KJ72" s="138">
        <f t="shared" si="265"/>
        <v>0.42559999999999998</v>
      </c>
      <c r="KK72" s="110">
        <f t="shared" si="265"/>
        <v>0.39169999999999999</v>
      </c>
      <c r="KL72" s="170">
        <f t="shared" si="265"/>
        <v>0.40139999999999998</v>
      </c>
      <c r="KM72" s="138">
        <f t="shared" si="265"/>
        <v>0.38219999999999998</v>
      </c>
      <c r="KN72" s="112">
        <f t="shared" si="265"/>
        <v>0.37490000000000001</v>
      </c>
      <c r="KO72" s="170">
        <f t="shared" si="265"/>
        <v>0.35950000000000004</v>
      </c>
      <c r="KP72" s="138">
        <f t="shared" si="265"/>
        <v>0.3659</v>
      </c>
      <c r="KQ72" s="110">
        <f t="shared" si="265"/>
        <v>0.35589999999999999</v>
      </c>
      <c r="KR72" s="173">
        <f t="shared" si="265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66">SUM(KV52, -KV58)</f>
        <v>0.27679999999999999</v>
      </c>
      <c r="KW72" s="114">
        <f t="shared" si="266"/>
        <v>0.28820000000000001</v>
      </c>
      <c r="KX72" s="173">
        <f t="shared" si="266"/>
        <v>0.2969</v>
      </c>
      <c r="KY72" s="142">
        <f t="shared" si="266"/>
        <v>0.2974</v>
      </c>
      <c r="KZ72" s="112">
        <f t="shared" si="266"/>
        <v>0.29359999999999997</v>
      </c>
      <c r="LA72" s="173">
        <f t="shared" si="266"/>
        <v>0.31</v>
      </c>
      <c r="LB72" s="140">
        <f t="shared" si="266"/>
        <v>0.30310000000000004</v>
      </c>
      <c r="LC72" s="114">
        <f t="shared" si="266"/>
        <v>0.32579999999999998</v>
      </c>
      <c r="LD72" s="172">
        <f t="shared" si="266"/>
        <v>0.30779999999999996</v>
      </c>
      <c r="LE72" s="142">
        <f t="shared" si="266"/>
        <v>0.3024</v>
      </c>
      <c r="LF72" s="114">
        <f t="shared" ref="LF72:LN72" si="267">SUM(LF53, -LF58)</f>
        <v>0.29460000000000003</v>
      </c>
      <c r="LG72" s="173">
        <f t="shared" si="267"/>
        <v>0.30870000000000003</v>
      </c>
      <c r="LH72" s="142">
        <f t="shared" si="267"/>
        <v>0.32579999999999998</v>
      </c>
      <c r="LI72" s="112">
        <f t="shared" si="267"/>
        <v>0.30590000000000001</v>
      </c>
      <c r="LJ72" s="172">
        <f t="shared" si="267"/>
        <v>0.30049999999999999</v>
      </c>
      <c r="LK72" s="142">
        <f t="shared" si="267"/>
        <v>0.3256</v>
      </c>
      <c r="LL72" s="112">
        <f t="shared" si="267"/>
        <v>0.31680000000000003</v>
      </c>
      <c r="LM72" s="172">
        <f t="shared" si="267"/>
        <v>0.32020000000000004</v>
      </c>
      <c r="LN72" s="142">
        <f t="shared" si="267"/>
        <v>0.32379999999999998</v>
      </c>
      <c r="LO72" s="110">
        <f>SUM(LO52, -LO57)</f>
        <v>0.29880000000000001</v>
      </c>
      <c r="LP72" s="172">
        <f t="shared" ref="LP72:LU72" si="268">SUM(LP53, -LP58)</f>
        <v>0.3095</v>
      </c>
      <c r="LQ72" s="140">
        <f t="shared" si="268"/>
        <v>0.30080000000000001</v>
      </c>
      <c r="LR72" s="114">
        <f t="shared" si="268"/>
        <v>0.29089999999999999</v>
      </c>
      <c r="LS72" s="173">
        <f t="shared" si="268"/>
        <v>0.24910000000000002</v>
      </c>
      <c r="LT72" s="140">
        <f t="shared" si="268"/>
        <v>0.25429999999999997</v>
      </c>
      <c r="LU72" s="114">
        <f t="shared" si="268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>SUM(LX53, -LX58)</f>
        <v>0.27290000000000003</v>
      </c>
      <c r="LY72" s="172">
        <f>SUM(LY53, -LY58)</f>
        <v>0.26400000000000001</v>
      </c>
      <c r="LZ72" s="142">
        <f>SUM(LZ53, -LZ58)</f>
        <v>0.2666</v>
      </c>
      <c r="MA72" s="114">
        <f>SUM(MA53, -MA58)</f>
        <v>0.26569999999999999</v>
      </c>
      <c r="MB72" s="173">
        <f>SUM(MB53, -MB58)</f>
        <v>0.2712</v>
      </c>
      <c r="MC72" s="140">
        <f>SUM(MC53, -MC58)</f>
        <v>0.25570000000000004</v>
      </c>
      <c r="MD72" s="114">
        <f>SUM(MD53, -MD58)</f>
        <v>0.2505</v>
      </c>
      <c r="ME72" s="173">
        <f>SUM(ME53, -ME58)</f>
        <v>0.26169999999999999</v>
      </c>
      <c r="MF72" s="140">
        <f>SUM(MF53, -MF58)</f>
        <v>0.27160000000000001</v>
      </c>
      <c r="MG72" s="114">
        <f>SUM(MG53, -MG58)</f>
        <v>0.28410000000000002</v>
      </c>
      <c r="MH72" s="173">
        <f>SUM(MH53, -MH58)</f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14">
        <f>SUM(MY51, -MY57)</f>
        <v>0.23530000000000001</v>
      </c>
      <c r="MZ72" s="114">
        <f>SUM(MZ51, -MZ57)</f>
        <v>0.23519999999999999</v>
      </c>
      <c r="NA72" s="109">
        <f>SUM(NA51, -NA57)</f>
        <v>0.2107</v>
      </c>
      <c r="NB72" s="6">
        <f t="shared" ref="NB72:OX72" si="269">SUM(NB57, -NB68)</f>
        <v>0</v>
      </c>
      <c r="NC72" s="6">
        <f t="shared" si="269"/>
        <v>0</v>
      </c>
      <c r="ND72" s="6">
        <f t="shared" si="269"/>
        <v>0</v>
      </c>
      <c r="NE72" s="6">
        <f t="shared" si="269"/>
        <v>0</v>
      </c>
      <c r="NF72" s="6">
        <f t="shared" si="269"/>
        <v>0</v>
      </c>
      <c r="NG72" s="6">
        <f t="shared" si="269"/>
        <v>0</v>
      </c>
      <c r="NH72" s="6">
        <f t="shared" si="269"/>
        <v>0</v>
      </c>
      <c r="NI72" s="6">
        <f t="shared" si="269"/>
        <v>0</v>
      </c>
      <c r="NJ72" s="6">
        <f t="shared" si="269"/>
        <v>0</v>
      </c>
      <c r="NK72" s="6">
        <f t="shared" si="269"/>
        <v>0</v>
      </c>
      <c r="NL72" s="6">
        <f t="shared" si="269"/>
        <v>0</v>
      </c>
      <c r="NM72" s="6">
        <f t="shared" si="269"/>
        <v>0</v>
      </c>
      <c r="NN72" s="6">
        <f t="shared" si="269"/>
        <v>0</v>
      </c>
      <c r="NO72" s="6">
        <f t="shared" si="269"/>
        <v>0</v>
      </c>
      <c r="NP72" s="6">
        <f t="shared" si="269"/>
        <v>0</v>
      </c>
      <c r="NQ72" s="6">
        <f t="shared" si="269"/>
        <v>0</v>
      </c>
      <c r="NR72" s="6">
        <f t="shared" si="269"/>
        <v>0</v>
      </c>
      <c r="NS72" s="6">
        <f t="shared" si="269"/>
        <v>0</v>
      </c>
      <c r="NT72" s="6">
        <f t="shared" si="269"/>
        <v>0</v>
      </c>
      <c r="NU72" s="6">
        <f t="shared" si="269"/>
        <v>0</v>
      </c>
      <c r="NV72" s="6">
        <f t="shared" si="269"/>
        <v>0</v>
      </c>
      <c r="NW72" s="6">
        <f t="shared" si="269"/>
        <v>0</v>
      </c>
      <c r="NX72" s="6">
        <f t="shared" si="269"/>
        <v>0</v>
      </c>
      <c r="NY72" s="6">
        <f t="shared" si="269"/>
        <v>0</v>
      </c>
      <c r="NZ72" s="6">
        <f t="shared" si="269"/>
        <v>0</v>
      </c>
      <c r="OA72" s="6">
        <f t="shared" si="269"/>
        <v>0</v>
      </c>
      <c r="OB72" s="6">
        <f t="shared" si="269"/>
        <v>0</v>
      </c>
      <c r="OC72" s="6">
        <f t="shared" si="269"/>
        <v>0</v>
      </c>
      <c r="OD72" s="6">
        <f t="shared" si="269"/>
        <v>0</v>
      </c>
      <c r="OE72" s="6">
        <f t="shared" si="269"/>
        <v>0</v>
      </c>
      <c r="OF72" s="6">
        <f t="shared" si="269"/>
        <v>0</v>
      </c>
      <c r="OG72" s="6">
        <f t="shared" si="269"/>
        <v>0</v>
      </c>
      <c r="OH72" s="6">
        <f t="shared" si="269"/>
        <v>0</v>
      </c>
      <c r="OI72" s="6">
        <f t="shared" si="269"/>
        <v>0</v>
      </c>
      <c r="OJ72" s="6">
        <f t="shared" si="269"/>
        <v>0</v>
      </c>
      <c r="OK72" s="6">
        <f t="shared" si="269"/>
        <v>0</v>
      </c>
      <c r="OL72" s="6">
        <f t="shared" si="269"/>
        <v>0</v>
      </c>
      <c r="OM72" s="6">
        <f t="shared" si="269"/>
        <v>0</v>
      </c>
      <c r="ON72" s="6">
        <f t="shared" si="269"/>
        <v>0</v>
      </c>
      <c r="OO72" s="6">
        <f t="shared" si="269"/>
        <v>0</v>
      </c>
      <c r="OP72" s="6">
        <f t="shared" si="269"/>
        <v>0</v>
      </c>
      <c r="OQ72" s="6">
        <f t="shared" si="269"/>
        <v>0</v>
      </c>
      <c r="OR72" s="6">
        <f t="shared" si="269"/>
        <v>0</v>
      </c>
      <c r="OS72" s="6">
        <f t="shared" si="269"/>
        <v>0</v>
      </c>
      <c r="OT72" s="6">
        <f t="shared" si="269"/>
        <v>0</v>
      </c>
      <c r="OU72" s="6">
        <f t="shared" si="269"/>
        <v>0</v>
      </c>
      <c r="OV72" s="6">
        <f t="shared" si="269"/>
        <v>0</v>
      </c>
      <c r="OW72" s="6">
        <f t="shared" si="269"/>
        <v>0</v>
      </c>
      <c r="OX72" s="6">
        <f t="shared" si="269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70">SUM(PE57, -PE68)</f>
        <v>0</v>
      </c>
      <c r="PF72" s="6">
        <f t="shared" si="270"/>
        <v>0</v>
      </c>
      <c r="PG72" s="6">
        <f t="shared" si="270"/>
        <v>0</v>
      </c>
      <c r="PH72" s="6">
        <f t="shared" si="270"/>
        <v>0</v>
      </c>
      <c r="PI72" s="6">
        <f t="shared" si="270"/>
        <v>0</v>
      </c>
      <c r="PJ72" s="6">
        <f t="shared" si="270"/>
        <v>0</v>
      </c>
      <c r="PK72" s="6">
        <f t="shared" si="270"/>
        <v>0</v>
      </c>
      <c r="PL72" s="6">
        <f t="shared" si="270"/>
        <v>0</v>
      </c>
      <c r="PM72" s="6">
        <f t="shared" si="270"/>
        <v>0</v>
      </c>
      <c r="PN72" s="6">
        <f t="shared" si="270"/>
        <v>0</v>
      </c>
      <c r="PO72" s="6">
        <f t="shared" si="270"/>
        <v>0</v>
      </c>
      <c r="PP72" s="6">
        <f t="shared" si="270"/>
        <v>0</v>
      </c>
      <c r="PQ72" s="6">
        <f t="shared" si="270"/>
        <v>0</v>
      </c>
      <c r="PR72" s="6">
        <f t="shared" si="270"/>
        <v>0</v>
      </c>
      <c r="PS72" s="6">
        <f t="shared" si="270"/>
        <v>0</v>
      </c>
      <c r="PT72" s="6">
        <f t="shared" si="270"/>
        <v>0</v>
      </c>
      <c r="PU72" s="6">
        <f t="shared" si="270"/>
        <v>0</v>
      </c>
      <c r="PV72" s="6">
        <f t="shared" si="270"/>
        <v>0</v>
      </c>
      <c r="PW72" s="6">
        <f t="shared" si="270"/>
        <v>0</v>
      </c>
      <c r="PX72" s="6">
        <f t="shared" si="270"/>
        <v>0</v>
      </c>
      <c r="PY72" s="6">
        <f t="shared" si="270"/>
        <v>0</v>
      </c>
      <c r="PZ72" s="6">
        <f t="shared" si="270"/>
        <v>0</v>
      </c>
      <c r="QA72" s="6">
        <f t="shared" si="270"/>
        <v>0</v>
      </c>
      <c r="QB72" s="6">
        <f t="shared" si="270"/>
        <v>0</v>
      </c>
      <c r="QC72" s="6">
        <f t="shared" si="270"/>
        <v>0</v>
      </c>
      <c r="QD72" s="6">
        <f t="shared" si="270"/>
        <v>0</v>
      </c>
      <c r="QE72" s="6">
        <f t="shared" si="270"/>
        <v>0</v>
      </c>
      <c r="QF72" s="6">
        <f t="shared" si="270"/>
        <v>0</v>
      </c>
      <c r="QG72" s="6">
        <f t="shared" si="270"/>
        <v>0</v>
      </c>
      <c r="QH72" s="6">
        <f t="shared" si="270"/>
        <v>0</v>
      </c>
      <c r="QI72" s="6">
        <f t="shared" si="270"/>
        <v>0</v>
      </c>
      <c r="QJ72" s="6">
        <f t="shared" si="270"/>
        <v>0</v>
      </c>
      <c r="QK72" s="6">
        <f t="shared" si="270"/>
        <v>0</v>
      </c>
      <c r="QL72" s="6">
        <f t="shared" si="270"/>
        <v>0</v>
      </c>
      <c r="QM72" s="6">
        <f t="shared" si="270"/>
        <v>0</v>
      </c>
      <c r="QN72" s="6">
        <f t="shared" si="270"/>
        <v>0</v>
      </c>
      <c r="QO72" s="6">
        <f t="shared" si="270"/>
        <v>0</v>
      </c>
      <c r="QP72" s="6">
        <f t="shared" si="270"/>
        <v>0</v>
      </c>
      <c r="QQ72" s="6">
        <f t="shared" si="270"/>
        <v>0</v>
      </c>
      <c r="QR72" s="6">
        <f t="shared" si="270"/>
        <v>0</v>
      </c>
      <c r="QS72" s="6">
        <f t="shared" si="270"/>
        <v>0</v>
      </c>
      <c r="QT72" s="6">
        <f t="shared" si="270"/>
        <v>0</v>
      </c>
      <c r="QU72" s="6">
        <f t="shared" si="270"/>
        <v>0</v>
      </c>
      <c r="QV72" s="6">
        <f t="shared" si="270"/>
        <v>0</v>
      </c>
      <c r="QW72" s="6">
        <f t="shared" si="270"/>
        <v>0</v>
      </c>
      <c r="QX72" s="6">
        <f t="shared" si="270"/>
        <v>0</v>
      </c>
      <c r="QY72" s="6">
        <f t="shared" si="270"/>
        <v>0</v>
      </c>
      <c r="QZ72" s="6">
        <f t="shared" si="270"/>
        <v>0</v>
      </c>
      <c r="RA72" s="6">
        <f t="shared" si="270"/>
        <v>0</v>
      </c>
      <c r="RB72" s="6">
        <f t="shared" si="270"/>
        <v>0</v>
      </c>
      <c r="RC72" s="6">
        <f t="shared" si="270"/>
        <v>0</v>
      </c>
      <c r="RD72" s="6">
        <f t="shared" si="270"/>
        <v>0</v>
      </c>
      <c r="RE72" s="6">
        <f t="shared" si="270"/>
        <v>0</v>
      </c>
      <c r="RF72" s="6">
        <f t="shared" si="270"/>
        <v>0</v>
      </c>
      <c r="RG72" s="6">
        <f t="shared" si="270"/>
        <v>0</v>
      </c>
      <c r="RH72" s="6">
        <f t="shared" si="270"/>
        <v>0</v>
      </c>
      <c r="RI72" s="6">
        <f t="shared" si="270"/>
        <v>0</v>
      </c>
      <c r="RJ72" s="6">
        <f t="shared" si="270"/>
        <v>0</v>
      </c>
      <c r="RK72" s="6">
        <f t="shared" si="270"/>
        <v>0</v>
      </c>
      <c r="RL72" s="6">
        <f t="shared" si="270"/>
        <v>0</v>
      </c>
      <c r="RM72" s="6">
        <f t="shared" si="270"/>
        <v>0</v>
      </c>
      <c r="RN72" s="6">
        <f t="shared" si="270"/>
        <v>0</v>
      </c>
      <c r="RO72" s="6">
        <f t="shared" si="270"/>
        <v>0</v>
      </c>
      <c r="RP72" s="6">
        <f t="shared" si="270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82" t="s">
        <v>52</v>
      </c>
      <c r="MZ73" s="182" t="s">
        <v>52</v>
      </c>
      <c r="NA73" s="253" t="s">
        <v>54</v>
      </c>
      <c r="NB73" s="58"/>
      <c r="NC73" s="58"/>
      <c r="ND73" s="58"/>
      <c r="NE73" s="58"/>
      <c r="NF73" s="58"/>
      <c r="NG73" s="58"/>
      <c r="NH73" s="58"/>
      <c r="NI73" s="58"/>
      <c r="NJ73" s="58"/>
      <c r="NK73" s="58"/>
      <c r="NL73" s="58"/>
      <c r="NM73" s="58"/>
      <c r="NN73" s="58"/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71">SUM(O51, -O54)</f>
        <v>0.1535</v>
      </c>
      <c r="P74" s="140">
        <f t="shared" si="271"/>
        <v>0.18510000000000001</v>
      </c>
      <c r="Q74" s="110">
        <f t="shared" si="271"/>
        <v>0.17920000000000003</v>
      </c>
      <c r="R74" s="170">
        <f t="shared" si="271"/>
        <v>0.1988</v>
      </c>
      <c r="S74" s="217">
        <f t="shared" si="271"/>
        <v>0.21400000000000002</v>
      </c>
      <c r="T74" s="15">
        <f t="shared" si="271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72">SUM(CQ54, -CQ58)</f>
        <v>0.34360000000000002</v>
      </c>
      <c r="CR74" s="110">
        <f t="shared" si="272"/>
        <v>0.32479999999999998</v>
      </c>
      <c r="CS74" s="170">
        <f t="shared" si="272"/>
        <v>0.32750000000000001</v>
      </c>
      <c r="CT74" s="138">
        <f t="shared" si="272"/>
        <v>0.3614</v>
      </c>
      <c r="CU74" s="114">
        <f t="shared" si="272"/>
        <v>0.3337</v>
      </c>
      <c r="CV74" s="173">
        <f t="shared" si="272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73">SUM(DF53, -DF58)</f>
        <v>0.35589999999999999</v>
      </c>
      <c r="DG74" s="109">
        <f t="shared" si="273"/>
        <v>0.35389999999999999</v>
      </c>
      <c r="DH74" s="170">
        <f t="shared" si="273"/>
        <v>0.35060000000000002</v>
      </c>
      <c r="DI74" s="147">
        <f t="shared" si="273"/>
        <v>0.30449999999999999</v>
      </c>
      <c r="DJ74" s="109">
        <f t="shared" si="273"/>
        <v>0.29660000000000003</v>
      </c>
      <c r="DK74" s="169">
        <f t="shared" si="273"/>
        <v>0.28620000000000001</v>
      </c>
      <c r="DL74" s="110">
        <f t="shared" si="273"/>
        <v>0.29700000000000004</v>
      </c>
      <c r="DM74" s="110">
        <f t="shared" si="273"/>
        <v>0.30230000000000001</v>
      </c>
      <c r="DN74" s="325">
        <f t="shared" si="273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74">SUM(HU53, -HU58)</f>
        <v>0.371</v>
      </c>
      <c r="HV74" s="114">
        <f t="shared" si="274"/>
        <v>0.373</v>
      </c>
      <c r="HW74" s="173">
        <f t="shared" si="274"/>
        <v>0.33739999999999998</v>
      </c>
      <c r="HX74" s="140">
        <f t="shared" si="274"/>
        <v>0.34109999999999996</v>
      </c>
      <c r="HY74" s="114">
        <f t="shared" si="274"/>
        <v>0.34429999999999999</v>
      </c>
      <c r="HZ74" s="173">
        <f t="shared" si="274"/>
        <v>0.3493</v>
      </c>
      <c r="IA74" s="140">
        <f t="shared" si="274"/>
        <v>0.32879999999999998</v>
      </c>
      <c r="IB74" s="114">
        <f t="shared" si="274"/>
        <v>0.32950000000000002</v>
      </c>
      <c r="IC74" s="173">
        <f t="shared" si="274"/>
        <v>0.33960000000000001</v>
      </c>
      <c r="ID74" s="217">
        <f t="shared" si="274"/>
        <v>0.3619</v>
      </c>
      <c r="IE74" s="15">
        <f t="shared" si="274"/>
        <v>0.39269999999999999</v>
      </c>
      <c r="IF74" s="173">
        <f t="shared" si="274"/>
        <v>0.3977</v>
      </c>
      <c r="IG74" s="217">
        <f t="shared" ref="IG74:IM74" si="275">SUM(IG53, -IG58)</f>
        <v>0.38469999999999999</v>
      </c>
      <c r="IH74" s="15">
        <f t="shared" si="275"/>
        <v>0.40050000000000002</v>
      </c>
      <c r="II74" s="173">
        <f t="shared" si="275"/>
        <v>0.37390000000000001</v>
      </c>
      <c r="IJ74" s="217">
        <f t="shared" si="275"/>
        <v>0.34859999999999997</v>
      </c>
      <c r="IK74" s="15">
        <f t="shared" si="275"/>
        <v>0.36159999999999998</v>
      </c>
      <c r="IL74" s="145">
        <f t="shared" si="275"/>
        <v>0.38160000000000005</v>
      </c>
      <c r="IM74" s="140">
        <f t="shared" si="275"/>
        <v>0.3901</v>
      </c>
      <c r="IN74" s="114">
        <f t="shared" ref="IN74:IT74" si="276">SUM(IN53, -IN58)</f>
        <v>0.3891</v>
      </c>
      <c r="IO74" s="173">
        <f t="shared" si="276"/>
        <v>0.4002</v>
      </c>
      <c r="IP74" s="140">
        <f t="shared" si="276"/>
        <v>0.38580000000000003</v>
      </c>
      <c r="IQ74" s="114">
        <f t="shared" si="276"/>
        <v>0.38700000000000001</v>
      </c>
      <c r="IR74" s="173">
        <f t="shared" si="276"/>
        <v>0.41259999999999997</v>
      </c>
      <c r="IS74" s="217">
        <f t="shared" si="276"/>
        <v>0.40939999999999999</v>
      </c>
      <c r="IT74" s="15">
        <f t="shared" si="276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77">SUM(JB54, -JB58)</f>
        <v>0.38119999999999998</v>
      </c>
      <c r="JC74" s="112">
        <f t="shared" si="277"/>
        <v>0.36699999999999999</v>
      </c>
      <c r="JD74" s="172">
        <f t="shared" si="277"/>
        <v>0.38340000000000002</v>
      </c>
      <c r="JE74" s="142">
        <f t="shared" si="277"/>
        <v>0.3831</v>
      </c>
      <c r="JF74" s="114">
        <f t="shared" si="277"/>
        <v>0.39369999999999999</v>
      </c>
      <c r="JG74" s="172">
        <f t="shared" si="277"/>
        <v>0.38290000000000002</v>
      </c>
      <c r="JH74" s="142">
        <f t="shared" si="277"/>
        <v>0.38270000000000004</v>
      </c>
      <c r="JI74" s="112">
        <f t="shared" si="277"/>
        <v>0.39410000000000001</v>
      </c>
      <c r="JJ74" s="172">
        <f t="shared" si="277"/>
        <v>0.37630000000000002</v>
      </c>
      <c r="JK74" s="142">
        <f t="shared" si="277"/>
        <v>0.37620000000000003</v>
      </c>
      <c r="JL74" s="112">
        <f t="shared" si="277"/>
        <v>0.38100000000000001</v>
      </c>
      <c r="JM74" s="172">
        <f t="shared" si="277"/>
        <v>0.376</v>
      </c>
      <c r="JN74" s="112">
        <f t="shared" si="277"/>
        <v>0.372</v>
      </c>
      <c r="JO74" s="112">
        <f t="shared" si="277"/>
        <v>0.37189999999999995</v>
      </c>
      <c r="JP74" s="112">
        <f t="shared" si="277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78">SUM(KE53, -KE58)</f>
        <v>0.37409999999999999</v>
      </c>
      <c r="KF74" s="173">
        <f t="shared" si="278"/>
        <v>0.38330000000000003</v>
      </c>
      <c r="KG74" s="140">
        <f t="shared" si="278"/>
        <v>0.38769999999999999</v>
      </c>
      <c r="KH74" s="114">
        <f t="shared" si="278"/>
        <v>0.39229999999999998</v>
      </c>
      <c r="KI74" s="173">
        <f t="shared" si="278"/>
        <v>0.38059999999999999</v>
      </c>
      <c r="KJ74" s="140">
        <f t="shared" si="278"/>
        <v>0.38429999999999997</v>
      </c>
      <c r="KK74" s="114">
        <f t="shared" si="278"/>
        <v>0.36609999999999998</v>
      </c>
      <c r="KL74" s="173">
        <f t="shared" si="278"/>
        <v>0.38700000000000001</v>
      </c>
      <c r="KM74" s="142">
        <f t="shared" si="278"/>
        <v>0.37980000000000003</v>
      </c>
      <c r="KN74" s="114">
        <f t="shared" si="278"/>
        <v>0.37480000000000002</v>
      </c>
      <c r="KO74" s="173">
        <f t="shared" si="278"/>
        <v>0.34989999999999999</v>
      </c>
      <c r="KP74" s="140">
        <f t="shared" si="278"/>
        <v>0.35559999999999997</v>
      </c>
      <c r="KQ74" s="114">
        <f t="shared" si="278"/>
        <v>0.3402</v>
      </c>
      <c r="KR74" s="170">
        <f t="shared" si="278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79">SUM(KX53, -KX58)</f>
        <v>0.2944</v>
      </c>
      <c r="KY74" s="140">
        <f t="shared" si="279"/>
        <v>0.29499999999999998</v>
      </c>
      <c r="KZ74" s="114">
        <f t="shared" si="279"/>
        <v>0.28649999999999998</v>
      </c>
      <c r="LA74" s="172">
        <f t="shared" si="279"/>
        <v>0.29599999999999999</v>
      </c>
      <c r="LB74" s="142">
        <f t="shared" si="279"/>
        <v>0.29100000000000004</v>
      </c>
      <c r="LC74" s="112">
        <f t="shared" si="279"/>
        <v>0.30130000000000001</v>
      </c>
      <c r="LD74" s="173">
        <f t="shared" si="279"/>
        <v>0.3044</v>
      </c>
      <c r="LE74" s="140">
        <f t="shared" si="279"/>
        <v>0.28999999999999998</v>
      </c>
      <c r="LF74" s="109">
        <f t="shared" ref="LF74:LN74" si="280">SUM(LF51, -LF56)</f>
        <v>0.28170000000000001</v>
      </c>
      <c r="LG74" s="169">
        <f t="shared" si="280"/>
        <v>0.29749999999999999</v>
      </c>
      <c r="LH74" s="147">
        <f t="shared" si="280"/>
        <v>0.31120000000000003</v>
      </c>
      <c r="LI74" s="109">
        <f t="shared" si="280"/>
        <v>0.3004</v>
      </c>
      <c r="LJ74" s="169">
        <f t="shared" si="280"/>
        <v>0.29880000000000001</v>
      </c>
      <c r="LK74" s="147">
        <f t="shared" si="280"/>
        <v>0.30280000000000001</v>
      </c>
      <c r="LL74" s="109">
        <f t="shared" si="280"/>
        <v>0.30599999999999999</v>
      </c>
      <c r="LM74" s="169">
        <f t="shared" si="280"/>
        <v>0.31779999999999997</v>
      </c>
      <c r="LN74" s="147">
        <f t="shared" si="280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09">
        <f>SUM(MY51, -MY56)</f>
        <v>0.21410000000000001</v>
      </c>
      <c r="MZ74" s="109">
        <f>SUM(MZ51, -MZ56)</f>
        <v>0.21829999999999999</v>
      </c>
      <c r="NA74" s="114">
        <f>SUM(NA51, -NA56)</f>
        <v>0.20660000000000001</v>
      </c>
      <c r="NB74" s="6">
        <f>SUM(NB57, -NB67,)</f>
        <v>0</v>
      </c>
      <c r="NC74" s="6">
        <f>SUM(NC58, -NC68)</f>
        <v>0</v>
      </c>
      <c r="ND74" s="6">
        <f>SUM(ND57, -ND67)</f>
        <v>0</v>
      </c>
      <c r="NE74" s="6">
        <f>SUM(NE57, -NE67,)</f>
        <v>0</v>
      </c>
      <c r="NF74" s="6">
        <f>SUM(NF58, -NF68)</f>
        <v>0</v>
      </c>
      <c r="NG74" s="6">
        <f>SUM(NG57, -NG67)</f>
        <v>0</v>
      </c>
      <c r="NH74" s="6">
        <f>SUM(NH57, -NH67,)</f>
        <v>0</v>
      </c>
      <c r="NI74" s="6">
        <f>SUM(NI58, -NI68)</f>
        <v>0</v>
      </c>
      <c r="NJ74" s="6">
        <f>SUM(NJ57, -NJ67)</f>
        <v>0</v>
      </c>
      <c r="NK74" s="6">
        <f>SUM(NK57, -NK67,)</f>
        <v>0</v>
      </c>
      <c r="NL74" s="6">
        <f>SUM(NL58, -NL68)</f>
        <v>0</v>
      </c>
      <c r="NM74" s="6">
        <f>SUM(NM57, -NM67)</f>
        <v>0</v>
      </c>
      <c r="NN74" s="6">
        <f>SUM(NN57, -NN67,)</f>
        <v>0</v>
      </c>
      <c r="NO74" s="6">
        <f>SUM(NO58, -NO68)</f>
        <v>0</v>
      </c>
      <c r="NP74" s="6">
        <f>SUM(NP57,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17" t="s">
        <v>84</v>
      </c>
      <c r="MZ75" s="117" t="s">
        <v>84</v>
      </c>
      <c r="NA75" s="117" t="s">
        <v>84</v>
      </c>
      <c r="NB75" s="58"/>
      <c r="NC75" s="58"/>
      <c r="ND75" s="58"/>
      <c r="NE75" s="58"/>
      <c r="NF75" s="58"/>
      <c r="NG75" s="58"/>
      <c r="NH75" s="58"/>
      <c r="NI75" s="58"/>
      <c r="NJ75" s="58"/>
      <c r="NK75" s="58"/>
      <c r="NL75" s="58"/>
      <c r="NM75" s="58"/>
      <c r="NN75" s="58"/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81">SUM(O51, -O53)</f>
        <v>0.15140000000000001</v>
      </c>
      <c r="P76" s="138">
        <f t="shared" si="281"/>
        <v>0.18140000000000001</v>
      </c>
      <c r="Q76" s="114">
        <f t="shared" si="281"/>
        <v>0.15870000000000001</v>
      </c>
      <c r="R76" s="173">
        <f t="shared" si="281"/>
        <v>0.17290000000000003</v>
      </c>
      <c r="S76" s="219">
        <f t="shared" si="281"/>
        <v>0.18450000000000003</v>
      </c>
      <c r="T76" s="87">
        <f t="shared" si="281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82">SUM(AA52, -AA56)</f>
        <v>0.18609999999999999</v>
      </c>
      <c r="AB76" s="140">
        <f t="shared" si="282"/>
        <v>0.15279999999999999</v>
      </c>
      <c r="AC76" s="114">
        <f t="shared" si="282"/>
        <v>0.1673</v>
      </c>
      <c r="AD76" s="173">
        <f t="shared" si="282"/>
        <v>0.16539999999999999</v>
      </c>
      <c r="AE76" s="217">
        <f t="shared" si="282"/>
        <v>0.18379999999999999</v>
      </c>
      <c r="AF76" s="15">
        <f t="shared" si="282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83">SUM(AJ52, -AJ57)</f>
        <v>0.184</v>
      </c>
      <c r="AK76" s="217">
        <f t="shared" si="283"/>
        <v>0.17449999999999999</v>
      </c>
      <c r="AL76" s="15">
        <f t="shared" si="283"/>
        <v>0.1774</v>
      </c>
      <c r="AM76" s="145">
        <f t="shared" si="283"/>
        <v>0.21359999999999998</v>
      </c>
      <c r="AN76" s="138">
        <f t="shared" si="283"/>
        <v>0.20939999999999998</v>
      </c>
      <c r="AO76" s="110">
        <f t="shared" si="283"/>
        <v>0.22120000000000001</v>
      </c>
      <c r="AP76" s="170">
        <f t="shared" si="283"/>
        <v>0.20449999999999999</v>
      </c>
      <c r="AQ76" s="138">
        <f t="shared" si="283"/>
        <v>0.20030000000000001</v>
      </c>
      <c r="AR76" s="110">
        <f t="shared" si="283"/>
        <v>0.18330000000000002</v>
      </c>
      <c r="AS76" s="170">
        <f t="shared" si="283"/>
        <v>0.1966</v>
      </c>
      <c r="AT76" s="217">
        <f t="shared" si="283"/>
        <v>0.16650000000000001</v>
      </c>
      <c r="AU76" s="15">
        <f t="shared" si="283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84">SUM(BV52, -BV57)</f>
        <v>0.30099999999999999</v>
      </c>
      <c r="BW76" s="109">
        <f t="shared" si="284"/>
        <v>0.29299999999999998</v>
      </c>
      <c r="BX76" s="170">
        <f t="shared" si="284"/>
        <v>0.29100000000000004</v>
      </c>
      <c r="BY76" s="219">
        <f t="shared" si="284"/>
        <v>0.32620000000000005</v>
      </c>
      <c r="BZ76" s="87">
        <f t="shared" si="284"/>
        <v>0.3236</v>
      </c>
      <c r="CA76" s="144">
        <f t="shared" si="284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85">SUM(CX52, -CX57)</f>
        <v>0.28749999999999998</v>
      </c>
      <c r="CY76" s="181">
        <f t="shared" si="285"/>
        <v>0.29159999999999997</v>
      </c>
      <c r="CZ76" s="160">
        <f t="shared" si="285"/>
        <v>0.30359999999999998</v>
      </c>
      <c r="DA76" s="201">
        <f t="shared" si="285"/>
        <v>0.3135</v>
      </c>
      <c r="DB76" s="169">
        <f t="shared" si="285"/>
        <v>0.29959999999999998</v>
      </c>
      <c r="DC76" s="147">
        <f t="shared" si="285"/>
        <v>0.29769999999999996</v>
      </c>
      <c r="DD76" s="109">
        <f t="shared" si="285"/>
        <v>0.31810000000000005</v>
      </c>
      <c r="DE76" s="170">
        <f t="shared" ref="DE76:DN76" si="286">SUM(DE54, -DE58)</f>
        <v>0.35189999999999999</v>
      </c>
      <c r="DF76" s="138">
        <f t="shared" si="286"/>
        <v>0.35470000000000002</v>
      </c>
      <c r="DG76" s="110">
        <f t="shared" si="286"/>
        <v>0.34589999999999999</v>
      </c>
      <c r="DH76" s="169">
        <f t="shared" si="286"/>
        <v>0.34189999999999998</v>
      </c>
      <c r="DI76" s="138">
        <f t="shared" si="286"/>
        <v>0.30280000000000001</v>
      </c>
      <c r="DJ76" s="110">
        <f t="shared" si="286"/>
        <v>0.28839999999999999</v>
      </c>
      <c r="DK76" s="170">
        <f t="shared" si="286"/>
        <v>0.2742</v>
      </c>
      <c r="DL76" s="109">
        <f t="shared" si="286"/>
        <v>0.2717</v>
      </c>
      <c r="DM76" s="109">
        <f t="shared" si="286"/>
        <v>0.29559999999999997</v>
      </c>
      <c r="DN76" s="328">
        <f t="shared" si="286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287">SUM(IL53, -IL57)</f>
        <v>0.37019999999999997</v>
      </c>
      <c r="IM76" s="140">
        <f t="shared" si="287"/>
        <v>0.37990000000000002</v>
      </c>
      <c r="IN76" s="114">
        <f t="shared" si="287"/>
        <v>0.38859999999999995</v>
      </c>
      <c r="IO76" s="173">
        <f t="shared" si="287"/>
        <v>0.39159999999999995</v>
      </c>
      <c r="IP76" s="140">
        <f t="shared" si="287"/>
        <v>0.37630000000000002</v>
      </c>
      <c r="IQ76" s="114">
        <f t="shared" si="287"/>
        <v>0.3604</v>
      </c>
      <c r="IR76" s="173">
        <f t="shared" si="287"/>
        <v>0.35870000000000002</v>
      </c>
      <c r="IS76" s="217">
        <f t="shared" si="287"/>
        <v>0.3629</v>
      </c>
      <c r="IT76" s="15">
        <f t="shared" si="287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288">SUM(JH52, -JH57)</f>
        <v>0.32479999999999998</v>
      </c>
      <c r="JI76" s="110">
        <f t="shared" si="288"/>
        <v>0.34139999999999998</v>
      </c>
      <c r="JJ76" s="170">
        <f t="shared" si="288"/>
        <v>0.33789999999999998</v>
      </c>
      <c r="JK76" s="138">
        <f t="shared" si="288"/>
        <v>0.36860000000000004</v>
      </c>
      <c r="JL76" s="110">
        <f t="shared" si="288"/>
        <v>0.36699999999999999</v>
      </c>
      <c r="JM76" s="170">
        <f t="shared" si="288"/>
        <v>0.36680000000000001</v>
      </c>
      <c r="JN76" s="110">
        <f t="shared" si="288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289">SUM(JV54, -JV58)</f>
        <v>0.35509999999999997</v>
      </c>
      <c r="JW76" s="172">
        <f t="shared" si="289"/>
        <v>0.3674</v>
      </c>
      <c r="JX76" s="142">
        <f t="shared" si="289"/>
        <v>0.36930000000000002</v>
      </c>
      <c r="JY76" s="112">
        <f t="shared" si="289"/>
        <v>0.37830000000000003</v>
      </c>
      <c r="JZ76" s="172">
        <f t="shared" si="289"/>
        <v>0.37819999999999998</v>
      </c>
      <c r="KA76" s="142">
        <f t="shared" si="289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290">SUM(KH54, -KH58)</f>
        <v>0.38</v>
      </c>
      <c r="KI76" s="172">
        <f t="shared" si="290"/>
        <v>0.37680000000000002</v>
      </c>
      <c r="KJ76" s="142">
        <f t="shared" si="290"/>
        <v>0.37370000000000003</v>
      </c>
      <c r="KK76" s="112">
        <f t="shared" si="290"/>
        <v>0.36019999999999996</v>
      </c>
      <c r="KL76" s="172">
        <f t="shared" si="290"/>
        <v>0.38700000000000001</v>
      </c>
      <c r="KM76" s="140">
        <f t="shared" si="290"/>
        <v>0.37059999999999998</v>
      </c>
      <c r="KN76" s="110">
        <f t="shared" si="290"/>
        <v>0.3735</v>
      </c>
      <c r="KO76" s="172">
        <f t="shared" si="290"/>
        <v>0.34700000000000003</v>
      </c>
      <c r="KP76" s="142">
        <f t="shared" si="290"/>
        <v>0.34759999999999996</v>
      </c>
      <c r="KQ76" s="112">
        <f t="shared" si="290"/>
        <v>0.33510000000000001</v>
      </c>
      <c r="KR76" s="172">
        <f t="shared" si="290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291">SUM(LA54, -LA58)</f>
        <v>0.26839999999999997</v>
      </c>
      <c r="LB76" s="160">
        <f t="shared" si="291"/>
        <v>0.2661</v>
      </c>
      <c r="LC76" s="201">
        <f t="shared" si="291"/>
        <v>0.2712</v>
      </c>
      <c r="LD76" s="181">
        <f t="shared" si="291"/>
        <v>0.25750000000000001</v>
      </c>
      <c r="LE76" s="160">
        <f t="shared" si="291"/>
        <v>0.2586</v>
      </c>
      <c r="LF76" s="201">
        <f t="shared" si="291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10">
        <f>SUM(MY54, -MY58)</f>
        <v>0.20019999999999999</v>
      </c>
      <c r="MZ76" s="110">
        <f>SUM(MZ54, -MZ58)</f>
        <v>0.19419999999999998</v>
      </c>
      <c r="NA76" s="110">
        <f>SUM(NA54, -NA58)</f>
        <v>0.1825</v>
      </c>
      <c r="NB76" s="6">
        <f>SUM(NB58, -NB68)</f>
        <v>0</v>
      </c>
      <c r="NC76" s="6">
        <f>SUM(NC57, -NC67)</f>
        <v>0</v>
      </c>
      <c r="ND76" s="6">
        <f>SUM(ND58, -ND68)</f>
        <v>0</v>
      </c>
      <c r="NE76" s="6">
        <f>SUM(NE58, -NE68)</f>
        <v>0</v>
      </c>
      <c r="NF76" s="6">
        <f>SUM(NF57, -NF67)</f>
        <v>0</v>
      </c>
      <c r="NG76" s="6">
        <f>SUM(NG58, -NG68)</f>
        <v>0</v>
      </c>
      <c r="NH76" s="6">
        <f>SUM(NH58, -NH68)</f>
        <v>0</v>
      </c>
      <c r="NI76" s="6">
        <f>SUM(NI57, -NI67)</f>
        <v>0</v>
      </c>
      <c r="NJ76" s="6">
        <f>SUM(NJ58, -NJ68)</f>
        <v>0</v>
      </c>
      <c r="NK76" s="6">
        <f>SUM(NK58, -NK68)</f>
        <v>0</v>
      </c>
      <c r="NL76" s="6">
        <f>SUM(NL57, -NL67)</f>
        <v>0</v>
      </c>
      <c r="NM76" s="6">
        <f>SUM(NM58, -NM68)</f>
        <v>0</v>
      </c>
      <c r="NN76" s="6">
        <f>SUM(NN58, -NN68)</f>
        <v>0</v>
      </c>
      <c r="NO76" s="6">
        <f>SUM(NO57, -NO67)</f>
        <v>0</v>
      </c>
      <c r="NP76" s="6">
        <f>SUM(NP58,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13" t="s">
        <v>38</v>
      </c>
      <c r="MZ77" s="113" t="s">
        <v>38</v>
      </c>
      <c r="NA77" s="116" t="s">
        <v>46</v>
      </c>
      <c r="NB77" s="58"/>
      <c r="NC77" s="58"/>
      <c r="ND77" s="58"/>
      <c r="NE77" s="58"/>
      <c r="NF77" s="58"/>
      <c r="NG77" s="58"/>
      <c r="NH77" s="58"/>
      <c r="NI77" s="58"/>
      <c r="NJ77" s="58"/>
      <c r="NK77" s="58"/>
      <c r="NL77" s="58"/>
      <c r="NM77" s="58"/>
      <c r="NN77" s="58"/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292">SUM(CZ53, -CZ57)</f>
        <v>0.2883</v>
      </c>
      <c r="DA78" s="109">
        <f t="shared" si="292"/>
        <v>0.29959999999999998</v>
      </c>
      <c r="DB78" s="181">
        <f t="shared" si="292"/>
        <v>0.28610000000000002</v>
      </c>
      <c r="DC78" s="160">
        <f t="shared" si="292"/>
        <v>0.26800000000000002</v>
      </c>
      <c r="DD78" s="201">
        <f t="shared" si="292"/>
        <v>0.26529999999999998</v>
      </c>
      <c r="DE78" s="181">
        <f t="shared" si="292"/>
        <v>0.32490000000000002</v>
      </c>
      <c r="DF78" s="160">
        <f t="shared" si="292"/>
        <v>0.32469999999999999</v>
      </c>
      <c r="DG78" s="201">
        <f t="shared" si="292"/>
        <v>0.3196</v>
      </c>
      <c r="DH78" s="170">
        <f t="shared" si="292"/>
        <v>0.32120000000000004</v>
      </c>
      <c r="DI78" s="160">
        <f t="shared" si="292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293">SUM(EC67, -EC74)</f>
        <v>0</v>
      </c>
      <c r="ED78" s="6">
        <f t="shared" si="293"/>
        <v>0</v>
      </c>
      <c r="EE78" s="6">
        <f t="shared" si="293"/>
        <v>0</v>
      </c>
      <c r="EF78" s="6">
        <f t="shared" si="293"/>
        <v>0</v>
      </c>
      <c r="EG78" s="6">
        <f t="shared" si="293"/>
        <v>0</v>
      </c>
      <c r="EH78" s="6">
        <f t="shared" si="293"/>
        <v>0</v>
      </c>
      <c r="EI78" s="6">
        <f t="shared" si="293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294">SUM(FP53, -FP58)</f>
        <v>0.38100000000000001</v>
      </c>
      <c r="FQ78" s="173">
        <f t="shared" si="294"/>
        <v>0.35270000000000001</v>
      </c>
      <c r="FR78" s="140">
        <f t="shared" si="294"/>
        <v>0.37519999999999998</v>
      </c>
      <c r="FS78" s="114">
        <f t="shared" si="294"/>
        <v>0.36569999999999997</v>
      </c>
      <c r="FT78" s="173">
        <f t="shared" si="294"/>
        <v>0.35360000000000003</v>
      </c>
      <c r="FU78" s="140">
        <f t="shared" si="294"/>
        <v>0.34229999999999999</v>
      </c>
      <c r="FV78" s="114">
        <f t="shared" si="294"/>
        <v>0.35670000000000002</v>
      </c>
      <c r="FW78" s="173">
        <f t="shared" si="294"/>
        <v>0.35670000000000002</v>
      </c>
      <c r="FX78" s="147">
        <f>SUM(FX52, -FX57)</f>
        <v>0.34570000000000001</v>
      </c>
      <c r="FY78" s="110">
        <f t="shared" ref="FY78:GD78" si="295">SUM(FY54, -FY58)</f>
        <v>0.34179999999999999</v>
      </c>
      <c r="FZ78" s="170">
        <f t="shared" si="295"/>
        <v>0.30620000000000003</v>
      </c>
      <c r="GA78" s="140">
        <f t="shared" si="295"/>
        <v>0.30419999999999997</v>
      </c>
      <c r="GB78" s="114">
        <f t="shared" si="295"/>
        <v>0.2868</v>
      </c>
      <c r="GC78" s="173">
        <f t="shared" si="295"/>
        <v>0.28289999999999998</v>
      </c>
      <c r="GD78" s="140">
        <f t="shared" si="295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296">SUM(GV67, -GV74)</f>
        <v>0</v>
      </c>
      <c r="GW78" s="6">
        <f t="shared" si="296"/>
        <v>0</v>
      </c>
      <c r="GX78" s="6">
        <f t="shared" si="296"/>
        <v>0</v>
      </c>
      <c r="GY78" s="6">
        <f t="shared" si="296"/>
        <v>0</v>
      </c>
      <c r="GZ78" s="6">
        <f t="shared" si="296"/>
        <v>0</v>
      </c>
      <c r="HA78" s="6">
        <f t="shared" si="296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297">SUM(IL54, -IL58)</f>
        <v>0.3543</v>
      </c>
      <c r="IM78" s="160">
        <f t="shared" si="297"/>
        <v>0.32600000000000001</v>
      </c>
      <c r="IN78" s="109">
        <f t="shared" si="297"/>
        <v>0.31469999999999998</v>
      </c>
      <c r="IO78" s="169">
        <f t="shared" si="297"/>
        <v>0.32250000000000001</v>
      </c>
      <c r="IP78" s="160">
        <f t="shared" si="297"/>
        <v>0.31260000000000004</v>
      </c>
      <c r="IQ78" s="112">
        <f t="shared" si="297"/>
        <v>0.30830000000000002</v>
      </c>
      <c r="IR78" s="172">
        <f t="shared" si="297"/>
        <v>0.3422</v>
      </c>
      <c r="IS78" s="218">
        <f t="shared" si="297"/>
        <v>0.33309999999999995</v>
      </c>
      <c r="IT78" s="90">
        <f t="shared" si="297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298">SUM(JH55, -JH58)</f>
        <v>0.3034</v>
      </c>
      <c r="JI78" s="109">
        <f t="shared" si="298"/>
        <v>0.32340000000000002</v>
      </c>
      <c r="JJ78" s="169">
        <f t="shared" si="298"/>
        <v>0.3155</v>
      </c>
      <c r="JK78" s="147">
        <f t="shared" si="298"/>
        <v>0.33710000000000001</v>
      </c>
      <c r="JL78" s="109">
        <f t="shared" si="298"/>
        <v>0.33260000000000001</v>
      </c>
      <c r="JM78" s="181">
        <f t="shared" si="298"/>
        <v>0.32900000000000001</v>
      </c>
      <c r="JN78" s="201">
        <f t="shared" si="298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299">SUM(KJ55, -KJ58)</f>
        <v>0.34760000000000002</v>
      </c>
      <c r="KK78" s="201">
        <f t="shared" si="299"/>
        <v>0.33139999999999997</v>
      </c>
      <c r="KL78" s="181">
        <f t="shared" si="299"/>
        <v>0.34899999999999998</v>
      </c>
      <c r="KM78" s="160">
        <f t="shared" si="299"/>
        <v>0.34970000000000001</v>
      </c>
      <c r="KN78" s="201">
        <f t="shared" si="299"/>
        <v>0.33490000000000003</v>
      </c>
      <c r="KO78" s="181">
        <f t="shared" si="299"/>
        <v>0.32350000000000001</v>
      </c>
      <c r="KP78" s="160">
        <f t="shared" si="299"/>
        <v>0.3296</v>
      </c>
      <c r="KQ78" s="201">
        <f t="shared" si="299"/>
        <v>0.3296</v>
      </c>
      <c r="KR78" s="181">
        <f t="shared" si="299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12">
        <f>SUM(MY55, -MY58)</f>
        <v>0.186</v>
      </c>
      <c r="MZ78" s="112">
        <f>SUM(MZ55, -MZ58)</f>
        <v>0.18439999999999998</v>
      </c>
      <c r="NA78" s="240">
        <f>SUM(NA52, -NA57)</f>
        <v>0.16239999999999999</v>
      </c>
      <c r="NB78" s="6">
        <f t="shared" ref="NB78:OX78" si="300">SUM(NB67, -NB74)</f>
        <v>0</v>
      </c>
      <c r="NC78" s="6">
        <f t="shared" si="300"/>
        <v>0</v>
      </c>
      <c r="ND78" s="6">
        <f t="shared" si="300"/>
        <v>0</v>
      </c>
      <c r="NE78" s="6">
        <f t="shared" si="300"/>
        <v>0</v>
      </c>
      <c r="NF78" s="6">
        <f t="shared" si="300"/>
        <v>0</v>
      </c>
      <c r="NG78" s="6">
        <f t="shared" si="300"/>
        <v>0</v>
      </c>
      <c r="NH78" s="6">
        <f t="shared" si="300"/>
        <v>0</v>
      </c>
      <c r="NI78" s="6">
        <f t="shared" si="300"/>
        <v>0</v>
      </c>
      <c r="NJ78" s="6">
        <f t="shared" si="300"/>
        <v>0</v>
      </c>
      <c r="NK78" s="6">
        <f t="shared" si="300"/>
        <v>0</v>
      </c>
      <c r="NL78" s="6">
        <f t="shared" si="300"/>
        <v>0</v>
      </c>
      <c r="NM78" s="6">
        <f t="shared" si="300"/>
        <v>0</v>
      </c>
      <c r="NN78" s="6">
        <f t="shared" si="300"/>
        <v>0</v>
      </c>
      <c r="NO78" s="6">
        <f t="shared" si="300"/>
        <v>0</v>
      </c>
      <c r="NP78" s="6">
        <f t="shared" si="300"/>
        <v>0</v>
      </c>
      <c r="NQ78" s="6">
        <f t="shared" si="300"/>
        <v>0</v>
      </c>
      <c r="NR78" s="6">
        <f t="shared" si="300"/>
        <v>0</v>
      </c>
      <c r="NS78" s="6">
        <f t="shared" si="300"/>
        <v>0</v>
      </c>
      <c r="NT78" s="6">
        <f t="shared" si="300"/>
        <v>0</v>
      </c>
      <c r="NU78" s="6">
        <f t="shared" si="300"/>
        <v>0</v>
      </c>
      <c r="NV78" s="6">
        <f t="shared" si="300"/>
        <v>0</v>
      </c>
      <c r="NW78" s="6">
        <f t="shared" si="300"/>
        <v>0</v>
      </c>
      <c r="NX78" s="6">
        <f t="shared" si="300"/>
        <v>0</v>
      </c>
      <c r="NY78" s="6">
        <f t="shared" si="300"/>
        <v>0</v>
      </c>
      <c r="NZ78" s="6">
        <f t="shared" si="300"/>
        <v>0</v>
      </c>
      <c r="OA78" s="6">
        <f t="shared" si="300"/>
        <v>0</v>
      </c>
      <c r="OB78" s="6">
        <f t="shared" si="300"/>
        <v>0</v>
      </c>
      <c r="OC78" s="6">
        <f t="shared" si="300"/>
        <v>0</v>
      </c>
      <c r="OD78" s="6">
        <f t="shared" si="300"/>
        <v>0</v>
      </c>
      <c r="OE78" s="6">
        <f t="shared" si="300"/>
        <v>0</v>
      </c>
      <c r="OF78" s="6">
        <f t="shared" si="300"/>
        <v>0</v>
      </c>
      <c r="OG78" s="6">
        <f t="shared" si="300"/>
        <v>0</v>
      </c>
      <c r="OH78" s="6">
        <f t="shared" si="300"/>
        <v>0</v>
      </c>
      <c r="OI78" s="6">
        <f t="shared" si="300"/>
        <v>0</v>
      </c>
      <c r="OJ78" s="6">
        <f t="shared" si="300"/>
        <v>0</v>
      </c>
      <c r="OK78" s="6">
        <f t="shared" si="300"/>
        <v>0</v>
      </c>
      <c r="OL78" s="6">
        <f t="shared" si="300"/>
        <v>0</v>
      </c>
      <c r="OM78" s="6">
        <f t="shared" si="300"/>
        <v>0</v>
      </c>
      <c r="ON78" s="6">
        <f t="shared" si="300"/>
        <v>0</v>
      </c>
      <c r="OO78" s="6">
        <f t="shared" si="300"/>
        <v>0</v>
      </c>
      <c r="OP78" s="6">
        <f t="shared" si="300"/>
        <v>0</v>
      </c>
      <c r="OQ78" s="6">
        <f t="shared" si="300"/>
        <v>0</v>
      </c>
      <c r="OR78" s="6">
        <f t="shared" si="300"/>
        <v>0</v>
      </c>
      <c r="OS78" s="6">
        <f t="shared" si="300"/>
        <v>0</v>
      </c>
      <c r="OT78" s="6">
        <f t="shared" si="300"/>
        <v>0</v>
      </c>
      <c r="OU78" s="6">
        <f t="shared" si="300"/>
        <v>0</v>
      </c>
      <c r="OV78" s="6">
        <f t="shared" si="300"/>
        <v>0</v>
      </c>
      <c r="OW78" s="6">
        <f t="shared" si="300"/>
        <v>0</v>
      </c>
      <c r="OX78" s="6">
        <f t="shared" si="300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01">SUM(PE67, -PE74)</f>
        <v>0</v>
      </c>
      <c r="PF78" s="6">
        <f t="shared" si="301"/>
        <v>0</v>
      </c>
      <c r="PG78" s="6">
        <f t="shared" si="301"/>
        <v>0</v>
      </c>
      <c r="PH78" s="6">
        <f t="shared" si="301"/>
        <v>0</v>
      </c>
      <c r="PI78" s="6">
        <f t="shared" si="301"/>
        <v>0</v>
      </c>
      <c r="PJ78" s="6">
        <f t="shared" si="301"/>
        <v>0</v>
      </c>
      <c r="PK78" s="6">
        <f t="shared" si="301"/>
        <v>0</v>
      </c>
      <c r="PL78" s="6">
        <f t="shared" si="301"/>
        <v>0</v>
      </c>
      <c r="PM78" s="6">
        <f t="shared" si="301"/>
        <v>0</v>
      </c>
      <c r="PN78" s="6">
        <f t="shared" si="301"/>
        <v>0</v>
      </c>
      <c r="PO78" s="6">
        <f t="shared" si="301"/>
        <v>0</v>
      </c>
      <c r="PP78" s="6">
        <f t="shared" si="301"/>
        <v>0</v>
      </c>
      <c r="PQ78" s="6">
        <f t="shared" si="301"/>
        <v>0</v>
      </c>
      <c r="PR78" s="6">
        <f t="shared" si="301"/>
        <v>0</v>
      </c>
      <c r="PS78" s="6">
        <f t="shared" si="301"/>
        <v>0</v>
      </c>
      <c r="PT78" s="6">
        <f t="shared" si="301"/>
        <v>0</v>
      </c>
      <c r="PU78" s="6">
        <f t="shared" si="301"/>
        <v>0</v>
      </c>
      <c r="PV78" s="6">
        <f t="shared" si="301"/>
        <v>0</v>
      </c>
      <c r="PW78" s="6">
        <f t="shared" si="301"/>
        <v>0</v>
      </c>
      <c r="PX78" s="6">
        <f t="shared" si="301"/>
        <v>0</v>
      </c>
      <c r="PY78" s="6">
        <f t="shared" si="301"/>
        <v>0</v>
      </c>
      <c r="PZ78" s="6">
        <f t="shared" si="301"/>
        <v>0</v>
      </c>
      <c r="QA78" s="6">
        <f t="shared" si="301"/>
        <v>0</v>
      </c>
      <c r="QB78" s="6">
        <f t="shared" si="301"/>
        <v>0</v>
      </c>
      <c r="QC78" s="6">
        <f t="shared" si="301"/>
        <v>0</v>
      </c>
      <c r="QD78" s="6">
        <f t="shared" si="301"/>
        <v>0</v>
      </c>
      <c r="QE78" s="6">
        <f t="shared" si="301"/>
        <v>0</v>
      </c>
      <c r="QF78" s="6">
        <f t="shared" si="301"/>
        <v>0</v>
      </c>
      <c r="QG78" s="6">
        <f t="shared" si="301"/>
        <v>0</v>
      </c>
      <c r="QH78" s="6">
        <f t="shared" si="301"/>
        <v>0</v>
      </c>
      <c r="QI78" s="6">
        <f t="shared" si="301"/>
        <v>0</v>
      </c>
      <c r="QJ78" s="6">
        <f t="shared" si="301"/>
        <v>0</v>
      </c>
      <c r="QK78" s="6">
        <f t="shared" si="301"/>
        <v>0</v>
      </c>
      <c r="QL78" s="6">
        <f t="shared" si="301"/>
        <v>0</v>
      </c>
      <c r="QM78" s="6">
        <f t="shared" si="301"/>
        <v>0</v>
      </c>
      <c r="QN78" s="6">
        <f t="shared" si="301"/>
        <v>0</v>
      </c>
      <c r="QO78" s="6">
        <f t="shared" si="301"/>
        <v>0</v>
      </c>
      <c r="QP78" s="6">
        <f t="shared" si="301"/>
        <v>0</v>
      </c>
      <c r="QQ78" s="6">
        <f t="shared" si="301"/>
        <v>0</v>
      </c>
      <c r="QR78" s="6">
        <f t="shared" si="301"/>
        <v>0</v>
      </c>
      <c r="QS78" s="6">
        <f t="shared" si="301"/>
        <v>0</v>
      </c>
      <c r="QT78" s="6">
        <f t="shared" si="301"/>
        <v>0</v>
      </c>
      <c r="QU78" s="6">
        <f t="shared" si="301"/>
        <v>0</v>
      </c>
      <c r="QV78" s="6">
        <f t="shared" si="301"/>
        <v>0</v>
      </c>
      <c r="QW78" s="6">
        <f t="shared" si="301"/>
        <v>0</v>
      </c>
      <c r="QX78" s="6">
        <f t="shared" si="301"/>
        <v>0</v>
      </c>
      <c r="QY78" s="6">
        <f t="shared" si="301"/>
        <v>0</v>
      </c>
      <c r="QZ78" s="6">
        <f t="shared" si="301"/>
        <v>0</v>
      </c>
      <c r="RA78" s="6">
        <f t="shared" si="301"/>
        <v>0</v>
      </c>
      <c r="RB78" s="6">
        <f t="shared" si="301"/>
        <v>0</v>
      </c>
      <c r="RC78" s="6">
        <f t="shared" si="301"/>
        <v>0</v>
      </c>
      <c r="RD78" s="6">
        <f t="shared" si="301"/>
        <v>0</v>
      </c>
      <c r="RE78" s="6">
        <f t="shared" si="301"/>
        <v>0</v>
      </c>
      <c r="RF78" s="6">
        <f t="shared" si="301"/>
        <v>0</v>
      </c>
      <c r="RG78" s="6">
        <f t="shared" si="301"/>
        <v>0</v>
      </c>
      <c r="RH78" s="6">
        <f t="shared" si="301"/>
        <v>0</v>
      </c>
      <c r="RI78" s="6">
        <f t="shared" si="301"/>
        <v>0</v>
      </c>
      <c r="RJ78" s="6">
        <f t="shared" si="301"/>
        <v>0</v>
      </c>
      <c r="RK78" s="6">
        <f t="shared" si="301"/>
        <v>0</v>
      </c>
      <c r="RL78" s="6">
        <f t="shared" si="301"/>
        <v>0</v>
      </c>
      <c r="RM78" s="6">
        <f t="shared" si="301"/>
        <v>0</v>
      </c>
      <c r="RN78" s="6">
        <f t="shared" si="301"/>
        <v>0</v>
      </c>
      <c r="RO78" s="6">
        <f t="shared" si="301"/>
        <v>0</v>
      </c>
      <c r="RP78" s="6">
        <f t="shared" si="301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16" t="s">
        <v>48</v>
      </c>
      <c r="MZ79" s="116" t="s">
        <v>48</v>
      </c>
      <c r="NA79" s="111" t="s">
        <v>70</v>
      </c>
      <c r="NB79" s="58"/>
      <c r="NC79" s="58"/>
      <c r="ND79" s="58"/>
      <c r="NE79" s="58"/>
      <c r="NF79" s="58"/>
      <c r="NG79" s="58"/>
      <c r="NH79" s="58"/>
      <c r="NI79" s="58"/>
      <c r="NJ79" s="58"/>
      <c r="NK79" s="58"/>
      <c r="NL79" s="58"/>
      <c r="NM79" s="58"/>
      <c r="NN79" s="58"/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02">SUM(FK53, -FK57)</f>
        <v>0.35099999999999998</v>
      </c>
      <c r="FL80" s="140">
        <f t="shared" si="302"/>
        <v>0.36620000000000003</v>
      </c>
      <c r="FM80" s="114">
        <f t="shared" si="302"/>
        <v>0.35860000000000003</v>
      </c>
      <c r="FN80" s="173">
        <f t="shared" si="302"/>
        <v>0.35160000000000002</v>
      </c>
      <c r="FO80" s="140">
        <f t="shared" si="302"/>
        <v>0.36059999999999998</v>
      </c>
      <c r="FP80" s="114">
        <f t="shared" si="302"/>
        <v>0.35639999999999994</v>
      </c>
      <c r="FQ80" s="173">
        <f t="shared" si="302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03">SUM(HS51, -HS55)</f>
        <v>0.2833</v>
      </c>
      <c r="HT80" s="173">
        <f t="shared" si="303"/>
        <v>0.2923</v>
      </c>
      <c r="HU80" s="140">
        <f t="shared" si="303"/>
        <v>0.31230000000000002</v>
      </c>
      <c r="HV80" s="114">
        <f t="shared" si="303"/>
        <v>0.30420000000000003</v>
      </c>
      <c r="HW80" s="173">
        <f t="shared" si="303"/>
        <v>0.28759999999999997</v>
      </c>
      <c r="HX80" s="140">
        <f t="shared" si="303"/>
        <v>0.30209999999999998</v>
      </c>
      <c r="HY80" s="114">
        <f t="shared" si="303"/>
        <v>0.31420000000000003</v>
      </c>
      <c r="HZ80" s="173">
        <f t="shared" si="303"/>
        <v>0.31240000000000001</v>
      </c>
      <c r="IA80" s="140">
        <f t="shared" si="303"/>
        <v>0.31269999999999998</v>
      </c>
      <c r="IB80" s="114">
        <f t="shared" si="303"/>
        <v>0.3095</v>
      </c>
      <c r="IC80" s="173">
        <f t="shared" si="303"/>
        <v>0.29219999999999996</v>
      </c>
      <c r="ID80" s="217">
        <f t="shared" ref="ID80:II80" si="304">SUM(ID51, -ID56)</f>
        <v>0.29849999999999999</v>
      </c>
      <c r="IE80" s="15">
        <f t="shared" si="304"/>
        <v>0.32150000000000001</v>
      </c>
      <c r="IF80" s="173">
        <f t="shared" si="304"/>
        <v>0.30320000000000003</v>
      </c>
      <c r="IG80" s="217">
        <f t="shared" si="304"/>
        <v>0.31440000000000001</v>
      </c>
      <c r="IH80" s="15">
        <f t="shared" si="304"/>
        <v>0.32719999999999999</v>
      </c>
      <c r="II80" s="173">
        <f t="shared" si="304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05">SUM(IR55, -IR58)</f>
        <v>0.30959999999999999</v>
      </c>
      <c r="IS80" s="227">
        <f t="shared" si="305"/>
        <v>0.31339999999999996</v>
      </c>
      <c r="IT80" s="212">
        <f t="shared" si="305"/>
        <v>0.31009999999999999</v>
      </c>
      <c r="IU80" s="229">
        <f t="shared" si="305"/>
        <v>0.31190000000000001</v>
      </c>
      <c r="IV80" s="160">
        <f t="shared" si="305"/>
        <v>0.31709999999999999</v>
      </c>
      <c r="IW80" s="201">
        <f t="shared" si="305"/>
        <v>0.32289999999999996</v>
      </c>
      <c r="IX80" s="181">
        <f t="shared" si="305"/>
        <v>0.3362</v>
      </c>
      <c r="IY80" s="160">
        <f t="shared" si="305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06">SUM(JH56, -JH58)</f>
        <v>0.30030000000000001</v>
      </c>
      <c r="JI80" s="201">
        <f t="shared" si="306"/>
        <v>0.30819999999999997</v>
      </c>
      <c r="JJ80" s="181">
        <f t="shared" si="306"/>
        <v>0.29730000000000001</v>
      </c>
      <c r="JK80" s="160">
        <f t="shared" si="306"/>
        <v>0.31090000000000001</v>
      </c>
      <c r="JL80" s="201">
        <f t="shared" si="306"/>
        <v>0.31180000000000002</v>
      </c>
      <c r="JM80" s="169">
        <f t="shared" si="306"/>
        <v>0.32879999999999998</v>
      </c>
      <c r="JN80" s="109">
        <f t="shared" si="306"/>
        <v>0.31029999999999996</v>
      </c>
      <c r="JO80" s="109">
        <f t="shared" si="306"/>
        <v>0.3347</v>
      </c>
      <c r="JP80" s="109">
        <f t="shared" si="306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07">SUM(KJ51, -KJ55)</f>
        <v>0.34109999999999996</v>
      </c>
      <c r="KK80" s="114">
        <f t="shared" si="307"/>
        <v>0.31419999999999998</v>
      </c>
      <c r="KL80" s="173">
        <f t="shared" si="307"/>
        <v>0.3201</v>
      </c>
      <c r="KM80" s="140">
        <f t="shared" si="307"/>
        <v>0.32219999999999999</v>
      </c>
      <c r="KN80" s="114">
        <f t="shared" si="307"/>
        <v>0.3115</v>
      </c>
      <c r="KO80" s="173">
        <f t="shared" si="307"/>
        <v>0.30430000000000001</v>
      </c>
      <c r="KP80" s="140">
        <f t="shared" si="307"/>
        <v>0.2944</v>
      </c>
      <c r="KQ80" s="114">
        <f t="shared" si="307"/>
        <v>0.29260000000000003</v>
      </c>
      <c r="KR80" s="173">
        <f t="shared" si="307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14">
        <f>SUM(MY52, -MY57)</f>
        <v>0.15629999999999999</v>
      </c>
      <c r="MZ80" s="114">
        <f>SUM(MZ52, -MZ57)</f>
        <v>0.15570000000000001</v>
      </c>
      <c r="NA80" s="114">
        <f>SUM(NA53, -NA57)</f>
        <v>0.15970000000000001</v>
      </c>
      <c r="NB80" s="6">
        <f>SUM(NB67, -NB73,)</f>
        <v>0</v>
      </c>
      <c r="NC80" s="6">
        <f>SUM(NC68, -NC74)</f>
        <v>0</v>
      </c>
      <c r="ND80" s="6">
        <f>SUM(ND67, -ND73)</f>
        <v>0</v>
      </c>
      <c r="NE80" s="6">
        <f>SUM(NE67, -NE73,)</f>
        <v>0</v>
      </c>
      <c r="NF80" s="6">
        <f>SUM(NF68, -NF74)</f>
        <v>0</v>
      </c>
      <c r="NG80" s="6">
        <f>SUM(NG67, -NG73)</f>
        <v>0</v>
      </c>
      <c r="NH80" s="6">
        <f>SUM(NH67, -NH73,)</f>
        <v>0</v>
      </c>
      <c r="NI80" s="6">
        <f>SUM(NI68, -NI74)</f>
        <v>0</v>
      </c>
      <c r="NJ80" s="6">
        <f>SUM(NJ67, -NJ73)</f>
        <v>0</v>
      </c>
      <c r="NK80" s="6">
        <f>SUM(NK67, -NK73,)</f>
        <v>0</v>
      </c>
      <c r="NL80" s="6">
        <f>SUM(NL68, -NL74)</f>
        <v>0</v>
      </c>
      <c r="NM80" s="6">
        <f>SUM(NM67, -NM73)</f>
        <v>0</v>
      </c>
      <c r="NN80" s="6">
        <f>SUM(NN67, -NN73,)</f>
        <v>0</v>
      </c>
      <c r="NO80" s="6">
        <f>SUM(NO68, -NO74)</f>
        <v>0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11" t="s">
        <v>68</v>
      </c>
      <c r="MZ81" s="111" t="s">
        <v>68</v>
      </c>
      <c r="NA81" s="116" t="s">
        <v>48</v>
      </c>
      <c r="NB81" s="58"/>
      <c r="NC81" s="58"/>
      <c r="ND81" s="58"/>
      <c r="NE81" s="58"/>
      <c r="NF81" s="58"/>
      <c r="NG81" s="58"/>
      <c r="NH81" s="58"/>
      <c r="NI81" s="58"/>
      <c r="NJ81" s="58"/>
      <c r="NK81" s="58"/>
      <c r="NL81" s="58"/>
      <c r="NM81" s="58"/>
      <c r="NN81" s="58"/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08">SUM(Q52, -Q56)</f>
        <v>0.107</v>
      </c>
      <c r="R82" s="170">
        <f t="shared" si="308"/>
        <v>0.11929999999999999</v>
      </c>
      <c r="S82" s="219">
        <f t="shared" si="308"/>
        <v>0.1293</v>
      </c>
      <c r="T82" s="87">
        <f t="shared" si="308"/>
        <v>0.13999999999999999</v>
      </c>
      <c r="U82" s="144">
        <f t="shared" si="308"/>
        <v>9.820000000000001E-2</v>
      </c>
      <c r="V82" s="219">
        <f t="shared" si="308"/>
        <v>0.1032</v>
      </c>
      <c r="W82" s="87">
        <f t="shared" si="308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09">SUM(BE52, -BE56)</f>
        <v>0.23449999999999999</v>
      </c>
      <c r="BF82" s="140">
        <f t="shared" si="309"/>
        <v>0.22810000000000002</v>
      </c>
      <c r="BG82" s="114">
        <f t="shared" si="309"/>
        <v>0.21359999999999998</v>
      </c>
      <c r="BH82" s="173">
        <f t="shared" si="309"/>
        <v>0.19950000000000001</v>
      </c>
      <c r="BI82" s="140">
        <f t="shared" si="309"/>
        <v>0.1976</v>
      </c>
      <c r="BJ82" s="114">
        <f t="shared" si="309"/>
        <v>0.2019</v>
      </c>
      <c r="BK82" s="173">
        <f t="shared" si="309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10">SUM(CD55, -CD58)</f>
        <v>0.19339999999999999</v>
      </c>
      <c r="CE82" s="142">
        <f t="shared" si="310"/>
        <v>0.1938</v>
      </c>
      <c r="CF82" s="112">
        <f t="shared" si="310"/>
        <v>0.18729999999999999</v>
      </c>
      <c r="CG82" s="172">
        <f t="shared" si="310"/>
        <v>0.1948</v>
      </c>
      <c r="CH82" s="142">
        <f t="shared" si="310"/>
        <v>0.19270000000000001</v>
      </c>
      <c r="CI82" s="112">
        <f t="shared" si="310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11">SUM(DT53, -DT57)</f>
        <v>0.3422</v>
      </c>
      <c r="DU82" s="160">
        <f t="shared" si="311"/>
        <v>0.3332</v>
      </c>
      <c r="DV82" s="201">
        <f t="shared" si="311"/>
        <v>0.30959999999999999</v>
      </c>
      <c r="DW82" s="181">
        <f t="shared" si="311"/>
        <v>0.3236</v>
      </c>
      <c r="DX82" s="201">
        <f t="shared" si="311"/>
        <v>0.30349999999999999</v>
      </c>
      <c r="DY82" s="110">
        <f t="shared" si="311"/>
        <v>0.27749999999999997</v>
      </c>
      <c r="DZ82" s="109">
        <f t="shared" si="311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12">SUM(EK53, -EK57)</f>
        <v>0.29409999999999997</v>
      </c>
      <c r="EL82" s="109">
        <f t="shared" si="312"/>
        <v>0.31609999999999999</v>
      </c>
      <c r="EM82" s="169">
        <f t="shared" si="312"/>
        <v>0.27789999999999998</v>
      </c>
      <c r="EN82" s="147">
        <f t="shared" si="312"/>
        <v>0.30230000000000001</v>
      </c>
      <c r="EO82" s="109">
        <f t="shared" si="312"/>
        <v>0.30509999999999998</v>
      </c>
      <c r="EP82" s="169">
        <f t="shared" si="312"/>
        <v>0.31040000000000001</v>
      </c>
      <c r="EQ82" s="147">
        <f t="shared" si="312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13">SUM(HH53, -HH57)</f>
        <v>0.28160000000000002</v>
      </c>
      <c r="HI82" s="140">
        <f t="shared" si="313"/>
        <v>0.32190000000000002</v>
      </c>
      <c r="HJ82" s="114">
        <f t="shared" si="313"/>
        <v>0.30790000000000001</v>
      </c>
      <c r="HK82" s="173">
        <f t="shared" si="313"/>
        <v>0.29680000000000001</v>
      </c>
      <c r="HL82" s="147">
        <f t="shared" si="313"/>
        <v>0.29410000000000003</v>
      </c>
      <c r="HM82" s="114">
        <f t="shared" si="313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14">SUM(HR54, -HR58)</f>
        <v>0.27639999999999998</v>
      </c>
      <c r="HS82" s="201">
        <f t="shared" si="314"/>
        <v>0.27979999999999999</v>
      </c>
      <c r="HT82" s="181">
        <f t="shared" si="314"/>
        <v>0.29020000000000001</v>
      </c>
      <c r="HU82" s="160">
        <f t="shared" si="314"/>
        <v>0.29309999999999997</v>
      </c>
      <c r="HV82" s="201">
        <f t="shared" si="314"/>
        <v>0.28459999999999996</v>
      </c>
      <c r="HW82" s="181">
        <f t="shared" si="314"/>
        <v>0.26989999999999997</v>
      </c>
      <c r="HX82" s="160">
        <f t="shared" si="314"/>
        <v>0.28270000000000001</v>
      </c>
      <c r="HY82" s="201">
        <f t="shared" si="314"/>
        <v>0.28739999999999999</v>
      </c>
      <c r="HZ82" s="169">
        <f t="shared" si="314"/>
        <v>0.30249999999999999</v>
      </c>
      <c r="IA82" s="147">
        <f t="shared" si="314"/>
        <v>0.28799999999999998</v>
      </c>
      <c r="IB82" s="109">
        <f t="shared" si="314"/>
        <v>0.28660000000000002</v>
      </c>
      <c r="IC82" s="181">
        <f t="shared" si="314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15">SUM(KH51, -KH54)</f>
        <v>0.32540000000000002</v>
      </c>
      <c r="KI82" s="173">
        <f t="shared" si="315"/>
        <v>0.32239999999999996</v>
      </c>
      <c r="KJ82" s="140">
        <f t="shared" si="315"/>
        <v>0.31499999999999995</v>
      </c>
      <c r="KK82" s="114">
        <f t="shared" si="315"/>
        <v>0.28539999999999999</v>
      </c>
      <c r="KL82" s="173">
        <f t="shared" si="315"/>
        <v>0.28209999999999996</v>
      </c>
      <c r="KM82" s="142">
        <f t="shared" si="315"/>
        <v>0.30130000000000001</v>
      </c>
      <c r="KN82" s="201">
        <f t="shared" si="315"/>
        <v>0.27290000000000003</v>
      </c>
      <c r="KO82" s="173">
        <f t="shared" si="315"/>
        <v>0.28079999999999999</v>
      </c>
      <c r="KP82" s="140">
        <f t="shared" si="315"/>
        <v>0.27640000000000003</v>
      </c>
      <c r="KQ82" s="114">
        <f t="shared" si="315"/>
        <v>0.28710000000000002</v>
      </c>
      <c r="KR82" s="173">
        <f t="shared" si="315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10">
        <f>SUM(MY53, -MY57)</f>
        <v>0.15360000000000001</v>
      </c>
      <c r="MZ82" s="110">
        <f>SUM(MZ53, -MZ57)</f>
        <v>0.1512</v>
      </c>
      <c r="NA82" s="114">
        <f>SUM(NA52, -NA56)</f>
        <v>0.1583</v>
      </c>
      <c r="NB82" s="6">
        <f>SUM(NB68, -NB74)</f>
        <v>0</v>
      </c>
      <c r="NC82" s="6">
        <f>SUM(NC67, -NC73)</f>
        <v>0</v>
      </c>
      <c r="ND82" s="6">
        <f>SUM(ND68, -ND74)</f>
        <v>0</v>
      </c>
      <c r="NE82" s="6">
        <f>SUM(NE68, -NE74)</f>
        <v>0</v>
      </c>
      <c r="NF82" s="6">
        <f>SUM(NF67, -NF73)</f>
        <v>0</v>
      </c>
      <c r="NG82" s="6">
        <f>SUM(NG68, -NG74)</f>
        <v>0</v>
      </c>
      <c r="NH82" s="6">
        <f>SUM(NH68, -NH74)</f>
        <v>0</v>
      </c>
      <c r="NI82" s="6">
        <f>SUM(NI67, -NI73)</f>
        <v>0</v>
      </c>
      <c r="NJ82" s="6">
        <f>SUM(NJ68, -NJ74)</f>
        <v>0</v>
      </c>
      <c r="NK82" s="6">
        <f>SUM(NK68, -NK74)</f>
        <v>0</v>
      </c>
      <c r="NL82" s="6">
        <f>SUM(NL67, -NL73)</f>
        <v>0</v>
      </c>
      <c r="NM82" s="6">
        <f>SUM(NM68, -NM74)</f>
        <v>0</v>
      </c>
      <c r="NN82" s="6">
        <f>SUM(NN68, -NN74)</f>
        <v>0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16" t="s">
        <v>46</v>
      </c>
      <c r="MZ83" s="116" t="s">
        <v>46</v>
      </c>
      <c r="NA83" s="111" t="s">
        <v>68</v>
      </c>
      <c r="NB83" s="58"/>
      <c r="NC83" s="58"/>
      <c r="ND83" s="58"/>
      <c r="NE83" s="58"/>
      <c r="NF83" s="58"/>
      <c r="NG83" s="58"/>
      <c r="NH83" s="58"/>
      <c r="NI83" s="58"/>
      <c r="NJ83" s="58"/>
      <c r="NK83" s="58"/>
      <c r="NL83" s="58"/>
      <c r="NM83" s="58"/>
      <c r="NN83" s="58"/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16">SUM(BE52, -BE55)</f>
        <v>0.2238</v>
      </c>
      <c r="BF84" s="140">
        <f t="shared" si="316"/>
        <v>0.22100000000000003</v>
      </c>
      <c r="BG84" s="114">
        <f t="shared" si="316"/>
        <v>0.2127</v>
      </c>
      <c r="BH84" s="173">
        <f t="shared" si="316"/>
        <v>0.19350000000000001</v>
      </c>
      <c r="BI84" s="140">
        <f t="shared" si="316"/>
        <v>0.18340000000000001</v>
      </c>
      <c r="BJ84" s="114">
        <f t="shared" si="316"/>
        <v>0.19309999999999999</v>
      </c>
      <c r="BK84" s="173">
        <f t="shared" si="316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17">SUM(DS54, -DS57)</f>
        <v>0.31369999999999998</v>
      </c>
      <c r="DT84" s="170">
        <f t="shared" si="317"/>
        <v>0.33260000000000001</v>
      </c>
      <c r="DU84" s="138">
        <f t="shared" si="317"/>
        <v>0.318</v>
      </c>
      <c r="DV84" s="110">
        <f t="shared" si="317"/>
        <v>0.29580000000000001</v>
      </c>
      <c r="DW84" s="170">
        <f t="shared" si="317"/>
        <v>0.3145</v>
      </c>
      <c r="DX84" s="110">
        <f t="shared" si="317"/>
        <v>0.29530000000000001</v>
      </c>
      <c r="DY84" s="109">
        <f t="shared" si="317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18">SUM(EC73, -EC80)</f>
        <v>0</v>
      </c>
      <c r="ED84" s="6">
        <f t="shared" si="318"/>
        <v>0</v>
      </c>
      <c r="EE84" s="6">
        <f t="shared" si="318"/>
        <v>0</v>
      </c>
      <c r="EF84" s="6">
        <f t="shared" si="318"/>
        <v>0</v>
      </c>
      <c r="EG84" s="6">
        <f t="shared" si="318"/>
        <v>0</v>
      </c>
      <c r="EH84" s="6">
        <f t="shared" si="318"/>
        <v>0</v>
      </c>
      <c r="EI84" s="6">
        <f t="shared" si="318"/>
        <v>0</v>
      </c>
      <c r="EK84" s="138">
        <f t="shared" ref="EK84:ES84" si="319">SUM(EK54, -EK57)</f>
        <v>0.27239999999999998</v>
      </c>
      <c r="EL84" s="110">
        <f t="shared" si="319"/>
        <v>0.2974</v>
      </c>
      <c r="EM84" s="170">
        <f t="shared" si="319"/>
        <v>0.25990000000000002</v>
      </c>
      <c r="EN84" s="138">
        <f t="shared" si="319"/>
        <v>0.27800000000000002</v>
      </c>
      <c r="EO84" s="110">
        <f t="shared" si="319"/>
        <v>0.29089999999999999</v>
      </c>
      <c r="EP84" s="170">
        <f t="shared" si="319"/>
        <v>0.27529999999999999</v>
      </c>
      <c r="EQ84" s="138">
        <f t="shared" si="319"/>
        <v>0.26890000000000003</v>
      </c>
      <c r="ER84" s="110">
        <f t="shared" si="319"/>
        <v>0.27149999999999996</v>
      </c>
      <c r="ES84" s="170">
        <f t="shared" si="319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20">SUM(GV73, -GV80)</f>
        <v>0</v>
      </c>
      <c r="GW84" s="6">
        <f t="shared" si="320"/>
        <v>0</v>
      </c>
      <c r="GX84" s="6">
        <f t="shared" si="320"/>
        <v>0</v>
      </c>
      <c r="GY84" s="6">
        <f t="shared" si="320"/>
        <v>0</v>
      </c>
      <c r="GZ84" s="6">
        <f t="shared" si="320"/>
        <v>0</v>
      </c>
      <c r="HA84" s="6">
        <f t="shared" si="320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21">SUM(HI54, -HI57)</f>
        <v>0.29370000000000002</v>
      </c>
      <c r="HJ84" s="109">
        <f t="shared" si="321"/>
        <v>0.29149999999999998</v>
      </c>
      <c r="HK84" s="169">
        <f t="shared" si="321"/>
        <v>0.28470000000000001</v>
      </c>
      <c r="HL84" s="140">
        <f t="shared" si="321"/>
        <v>0.28700000000000003</v>
      </c>
      <c r="HM84" s="109">
        <f t="shared" si="321"/>
        <v>0.27929999999999999</v>
      </c>
      <c r="HN84" s="169">
        <f t="shared" si="321"/>
        <v>0.26890000000000003</v>
      </c>
      <c r="HO84" s="147">
        <f t="shared" si="321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22">SUM(HW54, -HW57)</f>
        <v>0.25600000000000001</v>
      </c>
      <c r="HX84" s="147">
        <f t="shared" si="322"/>
        <v>0.26979999999999998</v>
      </c>
      <c r="HY84" s="109">
        <f t="shared" si="322"/>
        <v>0.2732</v>
      </c>
      <c r="HZ84" s="181">
        <f t="shared" si="322"/>
        <v>0.28079999999999999</v>
      </c>
      <c r="IA84" s="160">
        <f t="shared" si="322"/>
        <v>0.2797</v>
      </c>
      <c r="IB84" s="201">
        <f t="shared" si="322"/>
        <v>0.2767</v>
      </c>
      <c r="IC84" s="169">
        <f t="shared" si="322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23">SUM(KE51, -KE53)</f>
        <v>0.33289999999999997</v>
      </c>
      <c r="KF84" s="172">
        <f t="shared" si="323"/>
        <v>0.31779999999999997</v>
      </c>
      <c r="KG84" s="142">
        <f t="shared" si="323"/>
        <v>0.32579999999999998</v>
      </c>
      <c r="KH84" s="112">
        <f t="shared" si="323"/>
        <v>0.31310000000000004</v>
      </c>
      <c r="KI84" s="172">
        <f t="shared" si="323"/>
        <v>0.31859999999999999</v>
      </c>
      <c r="KJ84" s="142">
        <f t="shared" si="323"/>
        <v>0.3044</v>
      </c>
      <c r="KK84" s="112">
        <f t="shared" si="323"/>
        <v>0.27949999999999997</v>
      </c>
      <c r="KL84" s="172">
        <f t="shared" si="323"/>
        <v>0.28209999999999996</v>
      </c>
      <c r="KM84" s="140">
        <f t="shared" si="323"/>
        <v>0.29209999999999997</v>
      </c>
      <c r="KN84" s="112">
        <f t="shared" si="323"/>
        <v>0.27160000000000001</v>
      </c>
      <c r="KO84" s="172">
        <f t="shared" si="323"/>
        <v>0.27790000000000004</v>
      </c>
      <c r="KP84" s="142">
        <f t="shared" si="323"/>
        <v>0.26840000000000003</v>
      </c>
      <c r="KQ84" s="112">
        <f t="shared" si="323"/>
        <v>0.28200000000000003</v>
      </c>
      <c r="KR84" s="181">
        <f t="shared" si="323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24">SUM(LV54, -LV57)</f>
        <v>0.1898</v>
      </c>
      <c r="LW84" s="140">
        <f t="shared" si="324"/>
        <v>0.18869999999999998</v>
      </c>
      <c r="LX84" s="114">
        <f t="shared" si="324"/>
        <v>0.19289999999999999</v>
      </c>
      <c r="LY84" s="173">
        <f t="shared" si="324"/>
        <v>0.1925</v>
      </c>
      <c r="LZ84" s="140">
        <f t="shared" si="324"/>
        <v>0.17299999999999999</v>
      </c>
      <c r="MA84" s="114">
        <f t="shared" si="324"/>
        <v>0.18640000000000001</v>
      </c>
      <c r="MB84" s="173">
        <f t="shared" si="324"/>
        <v>0.17519999999999999</v>
      </c>
      <c r="MC84" s="140">
        <f>SUM(MC54, -MC57)</f>
        <v>0.18330000000000002</v>
      </c>
      <c r="MD84" s="114">
        <f>SUM(MD54, -MD57)</f>
        <v>0.19929999999999998</v>
      </c>
      <c r="ME84" s="173">
        <f>SUM(ME54, -ME57)</f>
        <v>0.19209999999999999</v>
      </c>
      <c r="MF84" s="140">
        <f>SUM(MF54, -MF57)</f>
        <v>0.193</v>
      </c>
      <c r="MG84" s="114">
        <f>SUM(MG54, -MG57)</f>
        <v>0.19389999999999999</v>
      </c>
      <c r="MH84" s="173">
        <f>SUM(MH54, -MH57)</f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40">
        <f>SUM(MY52, -MY56)</f>
        <v>0.1351</v>
      </c>
      <c r="MZ84" s="240">
        <f>SUM(MZ52, -MZ56)</f>
        <v>0.13880000000000001</v>
      </c>
      <c r="NA84" s="110">
        <f>SUM(NA53, -NA56)</f>
        <v>0.15559999999999999</v>
      </c>
      <c r="NB84" s="6">
        <f t="shared" ref="NB84:OX84" si="325">SUM(NB73, -NB80)</f>
        <v>0</v>
      </c>
      <c r="NC84" s="6">
        <f t="shared" si="325"/>
        <v>0</v>
      </c>
      <c r="ND84" s="6">
        <f t="shared" si="325"/>
        <v>0</v>
      </c>
      <c r="NE84" s="6">
        <f t="shared" si="325"/>
        <v>0</v>
      </c>
      <c r="NF84" s="6">
        <f t="shared" si="325"/>
        <v>0</v>
      </c>
      <c r="NG84" s="6">
        <f t="shared" si="325"/>
        <v>0</v>
      </c>
      <c r="NH84" s="6">
        <f t="shared" si="325"/>
        <v>0</v>
      </c>
      <c r="NI84" s="6">
        <f t="shared" si="325"/>
        <v>0</v>
      </c>
      <c r="NJ84" s="6">
        <f t="shared" si="325"/>
        <v>0</v>
      </c>
      <c r="NK84" s="6">
        <f t="shared" si="325"/>
        <v>0</v>
      </c>
      <c r="NL84" s="6">
        <f t="shared" si="325"/>
        <v>0</v>
      </c>
      <c r="NM84" s="6">
        <f t="shared" si="325"/>
        <v>0</v>
      </c>
      <c r="NN84" s="6">
        <f t="shared" si="325"/>
        <v>0</v>
      </c>
      <c r="NO84" s="6">
        <f t="shared" si="325"/>
        <v>0</v>
      </c>
      <c r="NP84" s="6">
        <f t="shared" si="325"/>
        <v>0</v>
      </c>
      <c r="NQ84" s="6">
        <f t="shared" si="325"/>
        <v>0</v>
      </c>
      <c r="NR84" s="6">
        <f t="shared" si="325"/>
        <v>0</v>
      </c>
      <c r="NS84" s="6">
        <f t="shared" si="325"/>
        <v>0</v>
      </c>
      <c r="NT84" s="6">
        <f t="shared" si="325"/>
        <v>0</v>
      </c>
      <c r="NU84" s="6">
        <f t="shared" si="325"/>
        <v>0</v>
      </c>
      <c r="NV84" s="6">
        <f t="shared" si="325"/>
        <v>0</v>
      </c>
      <c r="NW84" s="6">
        <f t="shared" si="325"/>
        <v>0</v>
      </c>
      <c r="NX84" s="6">
        <f t="shared" si="325"/>
        <v>0</v>
      </c>
      <c r="NY84" s="6">
        <f t="shared" si="325"/>
        <v>0</v>
      </c>
      <c r="NZ84" s="6">
        <f t="shared" si="325"/>
        <v>0</v>
      </c>
      <c r="OA84" s="6">
        <f t="shared" si="325"/>
        <v>0</v>
      </c>
      <c r="OB84" s="6">
        <f t="shared" si="325"/>
        <v>0</v>
      </c>
      <c r="OC84" s="6">
        <f t="shared" si="325"/>
        <v>0</v>
      </c>
      <c r="OD84" s="6">
        <f t="shared" si="325"/>
        <v>0</v>
      </c>
      <c r="OE84" s="6">
        <f t="shared" si="325"/>
        <v>0</v>
      </c>
      <c r="OF84" s="6">
        <f t="shared" si="325"/>
        <v>0</v>
      </c>
      <c r="OG84" s="6">
        <f t="shared" si="325"/>
        <v>0</v>
      </c>
      <c r="OH84" s="6">
        <f t="shared" si="325"/>
        <v>0</v>
      </c>
      <c r="OI84" s="6">
        <f t="shared" si="325"/>
        <v>0</v>
      </c>
      <c r="OJ84" s="6">
        <f t="shared" si="325"/>
        <v>0</v>
      </c>
      <c r="OK84" s="6">
        <f t="shared" si="325"/>
        <v>0</v>
      </c>
      <c r="OL84" s="6">
        <f t="shared" si="325"/>
        <v>0</v>
      </c>
      <c r="OM84" s="6">
        <f t="shared" si="325"/>
        <v>0</v>
      </c>
      <c r="ON84" s="6">
        <f t="shared" si="325"/>
        <v>0</v>
      </c>
      <c r="OO84" s="6">
        <f t="shared" si="325"/>
        <v>0</v>
      </c>
      <c r="OP84" s="6">
        <f t="shared" si="325"/>
        <v>0</v>
      </c>
      <c r="OQ84" s="6">
        <f t="shared" si="325"/>
        <v>0</v>
      </c>
      <c r="OR84" s="6">
        <f t="shared" si="325"/>
        <v>0</v>
      </c>
      <c r="OS84" s="6">
        <f t="shared" si="325"/>
        <v>0</v>
      </c>
      <c r="OT84" s="6">
        <f t="shared" si="325"/>
        <v>0</v>
      </c>
      <c r="OU84" s="6">
        <f t="shared" si="325"/>
        <v>0</v>
      </c>
      <c r="OV84" s="6">
        <f t="shared" si="325"/>
        <v>0</v>
      </c>
      <c r="OW84" s="6">
        <f t="shared" si="325"/>
        <v>0</v>
      </c>
      <c r="OX84" s="6">
        <f t="shared" si="325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26">SUM(PE73, -PE80)</f>
        <v>0</v>
      </c>
      <c r="PF84" s="6">
        <f t="shared" si="326"/>
        <v>0</v>
      </c>
      <c r="PG84" s="6">
        <f t="shared" si="326"/>
        <v>0</v>
      </c>
      <c r="PH84" s="6">
        <f t="shared" si="326"/>
        <v>0</v>
      </c>
      <c r="PI84" s="6">
        <f t="shared" si="326"/>
        <v>0</v>
      </c>
      <c r="PJ84" s="6">
        <f t="shared" si="326"/>
        <v>0</v>
      </c>
      <c r="PK84" s="6">
        <f t="shared" si="326"/>
        <v>0</v>
      </c>
      <c r="PL84" s="6">
        <f t="shared" si="326"/>
        <v>0</v>
      </c>
      <c r="PM84" s="6">
        <f t="shared" si="326"/>
        <v>0</v>
      </c>
      <c r="PN84" s="6">
        <f t="shared" si="326"/>
        <v>0</v>
      </c>
      <c r="PO84" s="6">
        <f t="shared" si="326"/>
        <v>0</v>
      </c>
      <c r="PP84" s="6">
        <f t="shared" si="326"/>
        <v>0</v>
      </c>
      <c r="PQ84" s="6">
        <f t="shared" si="326"/>
        <v>0</v>
      </c>
      <c r="PR84" s="6">
        <f t="shared" si="326"/>
        <v>0</v>
      </c>
      <c r="PS84" s="6">
        <f t="shared" si="326"/>
        <v>0</v>
      </c>
      <c r="PT84" s="6">
        <f t="shared" si="326"/>
        <v>0</v>
      </c>
      <c r="PU84" s="6">
        <f t="shared" si="326"/>
        <v>0</v>
      </c>
      <c r="PV84" s="6">
        <f t="shared" si="326"/>
        <v>0</v>
      </c>
      <c r="PW84" s="6">
        <f t="shared" si="326"/>
        <v>0</v>
      </c>
      <c r="PX84" s="6">
        <f t="shared" si="326"/>
        <v>0</v>
      </c>
      <c r="PY84" s="6">
        <f t="shared" si="326"/>
        <v>0</v>
      </c>
      <c r="PZ84" s="6">
        <f t="shared" si="326"/>
        <v>0</v>
      </c>
      <c r="QA84" s="6">
        <f t="shared" si="326"/>
        <v>0</v>
      </c>
      <c r="QB84" s="6">
        <f t="shared" si="326"/>
        <v>0</v>
      </c>
      <c r="QC84" s="6">
        <f t="shared" si="326"/>
        <v>0</v>
      </c>
      <c r="QD84" s="6">
        <f t="shared" si="326"/>
        <v>0</v>
      </c>
      <c r="QE84" s="6">
        <f t="shared" si="326"/>
        <v>0</v>
      </c>
      <c r="QF84" s="6">
        <f t="shared" si="326"/>
        <v>0</v>
      </c>
      <c r="QG84" s="6">
        <f t="shared" si="326"/>
        <v>0</v>
      </c>
      <c r="QH84" s="6">
        <f t="shared" si="326"/>
        <v>0</v>
      </c>
      <c r="QI84" s="6">
        <f t="shared" si="326"/>
        <v>0</v>
      </c>
      <c r="QJ84" s="6">
        <f t="shared" si="326"/>
        <v>0</v>
      </c>
      <c r="QK84" s="6">
        <f t="shared" si="326"/>
        <v>0</v>
      </c>
      <c r="QL84" s="6">
        <f t="shared" si="326"/>
        <v>0</v>
      </c>
      <c r="QM84" s="6">
        <f t="shared" si="326"/>
        <v>0</v>
      </c>
      <c r="QN84" s="6">
        <f t="shared" si="326"/>
        <v>0</v>
      </c>
      <c r="QO84" s="6">
        <f t="shared" si="326"/>
        <v>0</v>
      </c>
      <c r="QP84" s="6">
        <f t="shared" si="326"/>
        <v>0</v>
      </c>
      <c r="QQ84" s="6">
        <f t="shared" si="326"/>
        <v>0</v>
      </c>
      <c r="QR84" s="6">
        <f t="shared" si="326"/>
        <v>0</v>
      </c>
      <c r="QS84" s="6">
        <f t="shared" si="326"/>
        <v>0</v>
      </c>
      <c r="QT84" s="6">
        <f t="shared" si="326"/>
        <v>0</v>
      </c>
      <c r="QU84" s="6">
        <f t="shared" si="326"/>
        <v>0</v>
      </c>
      <c r="QV84" s="6">
        <f t="shared" si="326"/>
        <v>0</v>
      </c>
      <c r="QW84" s="6">
        <f t="shared" si="326"/>
        <v>0</v>
      </c>
      <c r="QX84" s="6">
        <f t="shared" si="326"/>
        <v>0</v>
      </c>
      <c r="QY84" s="6">
        <f t="shared" si="326"/>
        <v>0</v>
      </c>
      <c r="QZ84" s="6">
        <f t="shared" si="326"/>
        <v>0</v>
      </c>
      <c r="RA84" s="6">
        <f t="shared" si="326"/>
        <v>0</v>
      </c>
      <c r="RB84" s="6">
        <f t="shared" si="326"/>
        <v>0</v>
      </c>
      <c r="RC84" s="6">
        <f t="shared" si="326"/>
        <v>0</v>
      </c>
      <c r="RD84" s="6">
        <f t="shared" si="326"/>
        <v>0</v>
      </c>
      <c r="RE84" s="6">
        <f t="shared" si="326"/>
        <v>0</v>
      </c>
      <c r="RF84" s="6">
        <f t="shared" si="326"/>
        <v>0</v>
      </c>
      <c r="RG84" s="6">
        <f t="shared" si="326"/>
        <v>0</v>
      </c>
      <c r="RH84" s="6">
        <f t="shared" si="326"/>
        <v>0</v>
      </c>
      <c r="RI84" s="6">
        <f t="shared" si="326"/>
        <v>0</v>
      </c>
      <c r="RJ84" s="6">
        <f t="shared" si="326"/>
        <v>0</v>
      </c>
      <c r="RK84" s="6">
        <f t="shared" si="326"/>
        <v>0</v>
      </c>
      <c r="RL84" s="6">
        <f t="shared" si="326"/>
        <v>0</v>
      </c>
      <c r="RM84" s="6">
        <f t="shared" si="326"/>
        <v>0</v>
      </c>
      <c r="RN84" s="6">
        <f t="shared" si="326"/>
        <v>0</v>
      </c>
      <c r="RO84" s="6">
        <f t="shared" si="326"/>
        <v>0</v>
      </c>
      <c r="RP84" s="6">
        <f t="shared" si="326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11" t="s">
        <v>70</v>
      </c>
      <c r="MZ85" s="182" t="s">
        <v>37</v>
      </c>
      <c r="NA85" s="182" t="s">
        <v>37</v>
      </c>
      <c r="NB85" s="58"/>
      <c r="NC85" s="58"/>
      <c r="ND85" s="58"/>
      <c r="NE85" s="58"/>
      <c r="NF85" s="58"/>
      <c r="NG85" s="58"/>
      <c r="NH85" s="58"/>
      <c r="NI85" s="58"/>
      <c r="NJ85" s="58"/>
      <c r="NK85" s="58"/>
      <c r="NL85" s="58"/>
      <c r="NM85" s="58"/>
      <c r="NN85" s="58"/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27">SUM(BD53, -BD57)</f>
        <v>0.15740000000000001</v>
      </c>
      <c r="BE86" s="170">
        <f t="shared" si="327"/>
        <v>0.2077</v>
      </c>
      <c r="BF86" s="138">
        <f t="shared" si="327"/>
        <v>0.20429999999999998</v>
      </c>
      <c r="BG86" s="110">
        <f t="shared" si="327"/>
        <v>0.19500000000000001</v>
      </c>
      <c r="BH86" s="170">
        <f t="shared" si="327"/>
        <v>0.17849999999999999</v>
      </c>
      <c r="BI86" s="160">
        <f t="shared" si="327"/>
        <v>0.16689999999999999</v>
      </c>
      <c r="BJ86" s="110">
        <f t="shared" si="327"/>
        <v>0.18679999999999999</v>
      </c>
      <c r="BK86" s="170">
        <f t="shared" si="327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28">SUM(BV52, -BV56)</f>
        <v>0.2329</v>
      </c>
      <c r="BW86" s="114">
        <f t="shared" si="328"/>
        <v>0.22009999999999999</v>
      </c>
      <c r="BX86" s="173">
        <f t="shared" si="328"/>
        <v>0.21760000000000002</v>
      </c>
      <c r="BY86" s="217">
        <f t="shared" si="328"/>
        <v>0.25340000000000001</v>
      </c>
      <c r="BZ86" s="15">
        <f t="shared" si="328"/>
        <v>0.24309999999999998</v>
      </c>
      <c r="CA86" s="145">
        <f t="shared" si="328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29">SUM(CR52, -CR56)</f>
        <v>0.20519999999999999</v>
      </c>
      <c r="CS86" s="173">
        <f t="shared" si="329"/>
        <v>0.19850000000000001</v>
      </c>
      <c r="CT86" s="140">
        <f t="shared" si="329"/>
        <v>0.20760000000000001</v>
      </c>
      <c r="CU86" s="114">
        <f t="shared" si="329"/>
        <v>0.2117</v>
      </c>
      <c r="CV86" s="173">
        <f t="shared" si="329"/>
        <v>0.1971</v>
      </c>
      <c r="CW86" s="140">
        <f t="shared" si="329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30">SUM(HP54, -HP57)</f>
        <v>0.25619999999999998</v>
      </c>
      <c r="HQ86" s="169">
        <f t="shared" si="330"/>
        <v>0.2442</v>
      </c>
      <c r="HR86" s="147">
        <f t="shared" si="330"/>
        <v>0.23980000000000001</v>
      </c>
      <c r="HS86" s="109">
        <f t="shared" si="330"/>
        <v>0.2427</v>
      </c>
      <c r="HT86" s="169">
        <f t="shared" si="330"/>
        <v>0.24509999999999998</v>
      </c>
      <c r="HU86" s="147">
        <f t="shared" si="330"/>
        <v>0.25390000000000001</v>
      </c>
      <c r="HV86" s="109">
        <f t="shared" si="330"/>
        <v>0.25409999999999999</v>
      </c>
      <c r="HW86" s="173">
        <f t="shared" ref="HW86:IC86" si="331">SUM(HW51, -HW54)</f>
        <v>0.23859999999999998</v>
      </c>
      <c r="HX86" s="140">
        <f t="shared" si="331"/>
        <v>0.24210000000000001</v>
      </c>
      <c r="HY86" s="114">
        <f t="shared" si="331"/>
        <v>0.25170000000000003</v>
      </c>
      <c r="HZ86" s="173">
        <f t="shared" si="331"/>
        <v>0.2419</v>
      </c>
      <c r="IA86" s="140">
        <f t="shared" si="331"/>
        <v>0.25209999999999999</v>
      </c>
      <c r="IB86" s="114">
        <f t="shared" si="331"/>
        <v>0.2576</v>
      </c>
      <c r="IC86" s="173">
        <f t="shared" si="331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32">SUM(IV54, -IV57)</f>
        <v>0.28839999999999999</v>
      </c>
      <c r="IW86" s="110">
        <f t="shared" si="332"/>
        <v>0.2893</v>
      </c>
      <c r="IX86" s="170">
        <f t="shared" si="332"/>
        <v>0.29009999999999997</v>
      </c>
      <c r="IY86" s="138">
        <f t="shared" si="332"/>
        <v>0.2858</v>
      </c>
      <c r="IZ86" s="110">
        <f t="shared" si="332"/>
        <v>0.28789999999999999</v>
      </c>
      <c r="JA86" s="328">
        <f t="shared" si="332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33">SUM(KI51, -KI52)</f>
        <v>0.28149999999999997</v>
      </c>
      <c r="KJ86" s="160">
        <f t="shared" si="333"/>
        <v>0.2631</v>
      </c>
      <c r="KK86" s="201">
        <f t="shared" si="333"/>
        <v>0.25389999999999996</v>
      </c>
      <c r="KL86" s="181">
        <f t="shared" si="333"/>
        <v>0.26769999999999994</v>
      </c>
      <c r="KM86" s="160">
        <f t="shared" si="333"/>
        <v>0.28970000000000001</v>
      </c>
      <c r="KN86" s="114">
        <f t="shared" si="333"/>
        <v>0.27150000000000002</v>
      </c>
      <c r="KO86" s="181">
        <f t="shared" si="333"/>
        <v>0.26829999999999998</v>
      </c>
      <c r="KP86" s="160">
        <f t="shared" si="333"/>
        <v>0.2581</v>
      </c>
      <c r="KQ86" s="201">
        <f t="shared" si="333"/>
        <v>0.26629999999999998</v>
      </c>
      <c r="KR86" s="172">
        <f t="shared" si="333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>SUM(MA55, -MA57)</f>
        <v>0.15150000000000002</v>
      </c>
      <c r="MB86" s="173">
        <f>SUM(MB55, -MB57)</f>
        <v>0.15849999999999997</v>
      </c>
      <c r="MC86" s="140">
        <f>SUM(MC55, -MC57)</f>
        <v>0.16170000000000001</v>
      </c>
      <c r="MD86" s="114">
        <f>SUM(MD55, -MD57)</f>
        <v>0.18290000000000001</v>
      </c>
      <c r="ME86" s="173">
        <f>SUM(ME55, -ME57)</f>
        <v>0.18890000000000001</v>
      </c>
      <c r="MF86" s="140">
        <f>SUM(MF55, -MF57)</f>
        <v>0.1804</v>
      </c>
      <c r="MG86" s="114">
        <f>SUM(MG55, -MG57)</f>
        <v>0.18889999999999998</v>
      </c>
      <c r="MH86" s="173">
        <f>SUM(MH55, -MH57)</f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14">
        <f>SUM(MY53, -MY56)</f>
        <v>0.13239999999999999</v>
      </c>
      <c r="MZ86" s="114">
        <f>SUM(MZ51, -MZ55)</f>
        <v>0.1348</v>
      </c>
      <c r="NA86" s="114">
        <f>SUM(NA51, -NA55)</f>
        <v>0.14950000000000002</v>
      </c>
      <c r="NB86" s="6">
        <f>SUM(NB73, -NB79,)</f>
        <v>0</v>
      </c>
      <c r="NC86" s="6">
        <f>SUM(NC74, -NC80)</f>
        <v>0</v>
      </c>
      <c r="ND86" s="6">
        <f>SUM(ND73, -ND79)</f>
        <v>0</v>
      </c>
      <c r="NE86" s="6">
        <f>SUM(NE73, -NE79,)</f>
        <v>0</v>
      </c>
      <c r="NF86" s="6">
        <f>SUM(NF74, -NF80)</f>
        <v>0</v>
      </c>
      <c r="NG86" s="6">
        <f>SUM(NG73, -NG79)</f>
        <v>0</v>
      </c>
      <c r="NH86" s="6">
        <f>SUM(NH73, -NH79,)</f>
        <v>0</v>
      </c>
      <c r="NI86" s="6">
        <f>SUM(NI74, -NI80)</f>
        <v>0</v>
      </c>
      <c r="NJ86" s="6">
        <f>SUM(NJ73, -NJ79)</f>
        <v>0</v>
      </c>
      <c r="NK86" s="6">
        <f>SUM(NK73, -NK79,)</f>
        <v>0</v>
      </c>
      <c r="NL86" s="6">
        <f>SUM(NL74, -NL80)</f>
        <v>0</v>
      </c>
      <c r="NM86" s="6">
        <f>SUM(NM73, -NM79)</f>
        <v>0</v>
      </c>
      <c r="NN86" s="6">
        <f>SUM(NN73, -NN79,)</f>
        <v>0</v>
      </c>
      <c r="NO86" s="6">
        <f>SUM(NO74, -NO80)</f>
        <v>0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82" t="s">
        <v>37</v>
      </c>
      <c r="MZ87" s="111" t="s">
        <v>70</v>
      </c>
      <c r="NA87" s="113" t="s">
        <v>38</v>
      </c>
      <c r="NB87" s="58"/>
      <c r="NC87" s="58"/>
      <c r="ND87" s="58"/>
      <c r="NE87" s="58"/>
      <c r="NF87" s="58"/>
      <c r="NG87" s="58"/>
      <c r="NH87" s="58"/>
      <c r="NI87" s="58"/>
      <c r="NJ87" s="58"/>
      <c r="NK87" s="58"/>
      <c r="NL87" s="58"/>
      <c r="NM87" s="58"/>
      <c r="NN87" s="58"/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34">SUM(DE52, -DE55)</f>
        <v>0.21659999999999999</v>
      </c>
      <c r="DF88" s="140">
        <f t="shared" si="334"/>
        <v>0.23190000000000002</v>
      </c>
      <c r="DG88" s="114">
        <f t="shared" si="334"/>
        <v>0.23139999999999999</v>
      </c>
      <c r="DH88" s="173">
        <f t="shared" si="334"/>
        <v>0.23710000000000001</v>
      </c>
      <c r="DI88" s="140">
        <f t="shared" si="334"/>
        <v>0.22919999999999999</v>
      </c>
      <c r="DJ88" s="114">
        <f t="shared" si="334"/>
        <v>0.2407</v>
      </c>
      <c r="DK88" s="173">
        <f t="shared" si="334"/>
        <v>0.2074</v>
      </c>
      <c r="DL88" s="114">
        <f t="shared" si="334"/>
        <v>0.214</v>
      </c>
      <c r="DM88" s="114">
        <f t="shared" si="334"/>
        <v>0.19929999999999998</v>
      </c>
      <c r="DN88" s="323">
        <f t="shared" si="334"/>
        <v>0.23680000000000001</v>
      </c>
      <c r="DO88" s="339">
        <f>SUM(DO73, -DO78)</f>
        <v>0</v>
      </c>
      <c r="DP88" s="114">
        <f t="shared" ref="DP88:DU88" si="335">SUM(DP52, -DP55)</f>
        <v>0.25539999999999996</v>
      </c>
      <c r="DQ88" s="173">
        <f t="shared" si="335"/>
        <v>0.22369999999999998</v>
      </c>
      <c r="DR88" s="140">
        <f t="shared" si="335"/>
        <v>0.21279999999999999</v>
      </c>
      <c r="DS88" s="114">
        <f t="shared" si="335"/>
        <v>0.20549999999999999</v>
      </c>
      <c r="DT88" s="173">
        <f t="shared" si="335"/>
        <v>0.21829999999999999</v>
      </c>
      <c r="DU88" s="140">
        <f t="shared" si="335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36">SUM(FP51, -FP53)</f>
        <v>0.24810000000000001</v>
      </c>
      <c r="FQ88" s="172">
        <f t="shared" si="336"/>
        <v>0.27559999999999996</v>
      </c>
      <c r="FR88" s="142">
        <f t="shared" si="336"/>
        <v>0.26170000000000004</v>
      </c>
      <c r="FS88" s="112">
        <f t="shared" si="336"/>
        <v>0.2591</v>
      </c>
      <c r="FT88" s="172">
        <f t="shared" si="336"/>
        <v>0.25209999999999999</v>
      </c>
      <c r="FU88" s="142">
        <f t="shared" si="336"/>
        <v>0.26449999999999996</v>
      </c>
      <c r="FV88" s="112">
        <f t="shared" si="336"/>
        <v>0.25339999999999996</v>
      </c>
      <c r="FW88" s="172">
        <f t="shared" si="336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37">SUM(HR55, -HR58)</f>
        <v>0.2389</v>
      </c>
      <c r="HS88" s="110">
        <f t="shared" si="337"/>
        <v>0.24110000000000001</v>
      </c>
      <c r="HT88" s="170">
        <f t="shared" si="337"/>
        <v>0.24420000000000003</v>
      </c>
      <c r="HU88" s="138">
        <f t="shared" si="337"/>
        <v>0.23569999999999997</v>
      </c>
      <c r="HV88" s="110">
        <f t="shared" si="337"/>
        <v>0.23419999999999999</v>
      </c>
      <c r="HW88" s="170">
        <f t="shared" si="337"/>
        <v>0.22089999999999999</v>
      </c>
      <c r="HX88" s="138">
        <f t="shared" si="337"/>
        <v>0.22269999999999998</v>
      </c>
      <c r="HY88" s="110">
        <f t="shared" si="337"/>
        <v>0.22490000000000002</v>
      </c>
      <c r="HZ88" s="172">
        <f t="shared" si="337"/>
        <v>0.23200000000000001</v>
      </c>
      <c r="IA88" s="142">
        <f t="shared" si="337"/>
        <v>0.22739999999999999</v>
      </c>
      <c r="IB88" s="112">
        <f t="shared" si="337"/>
        <v>0.23470000000000002</v>
      </c>
      <c r="IC88" s="170">
        <f t="shared" si="337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38">SUM(IF56, -IF58)</f>
        <v>0.28499999999999998</v>
      </c>
      <c r="IG88" s="219">
        <f t="shared" si="338"/>
        <v>0.28039999999999998</v>
      </c>
      <c r="IH88" s="87">
        <f t="shared" si="338"/>
        <v>0.28310000000000002</v>
      </c>
      <c r="II88" s="170">
        <f t="shared" si="338"/>
        <v>0.28959999999999997</v>
      </c>
      <c r="IJ88" s="219">
        <f t="shared" si="338"/>
        <v>0.28039999999999998</v>
      </c>
      <c r="IK88" s="87">
        <f t="shared" si="338"/>
        <v>0.28269999999999995</v>
      </c>
      <c r="IL88" s="264">
        <f t="shared" si="338"/>
        <v>0.2868</v>
      </c>
      <c r="IM88" s="138">
        <f t="shared" si="338"/>
        <v>0.2853</v>
      </c>
      <c r="IN88" s="112">
        <f t="shared" si="338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39">SUM(KL56, -KL58)</f>
        <v>0.21889999999999998</v>
      </c>
      <c r="KM88" s="147">
        <f t="shared" si="339"/>
        <v>0.21360000000000001</v>
      </c>
      <c r="KN88" s="109">
        <f t="shared" si="339"/>
        <v>0.20530000000000001</v>
      </c>
      <c r="KO88" s="169">
        <f t="shared" si="339"/>
        <v>0.1915</v>
      </c>
      <c r="KP88" s="147">
        <f t="shared" si="339"/>
        <v>0.19269999999999998</v>
      </c>
      <c r="KQ88" s="109">
        <f t="shared" si="339"/>
        <v>0.19020000000000004</v>
      </c>
      <c r="KR88" s="173">
        <f t="shared" ref="KR88:KZ88" si="340">SUM(KR52, -KR57)</f>
        <v>0.21589999999999998</v>
      </c>
      <c r="KS88" s="140">
        <f t="shared" si="340"/>
        <v>0.18970000000000001</v>
      </c>
      <c r="KT88" s="110">
        <f t="shared" si="340"/>
        <v>0.1862</v>
      </c>
      <c r="KU88" s="173">
        <f t="shared" si="340"/>
        <v>0.17880000000000001</v>
      </c>
      <c r="KV88" s="138">
        <f t="shared" si="340"/>
        <v>0.16270000000000001</v>
      </c>
      <c r="KW88" s="110">
        <f t="shared" si="340"/>
        <v>0.16849999999999998</v>
      </c>
      <c r="KX88" s="170">
        <f t="shared" si="340"/>
        <v>0.17430000000000001</v>
      </c>
      <c r="KY88" s="140">
        <f t="shared" si="340"/>
        <v>0.18430000000000002</v>
      </c>
      <c r="KZ88" s="114">
        <f t="shared" si="340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14">
        <f>SUM(MY51, -MY55)</f>
        <v>0.13109999999999999</v>
      </c>
      <c r="MZ88" s="114">
        <f>SUM(MZ53, -MZ56)</f>
        <v>0.1343</v>
      </c>
      <c r="NA88" s="112">
        <f>SUM(NA55, -NA58)</f>
        <v>0.13949999999999999</v>
      </c>
      <c r="NB88" s="6">
        <f>SUM(NB74, -NB80)</f>
        <v>0</v>
      </c>
      <c r="NC88" s="6">
        <f>SUM(NC73, -NC79)</f>
        <v>0</v>
      </c>
      <c r="ND88" s="6">
        <f>SUM(ND74, -ND80)</f>
        <v>0</v>
      </c>
      <c r="NE88" s="6">
        <f>SUM(NE74, -NE80)</f>
        <v>0</v>
      </c>
      <c r="NF88" s="6">
        <f>SUM(NF73, -NF79)</f>
        <v>0</v>
      </c>
      <c r="NG88" s="6">
        <f>SUM(NG74, -NG80)</f>
        <v>0</v>
      </c>
      <c r="NH88" s="6">
        <f>SUM(NH74, -NH80)</f>
        <v>0</v>
      </c>
      <c r="NI88" s="6">
        <f>SUM(NI73, -NI79)</f>
        <v>0</v>
      </c>
      <c r="NJ88" s="6">
        <f>SUM(NJ74, -NJ80)</f>
        <v>0</v>
      </c>
      <c r="NK88" s="6">
        <f>SUM(NK74, -NK80)</f>
        <v>0</v>
      </c>
      <c r="NL88" s="6">
        <f>SUM(NL73, -NL79)</f>
        <v>0</v>
      </c>
      <c r="NM88" s="6">
        <f>SUM(NM74, -NM80)</f>
        <v>0</v>
      </c>
      <c r="NN88" s="6">
        <f>SUM(NN74, -NN80)</f>
        <v>0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17" t="s">
        <v>64</v>
      </c>
      <c r="MZ89" s="182" t="s">
        <v>53</v>
      </c>
      <c r="NA89" s="182" t="s">
        <v>53</v>
      </c>
      <c r="NB89" s="58"/>
      <c r="NC89" s="58"/>
      <c r="ND89" s="58"/>
      <c r="NE89" s="58"/>
      <c r="NF89" s="58"/>
      <c r="NG89" s="58"/>
      <c r="NH89" s="58"/>
      <c r="NI89" s="58"/>
      <c r="NJ89" s="58"/>
      <c r="NK89" s="58"/>
      <c r="NL89" s="58"/>
      <c r="NM89" s="58"/>
      <c r="NN89" s="58"/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41">SUM(CZ53, -CZ56)</f>
        <v>0.19919999999999999</v>
      </c>
      <c r="DA90" s="114">
        <f t="shared" si="341"/>
        <v>0.1968</v>
      </c>
      <c r="DB90" s="173">
        <f t="shared" si="341"/>
        <v>0.19270000000000001</v>
      </c>
      <c r="DC90" s="140">
        <f t="shared" si="341"/>
        <v>0.17620000000000002</v>
      </c>
      <c r="DD90" s="114">
        <f t="shared" si="341"/>
        <v>0.1749</v>
      </c>
      <c r="DE90" s="173">
        <f t="shared" si="341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42">SUM(DH55, -DH58)</f>
        <v>0.18809999999999999</v>
      </c>
      <c r="DI90" s="142">
        <f t="shared" si="342"/>
        <v>0.19260000000000002</v>
      </c>
      <c r="DJ90" s="112">
        <f t="shared" si="342"/>
        <v>0.18720000000000001</v>
      </c>
      <c r="DK90" s="172">
        <f t="shared" si="342"/>
        <v>0.193</v>
      </c>
      <c r="DL90" s="112">
        <f t="shared" si="342"/>
        <v>0.18990000000000001</v>
      </c>
      <c r="DM90" s="112">
        <f t="shared" si="342"/>
        <v>0.19640000000000002</v>
      </c>
      <c r="DN90" s="331">
        <f t="shared" si="342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43">SUM(EC79, -EC86)</f>
        <v>0</v>
      </c>
      <c r="ED90" s="6">
        <f t="shared" si="343"/>
        <v>0</v>
      </c>
      <c r="EE90" s="6">
        <f t="shared" si="343"/>
        <v>0</v>
      </c>
      <c r="EF90" s="6">
        <f t="shared" si="343"/>
        <v>0</v>
      </c>
      <c r="EG90" s="6">
        <f t="shared" si="343"/>
        <v>0</v>
      </c>
      <c r="EH90" s="6">
        <f t="shared" si="343"/>
        <v>0</v>
      </c>
      <c r="EI90" s="6">
        <f t="shared" si="343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44">SUM(FR55, -FR58)</f>
        <v>0.2482</v>
      </c>
      <c r="FS90" s="240">
        <f t="shared" si="344"/>
        <v>0.25769999999999998</v>
      </c>
      <c r="FT90" s="266">
        <f t="shared" si="344"/>
        <v>0.23880000000000001</v>
      </c>
      <c r="FU90" s="239">
        <f t="shared" si="344"/>
        <v>0.23779999999999998</v>
      </c>
      <c r="FV90" s="240">
        <f t="shared" si="344"/>
        <v>0.2422</v>
      </c>
      <c r="FW90" s="266">
        <f t="shared" si="344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45">SUM(GV79, -GV86)</f>
        <v>0</v>
      </c>
      <c r="GW90" s="6">
        <f t="shared" si="345"/>
        <v>0</v>
      </c>
      <c r="GX90" s="6">
        <f t="shared" si="345"/>
        <v>0</v>
      </c>
      <c r="GY90" s="6">
        <f t="shared" si="345"/>
        <v>0</v>
      </c>
      <c r="GZ90" s="6">
        <f t="shared" si="345"/>
        <v>0</v>
      </c>
      <c r="HA90" s="6">
        <f t="shared" si="345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14">
        <f>SUM(MY54, -MY57)</f>
        <v>0.11840000000000001</v>
      </c>
      <c r="MZ90" s="201">
        <f>SUM(MZ51, -MZ54)</f>
        <v>0.125</v>
      </c>
      <c r="NA90" s="201">
        <f>SUM(NA51, -NA54)</f>
        <v>0.10650000000000001</v>
      </c>
      <c r="NB90" s="6">
        <f t="shared" ref="NB90:OX90" si="346">SUM(NB79, -NB86)</f>
        <v>0</v>
      </c>
      <c r="NC90" s="6">
        <f t="shared" si="346"/>
        <v>0</v>
      </c>
      <c r="ND90" s="6">
        <f t="shared" si="346"/>
        <v>0</v>
      </c>
      <c r="NE90" s="6">
        <f t="shared" si="346"/>
        <v>0</v>
      </c>
      <c r="NF90" s="6">
        <f t="shared" si="346"/>
        <v>0</v>
      </c>
      <c r="NG90" s="6">
        <f t="shared" si="346"/>
        <v>0</v>
      </c>
      <c r="NH90" s="6">
        <f t="shared" si="346"/>
        <v>0</v>
      </c>
      <c r="NI90" s="6">
        <f t="shared" si="346"/>
        <v>0</v>
      </c>
      <c r="NJ90" s="6">
        <f t="shared" si="346"/>
        <v>0</v>
      </c>
      <c r="NK90" s="6">
        <f t="shared" si="346"/>
        <v>0</v>
      </c>
      <c r="NL90" s="6">
        <f t="shared" si="346"/>
        <v>0</v>
      </c>
      <c r="NM90" s="6">
        <f t="shared" si="346"/>
        <v>0</v>
      </c>
      <c r="NN90" s="6">
        <f t="shared" si="346"/>
        <v>0</v>
      </c>
      <c r="NO90" s="6">
        <f t="shared" si="346"/>
        <v>0</v>
      </c>
      <c r="NP90" s="6">
        <f t="shared" si="346"/>
        <v>0</v>
      </c>
      <c r="NQ90" s="6">
        <f t="shared" si="346"/>
        <v>0</v>
      </c>
      <c r="NR90" s="6">
        <f t="shared" si="346"/>
        <v>0</v>
      </c>
      <c r="NS90" s="6">
        <f t="shared" si="346"/>
        <v>0</v>
      </c>
      <c r="NT90" s="6">
        <f t="shared" si="346"/>
        <v>0</v>
      </c>
      <c r="NU90" s="6">
        <f t="shared" si="346"/>
        <v>0</v>
      </c>
      <c r="NV90" s="6">
        <f t="shared" si="346"/>
        <v>0</v>
      </c>
      <c r="NW90" s="6">
        <f t="shared" si="346"/>
        <v>0</v>
      </c>
      <c r="NX90" s="6">
        <f t="shared" si="346"/>
        <v>0</v>
      </c>
      <c r="NY90" s="6">
        <f t="shared" si="346"/>
        <v>0</v>
      </c>
      <c r="NZ90" s="6">
        <f t="shared" si="346"/>
        <v>0</v>
      </c>
      <c r="OA90" s="6">
        <f t="shared" si="346"/>
        <v>0</v>
      </c>
      <c r="OB90" s="6">
        <f t="shared" si="346"/>
        <v>0</v>
      </c>
      <c r="OC90" s="6">
        <f t="shared" si="346"/>
        <v>0</v>
      </c>
      <c r="OD90" s="6">
        <f t="shared" si="346"/>
        <v>0</v>
      </c>
      <c r="OE90" s="6">
        <f t="shared" si="346"/>
        <v>0</v>
      </c>
      <c r="OF90" s="6">
        <f t="shared" si="346"/>
        <v>0</v>
      </c>
      <c r="OG90" s="6">
        <f t="shared" si="346"/>
        <v>0</v>
      </c>
      <c r="OH90" s="6">
        <f t="shared" si="346"/>
        <v>0</v>
      </c>
      <c r="OI90" s="6">
        <f t="shared" si="346"/>
        <v>0</v>
      </c>
      <c r="OJ90" s="6">
        <f t="shared" si="346"/>
        <v>0</v>
      </c>
      <c r="OK90" s="6">
        <f t="shared" si="346"/>
        <v>0</v>
      </c>
      <c r="OL90" s="6">
        <f t="shared" si="346"/>
        <v>0</v>
      </c>
      <c r="OM90" s="6">
        <f t="shared" si="346"/>
        <v>0</v>
      </c>
      <c r="ON90" s="6">
        <f t="shared" si="346"/>
        <v>0</v>
      </c>
      <c r="OO90" s="6">
        <f t="shared" si="346"/>
        <v>0</v>
      </c>
      <c r="OP90" s="6">
        <f t="shared" si="346"/>
        <v>0</v>
      </c>
      <c r="OQ90" s="6">
        <f t="shared" si="346"/>
        <v>0</v>
      </c>
      <c r="OR90" s="6">
        <f t="shared" si="346"/>
        <v>0</v>
      </c>
      <c r="OS90" s="6">
        <f t="shared" si="346"/>
        <v>0</v>
      </c>
      <c r="OT90" s="6">
        <f t="shared" si="346"/>
        <v>0</v>
      </c>
      <c r="OU90" s="6">
        <f t="shared" si="346"/>
        <v>0</v>
      </c>
      <c r="OV90" s="6">
        <f t="shared" si="346"/>
        <v>0</v>
      </c>
      <c r="OW90" s="6">
        <f t="shared" si="346"/>
        <v>0</v>
      </c>
      <c r="OX90" s="6">
        <f t="shared" si="346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47">SUM(PE79, -PE86)</f>
        <v>0</v>
      </c>
      <c r="PF90" s="6">
        <f t="shared" si="347"/>
        <v>0</v>
      </c>
      <c r="PG90" s="6">
        <f t="shared" si="347"/>
        <v>0</v>
      </c>
      <c r="PH90" s="6">
        <f t="shared" si="347"/>
        <v>0</v>
      </c>
      <c r="PI90" s="6">
        <f t="shared" si="347"/>
        <v>0</v>
      </c>
      <c r="PJ90" s="6">
        <f t="shared" si="347"/>
        <v>0</v>
      </c>
      <c r="PK90" s="6">
        <f t="shared" si="347"/>
        <v>0</v>
      </c>
      <c r="PL90" s="6">
        <f t="shared" si="347"/>
        <v>0</v>
      </c>
      <c r="PM90" s="6">
        <f t="shared" si="347"/>
        <v>0</v>
      </c>
      <c r="PN90" s="6">
        <f t="shared" si="347"/>
        <v>0</v>
      </c>
      <c r="PO90" s="6">
        <f t="shared" si="347"/>
        <v>0</v>
      </c>
      <c r="PP90" s="6">
        <f t="shared" si="347"/>
        <v>0</v>
      </c>
      <c r="PQ90" s="6">
        <f t="shared" si="347"/>
        <v>0</v>
      </c>
      <c r="PR90" s="6">
        <f t="shared" si="347"/>
        <v>0</v>
      </c>
      <c r="PS90" s="6">
        <f t="shared" si="347"/>
        <v>0</v>
      </c>
      <c r="PT90" s="6">
        <f t="shared" si="347"/>
        <v>0</v>
      </c>
      <c r="PU90" s="6">
        <f t="shared" si="347"/>
        <v>0</v>
      </c>
      <c r="PV90" s="6">
        <f t="shared" si="347"/>
        <v>0</v>
      </c>
      <c r="PW90" s="6">
        <f t="shared" si="347"/>
        <v>0</v>
      </c>
      <c r="PX90" s="6">
        <f t="shared" si="347"/>
        <v>0</v>
      </c>
      <c r="PY90" s="6">
        <f t="shared" si="347"/>
        <v>0</v>
      </c>
      <c r="PZ90" s="6">
        <f t="shared" si="347"/>
        <v>0</v>
      </c>
      <c r="QA90" s="6">
        <f t="shared" si="347"/>
        <v>0</v>
      </c>
      <c r="QB90" s="6">
        <f t="shared" si="347"/>
        <v>0</v>
      </c>
      <c r="QC90" s="6">
        <f t="shared" si="347"/>
        <v>0</v>
      </c>
      <c r="QD90" s="6">
        <f t="shared" si="347"/>
        <v>0</v>
      </c>
      <c r="QE90" s="6">
        <f t="shared" si="347"/>
        <v>0</v>
      </c>
      <c r="QF90" s="6">
        <f t="shared" si="347"/>
        <v>0</v>
      </c>
      <c r="QG90" s="6">
        <f t="shared" si="347"/>
        <v>0</v>
      </c>
      <c r="QH90" s="6">
        <f t="shared" si="347"/>
        <v>0</v>
      </c>
      <c r="QI90" s="6">
        <f t="shared" si="347"/>
        <v>0</v>
      </c>
      <c r="QJ90" s="6">
        <f t="shared" si="347"/>
        <v>0</v>
      </c>
      <c r="QK90" s="6">
        <f t="shared" si="347"/>
        <v>0</v>
      </c>
      <c r="QL90" s="6">
        <f t="shared" si="347"/>
        <v>0</v>
      </c>
      <c r="QM90" s="6">
        <f t="shared" si="347"/>
        <v>0</v>
      </c>
      <c r="QN90" s="6">
        <f t="shared" si="347"/>
        <v>0</v>
      </c>
      <c r="QO90" s="6">
        <f t="shared" si="347"/>
        <v>0</v>
      </c>
      <c r="QP90" s="6">
        <f t="shared" si="347"/>
        <v>0</v>
      </c>
      <c r="QQ90" s="6">
        <f t="shared" si="347"/>
        <v>0</v>
      </c>
      <c r="QR90" s="6">
        <f t="shared" si="347"/>
        <v>0</v>
      </c>
      <c r="QS90" s="6">
        <f t="shared" si="347"/>
        <v>0</v>
      </c>
      <c r="QT90" s="6">
        <f t="shared" si="347"/>
        <v>0</v>
      </c>
      <c r="QU90" s="6">
        <f t="shared" si="347"/>
        <v>0</v>
      </c>
      <c r="QV90" s="6">
        <f t="shared" si="347"/>
        <v>0</v>
      </c>
      <c r="QW90" s="6">
        <f t="shared" si="347"/>
        <v>0</v>
      </c>
      <c r="QX90" s="6">
        <f t="shared" si="347"/>
        <v>0</v>
      </c>
      <c r="QY90" s="6">
        <f t="shared" si="347"/>
        <v>0</v>
      </c>
      <c r="QZ90" s="6">
        <f t="shared" si="347"/>
        <v>0</v>
      </c>
      <c r="RA90" s="6">
        <f t="shared" si="347"/>
        <v>0</v>
      </c>
      <c r="RB90" s="6">
        <f t="shared" si="347"/>
        <v>0</v>
      </c>
      <c r="RC90" s="6">
        <f t="shared" si="347"/>
        <v>0</v>
      </c>
      <c r="RD90" s="6">
        <f t="shared" si="347"/>
        <v>0</v>
      </c>
      <c r="RE90" s="6">
        <f t="shared" si="347"/>
        <v>0</v>
      </c>
      <c r="RF90" s="6">
        <f t="shared" si="347"/>
        <v>0</v>
      </c>
      <c r="RG90" s="6">
        <f t="shared" si="347"/>
        <v>0</v>
      </c>
      <c r="RH90" s="6">
        <f t="shared" si="347"/>
        <v>0</v>
      </c>
      <c r="RI90" s="6">
        <f t="shared" si="347"/>
        <v>0</v>
      </c>
      <c r="RJ90" s="6">
        <f t="shared" si="347"/>
        <v>0</v>
      </c>
      <c r="RK90" s="6">
        <f t="shared" si="347"/>
        <v>0</v>
      </c>
      <c r="RL90" s="6">
        <f t="shared" si="347"/>
        <v>0</v>
      </c>
      <c r="RM90" s="6">
        <f t="shared" si="347"/>
        <v>0</v>
      </c>
      <c r="RN90" s="6">
        <f t="shared" si="347"/>
        <v>0</v>
      </c>
      <c r="RO90" s="6">
        <f t="shared" si="347"/>
        <v>0</v>
      </c>
      <c r="RP90" s="6">
        <f t="shared" si="347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82" t="s">
        <v>53</v>
      </c>
      <c r="MZ91" s="117" t="s">
        <v>64</v>
      </c>
      <c r="NA91" s="117" t="s">
        <v>63</v>
      </c>
      <c r="NB91" s="58"/>
      <c r="NC91" s="58"/>
      <c r="ND91" s="58"/>
      <c r="NE91" s="58"/>
      <c r="NF91" s="58"/>
      <c r="NG91" s="58"/>
      <c r="NH91" s="58"/>
      <c r="NI91" s="58"/>
      <c r="NJ91" s="58"/>
      <c r="NK91" s="58"/>
      <c r="NL91" s="58"/>
      <c r="NM91" s="58"/>
      <c r="NN91" s="58"/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48">SUM(FR56, -FR58)</f>
        <v>0.23520000000000002</v>
      </c>
      <c r="FS92" s="110">
        <f t="shared" si="348"/>
        <v>0.23280000000000001</v>
      </c>
      <c r="FT92" s="170">
        <f t="shared" si="348"/>
        <v>0.22600000000000003</v>
      </c>
      <c r="FU92" s="138">
        <f t="shared" si="348"/>
        <v>0.21449999999999997</v>
      </c>
      <c r="FV92" s="110">
        <f t="shared" si="348"/>
        <v>0.216</v>
      </c>
      <c r="FW92" s="170">
        <f t="shared" si="348"/>
        <v>0.22409999999999999</v>
      </c>
      <c r="FX92" s="138">
        <f t="shared" si="348"/>
        <v>0.23620000000000002</v>
      </c>
      <c r="FY92" s="110">
        <f t="shared" si="348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49">SUM(HH51, -HH52)</f>
        <v>0.22439999999999999</v>
      </c>
      <c r="HI92" s="160">
        <f t="shared" si="349"/>
        <v>0.21510000000000001</v>
      </c>
      <c r="HJ92" s="201">
        <f t="shared" si="349"/>
        <v>0.20879999999999999</v>
      </c>
      <c r="HK92" s="181">
        <f t="shared" si="349"/>
        <v>0.21330000000000002</v>
      </c>
      <c r="HL92" s="160">
        <f t="shared" si="349"/>
        <v>0.2278</v>
      </c>
      <c r="HM92" s="201">
        <f t="shared" si="349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50">SUM(IV51, -IV54)</f>
        <v>0.26730000000000004</v>
      </c>
      <c r="IW92" s="114">
        <f t="shared" si="350"/>
        <v>0.2631</v>
      </c>
      <c r="IX92" s="173">
        <f t="shared" si="350"/>
        <v>0.2571</v>
      </c>
      <c r="IY92" s="140">
        <f t="shared" si="350"/>
        <v>0.26069999999999999</v>
      </c>
      <c r="IZ92" s="114">
        <f t="shared" si="350"/>
        <v>0.27410000000000001</v>
      </c>
      <c r="JA92" s="323">
        <f t="shared" si="350"/>
        <v>0.22989999999999999</v>
      </c>
      <c r="JB92" s="140">
        <f t="shared" si="350"/>
        <v>0.22180000000000002</v>
      </c>
      <c r="JC92" s="114">
        <f t="shared" si="350"/>
        <v>0.2334</v>
      </c>
      <c r="JD92" s="173">
        <f t="shared" si="350"/>
        <v>0.20800000000000002</v>
      </c>
      <c r="JE92" s="140">
        <f t="shared" si="350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201">
        <f>SUM(MY51, -MY54)</f>
        <v>0.1169</v>
      </c>
      <c r="MZ92" s="114">
        <f>SUM(MZ54, -MZ57)</f>
        <v>0.11019999999999999</v>
      </c>
      <c r="NA92" s="110">
        <f>SUM(NA54, -NA57)</f>
        <v>0.1042</v>
      </c>
      <c r="NB92" s="6">
        <f>SUM(NB79, -NB85,)</f>
        <v>0</v>
      </c>
      <c r="NC92" s="6">
        <f>SUM(NC80, -NC86)</f>
        <v>0</v>
      </c>
      <c r="ND92" s="6">
        <f>SUM(ND79, -ND85)</f>
        <v>0</v>
      </c>
      <c r="NE92" s="6">
        <f>SUM(NE79, -NE85,)</f>
        <v>0</v>
      </c>
      <c r="NF92" s="6">
        <f>SUM(NF80, -NF86)</f>
        <v>0</v>
      </c>
      <c r="NG92" s="6">
        <f>SUM(NG79, -NG85)</f>
        <v>0</v>
      </c>
      <c r="NH92" s="6">
        <f>SUM(NH79, -NH85,)</f>
        <v>0</v>
      </c>
      <c r="NI92" s="6">
        <f>SUM(NI80, -NI86)</f>
        <v>0</v>
      </c>
      <c r="NJ92" s="6">
        <f>SUM(NJ79, -NJ85)</f>
        <v>0</v>
      </c>
      <c r="NK92" s="6">
        <f>SUM(NK79, -NK85,)</f>
        <v>0</v>
      </c>
      <c r="NL92" s="6">
        <f>SUM(NL80, -NL86)</f>
        <v>0</v>
      </c>
      <c r="NM92" s="6">
        <f>SUM(NM79, -NM85)</f>
        <v>0</v>
      </c>
      <c r="NN92" s="6">
        <f>SUM(NN79, -NN85,)</f>
        <v>0</v>
      </c>
      <c r="NO92" s="6">
        <f>SUM(NO80, -NO86)</f>
        <v>0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13" t="s">
        <v>41</v>
      </c>
      <c r="MZ93" s="108" t="s">
        <v>57</v>
      </c>
      <c r="NA93" s="116" t="s">
        <v>36</v>
      </c>
      <c r="NB93" s="58"/>
      <c r="NC93" s="58"/>
      <c r="ND93" s="58"/>
      <c r="NE93" s="58"/>
      <c r="NF93" s="58"/>
      <c r="NG93" s="58"/>
      <c r="NH93" s="58"/>
      <c r="NI93" s="58"/>
      <c r="NJ93" s="58"/>
      <c r="NK93" s="58"/>
      <c r="NL93" s="58"/>
      <c r="NM93" s="58"/>
      <c r="NN93" s="58"/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51">SUM(BU54, -BU56)</f>
        <v>0.1968</v>
      </c>
      <c r="BV94" s="140">
        <f t="shared" si="351"/>
        <v>0.19769999999999999</v>
      </c>
      <c r="BW94" s="114">
        <f t="shared" si="351"/>
        <v>0.17959999999999998</v>
      </c>
      <c r="BX94" s="173">
        <f t="shared" si="351"/>
        <v>0.1862</v>
      </c>
      <c r="BY94" s="217">
        <f t="shared" si="351"/>
        <v>0.19790000000000002</v>
      </c>
      <c r="BZ94" s="15">
        <f t="shared" si="351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52">SUM(DC54, -DC56)</f>
        <v>0.15679999999999999</v>
      </c>
      <c r="DD94" s="114">
        <f t="shared" si="352"/>
        <v>0.16189999999999999</v>
      </c>
      <c r="DE94" s="173">
        <f t="shared" si="352"/>
        <v>0.18730000000000002</v>
      </c>
      <c r="DF94" s="140">
        <f t="shared" si="352"/>
        <v>0.18480000000000002</v>
      </c>
      <c r="DG94" s="114">
        <f t="shared" si="352"/>
        <v>0.18049999999999999</v>
      </c>
      <c r="DH94" s="173">
        <f t="shared" si="352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53">SUM(IC56, -IC57)</f>
        <v>0.21279999999999999</v>
      </c>
      <c r="ID94" s="218">
        <f t="shared" si="353"/>
        <v>0.23220000000000002</v>
      </c>
      <c r="IE94" s="90">
        <f t="shared" si="353"/>
        <v>0.21600000000000003</v>
      </c>
      <c r="IF94" s="172">
        <f t="shared" si="353"/>
        <v>0.23359999999999997</v>
      </c>
      <c r="IG94" s="218">
        <f t="shared" si="353"/>
        <v>0.22500000000000001</v>
      </c>
      <c r="IH94" s="90">
        <f t="shared" si="353"/>
        <v>0.2369</v>
      </c>
      <c r="II94" s="172">
        <f t="shared" si="353"/>
        <v>0.2482</v>
      </c>
      <c r="IJ94" s="218">
        <f>SUM(IJ51, -IJ53)</f>
        <v>0.2505</v>
      </c>
      <c r="IK94" s="15">
        <f t="shared" ref="IK94:IP94" si="354">SUM(IK51, -IK54)</f>
        <v>0.25749999999999995</v>
      </c>
      <c r="IL94" s="145">
        <f t="shared" si="354"/>
        <v>0.22690000000000002</v>
      </c>
      <c r="IM94" s="140">
        <f t="shared" si="354"/>
        <v>0.25890000000000002</v>
      </c>
      <c r="IN94" s="114">
        <f t="shared" si="354"/>
        <v>0.2707</v>
      </c>
      <c r="IO94" s="173">
        <f t="shared" si="354"/>
        <v>0.26700000000000002</v>
      </c>
      <c r="IP94" s="140">
        <f t="shared" si="354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55">SUM(IV56, -IV57)</f>
        <v>0.2505</v>
      </c>
      <c r="IW94" s="201">
        <f t="shared" si="355"/>
        <v>0.25309999999999999</v>
      </c>
      <c r="IX94" s="181">
        <f t="shared" si="355"/>
        <v>0.25389999999999996</v>
      </c>
      <c r="IY94" s="160">
        <f t="shared" si="355"/>
        <v>0.22970000000000002</v>
      </c>
      <c r="IZ94" s="201">
        <f t="shared" si="355"/>
        <v>0.2276</v>
      </c>
      <c r="JA94" s="329">
        <f t="shared" si="355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56">SUM(KC54, -KC57)</f>
        <v>0.25269999999999998</v>
      </c>
      <c r="KD94" s="140">
        <f t="shared" si="356"/>
        <v>0.21629999999999999</v>
      </c>
      <c r="KE94" s="110">
        <f t="shared" si="356"/>
        <v>0.23519999999999999</v>
      </c>
      <c r="KF94" s="170">
        <f t="shared" si="356"/>
        <v>0.23810000000000001</v>
      </c>
      <c r="KG94" s="138">
        <f t="shared" si="356"/>
        <v>0.23340000000000002</v>
      </c>
      <c r="KH94" s="110">
        <f t="shared" si="356"/>
        <v>0.2273</v>
      </c>
      <c r="KI94" s="170">
        <f t="shared" si="356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57">SUM(LP54, -LP56)</f>
        <v>0.15629999999999999</v>
      </c>
      <c r="LQ94" s="239">
        <f t="shared" si="357"/>
        <v>0.15</v>
      </c>
      <c r="LR94" s="240">
        <f t="shared" si="357"/>
        <v>0.13100000000000001</v>
      </c>
      <c r="LS94" s="266">
        <f t="shared" si="357"/>
        <v>0.12609999999999999</v>
      </c>
      <c r="LT94" s="239">
        <f t="shared" si="357"/>
        <v>0.1358</v>
      </c>
      <c r="LU94" s="240">
        <f t="shared" si="357"/>
        <v>0.13600000000000001</v>
      </c>
      <c r="LV94" s="266">
        <f t="shared" ref="LV94:MA94" si="358">SUM(LV54, -LV56)</f>
        <v>0.1225</v>
      </c>
      <c r="LW94" s="239">
        <f t="shared" si="358"/>
        <v>0.1426</v>
      </c>
      <c r="LX94" s="240">
        <f t="shared" si="358"/>
        <v>0.13369999999999999</v>
      </c>
      <c r="LY94" s="266">
        <f t="shared" si="358"/>
        <v>0.13400000000000001</v>
      </c>
      <c r="LZ94" s="239">
        <f t="shared" si="358"/>
        <v>0.13100000000000001</v>
      </c>
      <c r="MA94" s="240">
        <f t="shared" si="358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14">
        <f>SUM(MY55, -MY57)</f>
        <v>0.10420000000000001</v>
      </c>
      <c r="MZ94" s="201">
        <f>SUM(MZ56, -MZ58)</f>
        <v>0.10089999999999999</v>
      </c>
      <c r="NA94" s="110">
        <f>SUM(NA52, -NA55)</f>
        <v>0.1012</v>
      </c>
      <c r="NB94" s="6">
        <f>SUM(NB80, -NB86)</f>
        <v>0</v>
      </c>
      <c r="NC94" s="6">
        <f>SUM(NC79, -NC85)</f>
        <v>0</v>
      </c>
      <c r="ND94" s="6">
        <f>SUM(ND80, -ND86)</f>
        <v>0</v>
      </c>
      <c r="NE94" s="6">
        <f>SUM(NE80, -NE86)</f>
        <v>0</v>
      </c>
      <c r="NF94" s="6">
        <f>SUM(NF79, -NF85)</f>
        <v>0</v>
      </c>
      <c r="NG94" s="6">
        <f>SUM(NG80, -NG86)</f>
        <v>0</v>
      </c>
      <c r="NH94" s="6">
        <f>SUM(NH80, -NH86)</f>
        <v>0</v>
      </c>
      <c r="NI94" s="6">
        <f>SUM(NI79, -NI85)</f>
        <v>0</v>
      </c>
      <c r="NJ94" s="6">
        <f>SUM(NJ80, -NJ86)</f>
        <v>0</v>
      </c>
      <c r="NK94" s="6">
        <f>SUM(NK80, -NK86)</f>
        <v>0</v>
      </c>
      <c r="NL94" s="6">
        <f>SUM(NL79, -NL85)</f>
        <v>0</v>
      </c>
      <c r="NM94" s="6">
        <f>SUM(NM80, -NM86)</f>
        <v>0</v>
      </c>
      <c r="NN94" s="6">
        <f>SUM(NN80, -NN86)</f>
        <v>0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08" t="s">
        <v>57</v>
      </c>
      <c r="MZ95" s="113" t="s">
        <v>41</v>
      </c>
      <c r="NA95" s="117" t="s">
        <v>64</v>
      </c>
      <c r="NB95" s="58"/>
      <c r="NC95" s="58"/>
      <c r="ND95" s="58"/>
      <c r="NE95" s="58"/>
      <c r="NF95" s="58"/>
      <c r="NG95" s="58"/>
      <c r="NH95" s="58"/>
      <c r="NI95" s="58"/>
      <c r="NJ95" s="58"/>
      <c r="NK95" s="58"/>
      <c r="NL95" s="58"/>
      <c r="NM95" s="58"/>
      <c r="NN95" s="58"/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59">SUM(EC85, -EC92)</f>
        <v>0</v>
      </c>
      <c r="ED96" s="6">
        <f t="shared" si="359"/>
        <v>0</v>
      </c>
      <c r="EE96" s="6">
        <f t="shared" si="359"/>
        <v>0</v>
      </c>
      <c r="EF96" s="6">
        <f t="shared" si="359"/>
        <v>0</v>
      </c>
      <c r="EG96" s="6">
        <f t="shared" si="359"/>
        <v>0</v>
      </c>
      <c r="EH96" s="6">
        <f t="shared" si="359"/>
        <v>0</v>
      </c>
      <c r="EI96" s="6">
        <f t="shared" si="359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60">SUM(GV85, -GV92)</f>
        <v>0</v>
      </c>
      <c r="GW96" s="6">
        <f t="shared" si="360"/>
        <v>0</v>
      </c>
      <c r="GX96" s="6">
        <f t="shared" si="360"/>
        <v>0</v>
      </c>
      <c r="GY96" s="6">
        <f t="shared" si="360"/>
        <v>0</v>
      </c>
      <c r="GZ96" s="6">
        <f t="shared" si="360"/>
        <v>0</v>
      </c>
      <c r="HA96" s="6">
        <f t="shared" si="360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61">SUM(IL52, -IL56)</f>
        <v>0.21159999999999998</v>
      </c>
      <c r="IM96" s="140">
        <f t="shared" si="361"/>
        <v>0.23349999999999999</v>
      </c>
      <c r="IN96" s="114">
        <f t="shared" si="361"/>
        <v>0.2311</v>
      </c>
      <c r="IO96" s="173">
        <f t="shared" si="361"/>
        <v>0.21390000000000001</v>
      </c>
      <c r="IP96" s="140">
        <f t="shared" si="361"/>
        <v>0.2213</v>
      </c>
      <c r="IQ96" s="114">
        <f t="shared" si="361"/>
        <v>0.21010000000000001</v>
      </c>
      <c r="IR96" s="173">
        <f t="shared" si="361"/>
        <v>0.21340000000000001</v>
      </c>
      <c r="IS96" s="217">
        <f t="shared" si="361"/>
        <v>0.20580000000000001</v>
      </c>
      <c r="IT96" s="15">
        <f t="shared" si="361"/>
        <v>0.20780000000000001</v>
      </c>
      <c r="IU96" s="145">
        <f t="shared" ref="IU96:JA96" si="362">SUM(IU52, -IU56)</f>
        <v>0.20669999999999999</v>
      </c>
      <c r="IV96" s="140">
        <f t="shared" si="362"/>
        <v>0.20640000000000003</v>
      </c>
      <c r="IW96" s="114">
        <f t="shared" si="362"/>
        <v>0.2041</v>
      </c>
      <c r="IX96" s="173">
        <f t="shared" si="362"/>
        <v>0.20140000000000002</v>
      </c>
      <c r="IY96" s="140">
        <f t="shared" si="362"/>
        <v>0.20319999999999999</v>
      </c>
      <c r="IZ96" s="114">
        <f t="shared" si="362"/>
        <v>0.20149999999999998</v>
      </c>
      <c r="JA96" s="323">
        <f t="shared" si="362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63">SUM(JW55, -JW57)</f>
        <v>0.22689999999999999</v>
      </c>
      <c r="JX96" s="239">
        <f t="shared" si="363"/>
        <v>0.24209999999999998</v>
      </c>
      <c r="JY96" s="240">
        <f t="shared" si="363"/>
        <v>0.24199999999999999</v>
      </c>
      <c r="JZ96" s="266">
        <f t="shared" si="363"/>
        <v>0.22039999999999998</v>
      </c>
      <c r="KA96" s="239">
        <f t="shared" si="363"/>
        <v>0.21480000000000002</v>
      </c>
      <c r="KB96" s="240">
        <f t="shared" si="363"/>
        <v>0.20860000000000001</v>
      </c>
      <c r="KC96" s="266">
        <f t="shared" si="363"/>
        <v>0.2147</v>
      </c>
      <c r="KD96" s="239">
        <f t="shared" si="363"/>
        <v>0.18379999999999999</v>
      </c>
      <c r="KE96" s="240">
        <f t="shared" si="363"/>
        <v>0.19850000000000001</v>
      </c>
      <c r="KF96" s="266">
        <f t="shared" si="363"/>
        <v>0.20200000000000001</v>
      </c>
      <c r="KG96" s="239">
        <f t="shared" si="363"/>
        <v>0.20700000000000002</v>
      </c>
      <c r="KH96" s="240">
        <f t="shared" si="363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64">SUM(LR51, -LR54)</f>
        <v>0.126</v>
      </c>
      <c r="LS96" s="173">
        <f t="shared" si="364"/>
        <v>0.1041</v>
      </c>
      <c r="LT96" s="140">
        <f t="shared" si="364"/>
        <v>0.10919999999999999</v>
      </c>
      <c r="LU96" s="114">
        <f t="shared" si="364"/>
        <v>0.10790000000000001</v>
      </c>
      <c r="LV96" s="173">
        <f t="shared" si="364"/>
        <v>0.12189999999999998</v>
      </c>
      <c r="LW96" s="140">
        <f t="shared" si="364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201">
        <f>SUM(MY56, -MY58)</f>
        <v>0.10299999999999999</v>
      </c>
      <c r="MZ96" s="114">
        <f>SUM(MZ55, -MZ57)</f>
        <v>0.1004</v>
      </c>
      <c r="NA96" s="114">
        <f>SUM(NA54, -NA56)</f>
        <v>0.10009999999999999</v>
      </c>
      <c r="NB96" s="6">
        <f t="shared" ref="NB96:OX96" si="365">SUM(NB85, -NB92)</f>
        <v>0</v>
      </c>
      <c r="NC96" s="6">
        <f t="shared" si="365"/>
        <v>0</v>
      </c>
      <c r="ND96" s="6">
        <f t="shared" si="365"/>
        <v>0</v>
      </c>
      <c r="NE96" s="6">
        <f t="shared" si="365"/>
        <v>0</v>
      </c>
      <c r="NF96" s="6">
        <f t="shared" si="365"/>
        <v>0</v>
      </c>
      <c r="NG96" s="6">
        <f t="shared" si="365"/>
        <v>0</v>
      </c>
      <c r="NH96" s="6">
        <f t="shared" si="365"/>
        <v>0</v>
      </c>
      <c r="NI96" s="6">
        <f t="shared" si="365"/>
        <v>0</v>
      </c>
      <c r="NJ96" s="6">
        <f t="shared" si="365"/>
        <v>0</v>
      </c>
      <c r="NK96" s="6">
        <f t="shared" si="365"/>
        <v>0</v>
      </c>
      <c r="NL96" s="6">
        <f t="shared" si="365"/>
        <v>0</v>
      </c>
      <c r="NM96" s="6">
        <f t="shared" si="365"/>
        <v>0</v>
      </c>
      <c r="NN96" s="6">
        <f t="shared" si="365"/>
        <v>0</v>
      </c>
      <c r="NO96" s="6">
        <f t="shared" si="365"/>
        <v>0</v>
      </c>
      <c r="NP96" s="6">
        <f t="shared" si="365"/>
        <v>0</v>
      </c>
      <c r="NQ96" s="6">
        <f t="shared" si="365"/>
        <v>0</v>
      </c>
      <c r="NR96" s="6">
        <f t="shared" si="365"/>
        <v>0</v>
      </c>
      <c r="NS96" s="6">
        <f t="shared" si="365"/>
        <v>0</v>
      </c>
      <c r="NT96" s="6">
        <f t="shared" si="365"/>
        <v>0</v>
      </c>
      <c r="NU96" s="6">
        <f t="shared" si="365"/>
        <v>0</v>
      </c>
      <c r="NV96" s="6">
        <f t="shared" si="365"/>
        <v>0</v>
      </c>
      <c r="NW96" s="6">
        <f t="shared" si="365"/>
        <v>0</v>
      </c>
      <c r="NX96" s="6">
        <f t="shared" si="365"/>
        <v>0</v>
      </c>
      <c r="NY96" s="6">
        <f t="shared" si="365"/>
        <v>0</v>
      </c>
      <c r="NZ96" s="6">
        <f t="shared" si="365"/>
        <v>0</v>
      </c>
      <c r="OA96" s="6">
        <f t="shared" si="365"/>
        <v>0</v>
      </c>
      <c r="OB96" s="6">
        <f t="shared" si="365"/>
        <v>0</v>
      </c>
      <c r="OC96" s="6">
        <f t="shared" si="365"/>
        <v>0</v>
      </c>
      <c r="OD96" s="6">
        <f t="shared" si="365"/>
        <v>0</v>
      </c>
      <c r="OE96" s="6">
        <f t="shared" si="365"/>
        <v>0</v>
      </c>
      <c r="OF96" s="6">
        <f t="shared" si="365"/>
        <v>0</v>
      </c>
      <c r="OG96" s="6">
        <f t="shared" si="365"/>
        <v>0</v>
      </c>
      <c r="OH96" s="6">
        <f t="shared" si="365"/>
        <v>0</v>
      </c>
      <c r="OI96" s="6">
        <f t="shared" si="365"/>
        <v>0</v>
      </c>
      <c r="OJ96" s="6">
        <f t="shared" si="365"/>
        <v>0</v>
      </c>
      <c r="OK96" s="6">
        <f t="shared" si="365"/>
        <v>0</v>
      </c>
      <c r="OL96" s="6">
        <f t="shared" si="365"/>
        <v>0</v>
      </c>
      <c r="OM96" s="6">
        <f t="shared" si="365"/>
        <v>0</v>
      </c>
      <c r="ON96" s="6">
        <f t="shared" si="365"/>
        <v>0</v>
      </c>
      <c r="OO96" s="6">
        <f t="shared" si="365"/>
        <v>0</v>
      </c>
      <c r="OP96" s="6">
        <f t="shared" si="365"/>
        <v>0</v>
      </c>
      <c r="OQ96" s="6">
        <f t="shared" si="365"/>
        <v>0</v>
      </c>
      <c r="OR96" s="6">
        <f t="shared" si="365"/>
        <v>0</v>
      </c>
      <c r="OS96" s="6">
        <f t="shared" si="365"/>
        <v>0</v>
      </c>
      <c r="OT96" s="6">
        <f t="shared" si="365"/>
        <v>0</v>
      </c>
      <c r="OU96" s="6">
        <f t="shared" si="365"/>
        <v>0</v>
      </c>
      <c r="OV96" s="6">
        <f t="shared" si="365"/>
        <v>0</v>
      </c>
      <c r="OW96" s="6">
        <f t="shared" si="365"/>
        <v>0</v>
      </c>
      <c r="OX96" s="6">
        <f t="shared" si="365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66">SUM(PE85, -PE92)</f>
        <v>0</v>
      </c>
      <c r="PF96" s="6">
        <f t="shared" si="366"/>
        <v>0</v>
      </c>
      <c r="PG96" s="6">
        <f t="shared" si="366"/>
        <v>0</v>
      </c>
      <c r="PH96" s="6">
        <f t="shared" si="366"/>
        <v>0</v>
      </c>
      <c r="PI96" s="6">
        <f t="shared" si="366"/>
        <v>0</v>
      </c>
      <c r="PJ96" s="6">
        <f t="shared" si="366"/>
        <v>0</v>
      </c>
      <c r="PK96" s="6">
        <f t="shared" si="366"/>
        <v>0</v>
      </c>
      <c r="PL96" s="6">
        <f t="shared" si="366"/>
        <v>0</v>
      </c>
      <c r="PM96" s="6">
        <f t="shared" si="366"/>
        <v>0</v>
      </c>
      <c r="PN96" s="6">
        <f t="shared" si="366"/>
        <v>0</v>
      </c>
      <c r="PO96" s="6">
        <f t="shared" si="366"/>
        <v>0</v>
      </c>
      <c r="PP96" s="6">
        <f t="shared" si="366"/>
        <v>0</v>
      </c>
      <c r="PQ96" s="6">
        <f t="shared" si="366"/>
        <v>0</v>
      </c>
      <c r="PR96" s="6">
        <f t="shared" si="366"/>
        <v>0</v>
      </c>
      <c r="PS96" s="6">
        <f t="shared" si="366"/>
        <v>0</v>
      </c>
      <c r="PT96" s="6">
        <f t="shared" si="366"/>
        <v>0</v>
      </c>
      <c r="PU96" s="6">
        <f t="shared" si="366"/>
        <v>0</v>
      </c>
      <c r="PV96" s="6">
        <f t="shared" si="366"/>
        <v>0</v>
      </c>
      <c r="PW96" s="6">
        <f t="shared" si="366"/>
        <v>0</v>
      </c>
      <c r="PX96" s="6">
        <f t="shared" si="366"/>
        <v>0</v>
      </c>
      <c r="PY96" s="6">
        <f t="shared" si="366"/>
        <v>0</v>
      </c>
      <c r="PZ96" s="6">
        <f t="shared" si="366"/>
        <v>0</v>
      </c>
      <c r="QA96" s="6">
        <f t="shared" si="366"/>
        <v>0</v>
      </c>
      <c r="QB96" s="6">
        <f t="shared" si="366"/>
        <v>0</v>
      </c>
      <c r="QC96" s="6">
        <f t="shared" si="366"/>
        <v>0</v>
      </c>
      <c r="QD96" s="6">
        <f t="shared" si="366"/>
        <v>0</v>
      </c>
      <c r="QE96" s="6">
        <f t="shared" si="366"/>
        <v>0</v>
      </c>
      <c r="QF96" s="6">
        <f t="shared" si="366"/>
        <v>0</v>
      </c>
      <c r="QG96" s="6">
        <f t="shared" si="366"/>
        <v>0</v>
      </c>
      <c r="QH96" s="6">
        <f t="shared" si="366"/>
        <v>0</v>
      </c>
      <c r="QI96" s="6">
        <f t="shared" si="366"/>
        <v>0</v>
      </c>
      <c r="QJ96" s="6">
        <f t="shared" si="366"/>
        <v>0</v>
      </c>
      <c r="QK96" s="6">
        <f t="shared" si="366"/>
        <v>0</v>
      </c>
      <c r="QL96" s="6">
        <f t="shared" si="366"/>
        <v>0</v>
      </c>
      <c r="QM96" s="6">
        <f t="shared" si="366"/>
        <v>0</v>
      </c>
      <c r="QN96" s="6">
        <f t="shared" si="366"/>
        <v>0</v>
      </c>
      <c r="QO96" s="6">
        <f t="shared" si="366"/>
        <v>0</v>
      </c>
      <c r="QP96" s="6">
        <f t="shared" si="366"/>
        <v>0</v>
      </c>
      <c r="QQ96" s="6">
        <f t="shared" si="366"/>
        <v>0</v>
      </c>
      <c r="QR96" s="6">
        <f t="shared" si="366"/>
        <v>0</v>
      </c>
      <c r="QS96" s="6">
        <f t="shared" si="366"/>
        <v>0</v>
      </c>
      <c r="QT96" s="6">
        <f t="shared" si="366"/>
        <v>0</v>
      </c>
      <c r="QU96" s="6">
        <f t="shared" si="366"/>
        <v>0</v>
      </c>
      <c r="QV96" s="6">
        <f t="shared" si="366"/>
        <v>0</v>
      </c>
      <c r="QW96" s="6">
        <f t="shared" si="366"/>
        <v>0</v>
      </c>
      <c r="QX96" s="6">
        <f t="shared" si="366"/>
        <v>0</v>
      </c>
      <c r="QY96" s="6">
        <f t="shared" si="366"/>
        <v>0</v>
      </c>
      <c r="QZ96" s="6">
        <f t="shared" si="366"/>
        <v>0</v>
      </c>
      <c r="RA96" s="6">
        <f t="shared" si="366"/>
        <v>0</v>
      </c>
      <c r="RB96" s="6">
        <f t="shared" si="366"/>
        <v>0</v>
      </c>
      <c r="RC96" s="6">
        <f t="shared" si="366"/>
        <v>0</v>
      </c>
      <c r="RD96" s="6">
        <f t="shared" si="366"/>
        <v>0</v>
      </c>
      <c r="RE96" s="6">
        <f t="shared" si="366"/>
        <v>0</v>
      </c>
      <c r="RF96" s="6">
        <f t="shared" si="366"/>
        <v>0</v>
      </c>
      <c r="RG96" s="6">
        <f t="shared" si="366"/>
        <v>0</v>
      </c>
      <c r="RH96" s="6">
        <f t="shared" si="366"/>
        <v>0</v>
      </c>
      <c r="RI96" s="6">
        <f t="shared" si="366"/>
        <v>0</v>
      </c>
      <c r="RJ96" s="6">
        <f t="shared" si="366"/>
        <v>0</v>
      </c>
      <c r="RK96" s="6">
        <f t="shared" si="366"/>
        <v>0</v>
      </c>
      <c r="RL96" s="6">
        <f t="shared" si="366"/>
        <v>0</v>
      </c>
      <c r="RM96" s="6">
        <f t="shared" si="366"/>
        <v>0</v>
      </c>
      <c r="RN96" s="6">
        <f t="shared" si="366"/>
        <v>0</v>
      </c>
      <c r="RO96" s="6">
        <f t="shared" si="366"/>
        <v>0</v>
      </c>
      <c r="RP96" s="6">
        <f t="shared" si="366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17" t="s">
        <v>63</v>
      </c>
      <c r="MZ97" s="117" t="s">
        <v>63</v>
      </c>
      <c r="NA97" s="111" t="s">
        <v>42</v>
      </c>
      <c r="NB97" s="58"/>
      <c r="NC97" s="58"/>
      <c r="ND97" s="58"/>
      <c r="NE97" s="58"/>
      <c r="NF97" s="58"/>
      <c r="NG97" s="58"/>
      <c r="NH97" s="58"/>
      <c r="NI97" s="58"/>
      <c r="NJ97" s="58"/>
      <c r="NK97" s="58"/>
      <c r="NL97" s="58"/>
      <c r="NM97" s="58"/>
      <c r="NN97" s="58"/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67">SUM(ES56, -ES57)</f>
        <v>0.1905</v>
      </c>
      <c r="ET98" s="160">
        <f t="shared" si="367"/>
        <v>0.1933</v>
      </c>
      <c r="EU98" s="201">
        <f t="shared" si="367"/>
        <v>0.19350000000000001</v>
      </c>
      <c r="EV98" s="181">
        <f t="shared" si="367"/>
        <v>0.1973</v>
      </c>
      <c r="EW98" s="160">
        <f t="shared" si="367"/>
        <v>0.1961</v>
      </c>
      <c r="EX98" s="240">
        <f t="shared" si="367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68">SUM(FK56, -FK57)</f>
        <v>0.2011</v>
      </c>
      <c r="FL98" s="160">
        <f t="shared" si="368"/>
        <v>0.21800000000000003</v>
      </c>
      <c r="FM98" s="201">
        <f t="shared" si="368"/>
        <v>0.20580000000000001</v>
      </c>
      <c r="FN98" s="181">
        <f t="shared" si="368"/>
        <v>0.20130000000000001</v>
      </c>
      <c r="FO98" s="160">
        <f t="shared" si="368"/>
        <v>0.2039</v>
      </c>
      <c r="FP98" s="201">
        <f t="shared" si="368"/>
        <v>0.21519999999999997</v>
      </c>
      <c r="FQ98" s="181">
        <f t="shared" si="368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69">SUM(GO53, -GO56)</f>
        <v>0.1394</v>
      </c>
      <c r="GP98" s="140">
        <f t="shared" si="369"/>
        <v>0.14990000000000001</v>
      </c>
      <c r="GQ98" s="114">
        <f t="shared" si="369"/>
        <v>0.15029999999999999</v>
      </c>
      <c r="GR98" s="173">
        <f t="shared" si="369"/>
        <v>0.1431</v>
      </c>
      <c r="GS98" s="114">
        <f t="shared" si="369"/>
        <v>0.15920000000000001</v>
      </c>
      <c r="GT98" s="114">
        <f t="shared" si="369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70">SUM(IL52, -IL55)</f>
        <v>0.21049999999999999</v>
      </c>
      <c r="IM98" s="140">
        <f t="shared" si="370"/>
        <v>0.2157</v>
      </c>
      <c r="IN98" s="114">
        <f t="shared" si="370"/>
        <v>0.2137</v>
      </c>
      <c r="IO98" s="173">
        <f t="shared" si="370"/>
        <v>0.20170000000000002</v>
      </c>
      <c r="IP98" s="140">
        <f t="shared" si="370"/>
        <v>0.2056</v>
      </c>
      <c r="IQ98" s="114">
        <f t="shared" si="370"/>
        <v>0.20419999999999999</v>
      </c>
      <c r="IR98" s="173">
        <f t="shared" si="370"/>
        <v>0.21290000000000001</v>
      </c>
      <c r="IS98" s="217">
        <f t="shared" si="370"/>
        <v>0.2024</v>
      </c>
      <c r="IT98" s="15">
        <f t="shared" si="370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71">SUM(JU56, -JU57)</f>
        <v>0.20569999999999999</v>
      </c>
      <c r="JV98" s="201">
        <f t="shared" si="371"/>
        <v>0.19850000000000001</v>
      </c>
      <c r="JW98" s="181">
        <f t="shared" si="371"/>
        <v>0.1653</v>
      </c>
      <c r="JX98" s="160">
        <f t="shared" si="371"/>
        <v>0.18269999999999997</v>
      </c>
      <c r="JY98" s="201">
        <f t="shared" si="371"/>
        <v>0.182</v>
      </c>
      <c r="JZ98" s="181">
        <f t="shared" si="371"/>
        <v>0.16799999999999998</v>
      </c>
      <c r="KA98" s="160">
        <f t="shared" si="371"/>
        <v>0.16790000000000002</v>
      </c>
      <c r="KB98" s="201">
        <f t="shared" si="371"/>
        <v>0.16920000000000002</v>
      </c>
      <c r="KC98" s="181">
        <f t="shared" si="371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10">
        <f>SUM(MY54, -MY56)</f>
        <v>9.7199999999999995E-2</v>
      </c>
      <c r="MZ98" s="110">
        <f>SUM(MZ54, -MZ56)</f>
        <v>9.3299999999999994E-2</v>
      </c>
      <c r="NA98" s="114">
        <f>SUM(NA53, -NA55)</f>
        <v>9.849999999999999E-2</v>
      </c>
      <c r="NB98" s="6">
        <f>SUM(NB85, -NB91,)</f>
        <v>0</v>
      </c>
      <c r="NC98" s="6">
        <f>SUM(NC86, -NC92)</f>
        <v>0</v>
      </c>
      <c r="ND98" s="6">
        <f>SUM(ND85, -ND91)</f>
        <v>0</v>
      </c>
      <c r="NE98" s="6">
        <f>SUM(NE85, -NE91,)</f>
        <v>0</v>
      </c>
      <c r="NF98" s="6">
        <f>SUM(NF86, -NF92)</f>
        <v>0</v>
      </c>
      <c r="NG98" s="6">
        <f>SUM(NG85, -NG91)</f>
        <v>0</v>
      </c>
      <c r="NH98" s="6">
        <f>SUM(NH85, -NH91,)</f>
        <v>0</v>
      </c>
      <c r="NI98" s="6">
        <f>SUM(NI86, -NI92)</f>
        <v>0</v>
      </c>
      <c r="NJ98" s="6">
        <f>SUM(NJ85, -NJ91)</f>
        <v>0</v>
      </c>
      <c r="NK98" s="6">
        <f>SUM(NK85, -NK91,)</f>
        <v>0</v>
      </c>
      <c r="NL98" s="6">
        <f>SUM(NL86, -NL92)</f>
        <v>0</v>
      </c>
      <c r="NM98" s="6">
        <f>SUM(NM85, -NM91)</f>
        <v>0</v>
      </c>
      <c r="NN98" s="6">
        <f>SUM(NN85, -NN91,)</f>
        <v>0</v>
      </c>
      <c r="NO98" s="6">
        <f>SUM(NO86, -NO92)</f>
        <v>0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13" t="s">
        <v>39</v>
      </c>
      <c r="MZ99" s="162" t="s">
        <v>59</v>
      </c>
      <c r="NA99" s="162" t="s">
        <v>59</v>
      </c>
      <c r="NB99" s="58"/>
      <c r="NC99" s="58"/>
      <c r="ND99" s="58"/>
      <c r="NE99" s="58"/>
      <c r="NF99" s="58"/>
      <c r="NG99" s="58"/>
      <c r="NH99" s="58"/>
      <c r="NI99" s="58"/>
      <c r="NJ99" s="58"/>
      <c r="NK99" s="58"/>
      <c r="NL99" s="58"/>
      <c r="NM99" s="58"/>
      <c r="NN99" s="58"/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72">SUM(BS56, -BS58)</f>
        <v>0.1308</v>
      </c>
      <c r="BT100" s="110">
        <f t="shared" si="372"/>
        <v>0.11999999999999998</v>
      </c>
      <c r="BU100" s="172">
        <f t="shared" si="372"/>
        <v>0.13389999999999999</v>
      </c>
      <c r="BV100" s="142">
        <f t="shared" si="372"/>
        <v>0.14529999999999998</v>
      </c>
      <c r="BW100" s="112">
        <f t="shared" si="372"/>
        <v>0.15360000000000001</v>
      </c>
      <c r="BX100" s="172">
        <f t="shared" si="372"/>
        <v>0.15440000000000001</v>
      </c>
      <c r="BY100" s="218">
        <f t="shared" si="372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73">SUM(EM52, -EM56)</f>
        <v>0.1613</v>
      </c>
      <c r="EN100" s="140">
        <f t="shared" si="373"/>
        <v>0.16400000000000001</v>
      </c>
      <c r="EO100" s="114">
        <f t="shared" si="373"/>
        <v>0.16200000000000001</v>
      </c>
      <c r="EP100" s="173">
        <f t="shared" si="373"/>
        <v>0.1633</v>
      </c>
      <c r="EQ100" s="140">
        <f t="shared" si="373"/>
        <v>0.1545</v>
      </c>
      <c r="ER100" s="114">
        <f t="shared" si="373"/>
        <v>0.14460000000000001</v>
      </c>
      <c r="ES100" s="173">
        <f t="shared" si="373"/>
        <v>0.1545</v>
      </c>
      <c r="ET100" s="140">
        <f t="shared" si="373"/>
        <v>0.15029999999999999</v>
      </c>
      <c r="EU100" s="114">
        <f t="shared" si="373"/>
        <v>0.13469999999999999</v>
      </c>
      <c r="EV100" s="173">
        <f t="shared" si="373"/>
        <v>0.10389999999999999</v>
      </c>
      <c r="EW100" s="140">
        <f t="shared" si="373"/>
        <v>0.11760000000000001</v>
      </c>
      <c r="EX100" s="114">
        <f t="shared" si="373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74">SUM(FK52, -FK56)</f>
        <v>0.18160000000000001</v>
      </c>
      <c r="FL100" s="140">
        <f t="shared" si="374"/>
        <v>0.16259999999999999</v>
      </c>
      <c r="FM100" s="114">
        <f t="shared" si="374"/>
        <v>0.15740000000000001</v>
      </c>
      <c r="FN100" s="173">
        <f t="shared" si="374"/>
        <v>0.1603</v>
      </c>
      <c r="FO100" s="140">
        <f t="shared" si="374"/>
        <v>0.17699999999999999</v>
      </c>
      <c r="FP100" s="114">
        <f t="shared" si="374"/>
        <v>0.16789999999999999</v>
      </c>
      <c r="FQ100" s="173">
        <f t="shared" si="374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75">SUM(HH53, -HH56)</f>
        <v>0.15909999999999999</v>
      </c>
      <c r="HI100" s="140">
        <f t="shared" si="375"/>
        <v>0.18540000000000001</v>
      </c>
      <c r="HJ100" s="114">
        <f t="shared" si="375"/>
        <v>0.1661</v>
      </c>
      <c r="HK100" s="173">
        <f t="shared" si="375"/>
        <v>0.15239999999999998</v>
      </c>
      <c r="HL100" s="140">
        <f t="shared" si="375"/>
        <v>0.14729999999999999</v>
      </c>
      <c r="HM100" s="114">
        <f t="shared" si="375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76">SUM(JU52, -JU56)</f>
        <v>0.15279999999999999</v>
      </c>
      <c r="JV100" s="114">
        <f t="shared" si="376"/>
        <v>0.14450000000000002</v>
      </c>
      <c r="JW100" s="173">
        <f t="shared" si="376"/>
        <v>0.1439</v>
      </c>
      <c r="JX100" s="140">
        <f t="shared" si="376"/>
        <v>0.14529999999999998</v>
      </c>
      <c r="JY100" s="114">
        <f t="shared" si="376"/>
        <v>0.1454</v>
      </c>
      <c r="JZ100" s="173">
        <f t="shared" si="376"/>
        <v>0.1341</v>
      </c>
      <c r="KA100" s="140">
        <f t="shared" si="376"/>
        <v>0.12390000000000001</v>
      </c>
      <c r="KB100" s="114">
        <f t="shared" si="376"/>
        <v>0.12920000000000001</v>
      </c>
      <c r="KC100" s="173">
        <f t="shared" si="376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10">
        <f>SUM(MY55, -MY56)</f>
        <v>8.299999999999999E-2</v>
      </c>
      <c r="MZ100" s="109">
        <f>SUM(MZ57, -MZ58)</f>
        <v>8.3999999999999991E-2</v>
      </c>
      <c r="NA100" s="109">
        <f>SUM(NA56, -NA58)</f>
        <v>8.2400000000000001E-2</v>
      </c>
      <c r="NB100" s="6">
        <f>SUM(NB86, -NB92)</f>
        <v>0</v>
      </c>
      <c r="NC100" s="6">
        <f>SUM(NC85, -NC91)</f>
        <v>0</v>
      </c>
      <c r="ND100" s="6">
        <f>SUM(ND86, -ND92)</f>
        <v>0</v>
      </c>
      <c r="NE100" s="6">
        <f>SUM(NE86, -NE92)</f>
        <v>0</v>
      </c>
      <c r="NF100" s="6">
        <f>SUM(NF85, -NF91)</f>
        <v>0</v>
      </c>
      <c r="NG100" s="6">
        <f>SUM(NG86, -NG92)</f>
        <v>0</v>
      </c>
      <c r="NH100" s="6">
        <f>SUM(NH86, -NH92)</f>
        <v>0</v>
      </c>
      <c r="NI100" s="6">
        <f>SUM(NI85, -NI91)</f>
        <v>0</v>
      </c>
      <c r="NJ100" s="6">
        <f>SUM(NJ86, -NJ92)</f>
        <v>0</v>
      </c>
      <c r="NK100" s="6">
        <f>SUM(NK86, -NK92)</f>
        <v>0</v>
      </c>
      <c r="NL100" s="6">
        <f>SUM(NL85, -NL91)</f>
        <v>0</v>
      </c>
      <c r="NM100" s="6">
        <f>SUM(NM86, -NM92)</f>
        <v>0</v>
      </c>
      <c r="NN100" s="6">
        <f>SUM(NN86, -NN92)</f>
        <v>0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62" t="s">
        <v>59</v>
      </c>
      <c r="MZ101" s="182" t="s">
        <v>55</v>
      </c>
      <c r="NA101" s="108" t="s">
        <v>57</v>
      </c>
      <c r="NB101" s="58"/>
      <c r="NC101" s="58"/>
      <c r="ND101" s="58"/>
      <c r="NE101" s="58"/>
      <c r="NF101" s="58"/>
      <c r="NG101" s="58"/>
      <c r="NH101" s="58"/>
      <c r="NI101" s="58"/>
      <c r="NJ101" s="58"/>
      <c r="NK101" s="58"/>
      <c r="NL101" s="58"/>
      <c r="NM101" s="58"/>
      <c r="NN101" s="58"/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77">SUM(BL57, -BL58)</f>
        <v>0.11630000000000001</v>
      </c>
      <c r="BM102" s="110">
        <f t="shared" si="377"/>
        <v>0.11269999999999999</v>
      </c>
      <c r="BN102" s="170">
        <f t="shared" si="377"/>
        <v>0.11739999999999999</v>
      </c>
      <c r="BO102" s="112">
        <f t="shared" si="377"/>
        <v>0.1109</v>
      </c>
      <c r="BP102" s="112">
        <f t="shared" si="377"/>
        <v>0.11410000000000001</v>
      </c>
      <c r="BQ102" s="112">
        <f t="shared" si="377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78">SUM(EC91, -EC98)</f>
        <v>0</v>
      </c>
      <c r="ED102" s="6">
        <f t="shared" si="378"/>
        <v>0</v>
      </c>
      <c r="EE102" s="6">
        <f t="shared" si="378"/>
        <v>0</v>
      </c>
      <c r="EF102" s="6">
        <f t="shared" si="378"/>
        <v>0</v>
      </c>
      <c r="EG102" s="6">
        <f t="shared" si="378"/>
        <v>0</v>
      </c>
      <c r="EH102" s="6">
        <f t="shared" si="378"/>
        <v>0</v>
      </c>
      <c r="EI102" s="6">
        <f t="shared" si="378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79">SUM(ER53, -ER56)</f>
        <v>0.11599999999999999</v>
      </c>
      <c r="ES102" s="173">
        <f t="shared" si="379"/>
        <v>0.13800000000000001</v>
      </c>
      <c r="ET102" s="140">
        <f t="shared" si="379"/>
        <v>0.1168</v>
      </c>
      <c r="EU102" s="114">
        <f t="shared" si="379"/>
        <v>0.11699999999999999</v>
      </c>
      <c r="EV102" s="173">
        <f t="shared" si="379"/>
        <v>0.1008</v>
      </c>
      <c r="EW102" s="140">
        <f t="shared" si="379"/>
        <v>0.10050000000000001</v>
      </c>
      <c r="EX102" s="114">
        <f t="shared" si="379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80">SUM(FO52, -FO55)</f>
        <v>0.17280000000000001</v>
      </c>
      <c r="FP102" s="114">
        <f t="shared" si="380"/>
        <v>0.16419999999999998</v>
      </c>
      <c r="FQ102" s="173">
        <f t="shared" si="380"/>
        <v>0.1719</v>
      </c>
      <c r="FR102" s="140">
        <f t="shared" si="380"/>
        <v>0.18870000000000001</v>
      </c>
      <c r="FS102" s="114">
        <f t="shared" si="380"/>
        <v>0.17300000000000001</v>
      </c>
      <c r="FT102" s="173">
        <f t="shared" si="380"/>
        <v>0.17009999999999997</v>
      </c>
      <c r="FU102" s="140">
        <f t="shared" si="380"/>
        <v>0.16879999999999998</v>
      </c>
      <c r="FV102" s="114">
        <f t="shared" si="380"/>
        <v>0.1638</v>
      </c>
      <c r="FW102" s="173">
        <f t="shared" si="380"/>
        <v>0.159</v>
      </c>
      <c r="FX102" s="140">
        <f t="shared" si="380"/>
        <v>0.1401</v>
      </c>
      <c r="FY102" s="114">
        <f t="shared" si="380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381">SUM(GV91, -GV98)</f>
        <v>0</v>
      </c>
      <c r="GW102" s="6">
        <f t="shared" si="381"/>
        <v>0</v>
      </c>
      <c r="GX102" s="6">
        <f t="shared" si="381"/>
        <v>0</v>
      </c>
      <c r="GY102" s="6">
        <f t="shared" si="381"/>
        <v>0</v>
      </c>
      <c r="GZ102" s="6">
        <f t="shared" si="381"/>
        <v>0</v>
      </c>
      <c r="HA102" s="6">
        <f t="shared" si="381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382">SUM(IQ52, -IQ54)</f>
        <v>0.19090000000000001</v>
      </c>
      <c r="IR102" s="173">
        <f t="shared" si="382"/>
        <v>0.18029999999999999</v>
      </c>
      <c r="IS102" s="217">
        <f t="shared" si="382"/>
        <v>0.1827</v>
      </c>
      <c r="IT102" s="15">
        <f t="shared" si="382"/>
        <v>0.185</v>
      </c>
      <c r="IU102" s="145">
        <f t="shared" si="382"/>
        <v>0.1825</v>
      </c>
      <c r="IV102" s="140">
        <f t="shared" si="382"/>
        <v>0.16850000000000001</v>
      </c>
      <c r="IW102" s="114">
        <f t="shared" si="382"/>
        <v>0.16790000000000002</v>
      </c>
      <c r="IX102" s="173">
        <f t="shared" si="382"/>
        <v>0.16520000000000001</v>
      </c>
      <c r="IY102" s="140">
        <f t="shared" si="382"/>
        <v>0.14710000000000001</v>
      </c>
      <c r="IZ102" s="114">
        <f t="shared" si="382"/>
        <v>0.14119999999999999</v>
      </c>
      <c r="JA102" s="323">
        <f t="shared" si="382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383">SUM(JG52, -JG55)</f>
        <v>0.124</v>
      </c>
      <c r="JH102" s="140">
        <f t="shared" si="383"/>
        <v>0.12720000000000001</v>
      </c>
      <c r="JI102" s="114">
        <f t="shared" si="383"/>
        <v>0.1278</v>
      </c>
      <c r="JJ102" s="173">
        <f t="shared" si="383"/>
        <v>0.12630000000000002</v>
      </c>
      <c r="JK102" s="140">
        <f t="shared" si="383"/>
        <v>0.12740000000000001</v>
      </c>
      <c r="JL102" s="114">
        <f t="shared" si="383"/>
        <v>0.12720000000000001</v>
      </c>
      <c r="JM102" s="173">
        <f t="shared" si="383"/>
        <v>0.13340000000000002</v>
      </c>
      <c r="JN102" s="114">
        <f t="shared" si="383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384">SUM(JU53, -JU56)</f>
        <v>0.12859999999999999</v>
      </c>
      <c r="JV102" s="110">
        <f t="shared" si="384"/>
        <v>0.11119999999999999</v>
      </c>
      <c r="JW102" s="170">
        <f t="shared" si="384"/>
        <v>0.1293</v>
      </c>
      <c r="JX102" s="138">
        <f t="shared" si="384"/>
        <v>0.12859999999999999</v>
      </c>
      <c r="JY102" s="110">
        <f t="shared" si="384"/>
        <v>0.1258</v>
      </c>
      <c r="JZ102" s="170">
        <f t="shared" si="384"/>
        <v>0.1187</v>
      </c>
      <c r="KA102" s="138">
        <f t="shared" si="384"/>
        <v>0.1212</v>
      </c>
      <c r="KB102" s="110">
        <f t="shared" si="384"/>
        <v>0.12040000000000001</v>
      </c>
      <c r="KC102" s="170">
        <f t="shared" si="384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09">
        <f>SUM(MY57, -MY58)</f>
        <v>8.1799999999999984E-2</v>
      </c>
      <c r="MZ102" s="112">
        <f>SUM(MZ51, -MZ53)</f>
        <v>8.3999999999999991E-2</v>
      </c>
      <c r="NA102" s="201">
        <f>SUM(NA57, -NA58)</f>
        <v>7.8299999999999995E-2</v>
      </c>
      <c r="NB102" s="6">
        <f t="shared" ref="NB102:OX102" si="385">SUM(NB91, -NB98)</f>
        <v>0</v>
      </c>
      <c r="NC102" s="6">
        <f t="shared" si="385"/>
        <v>0</v>
      </c>
      <c r="ND102" s="6">
        <f t="shared" si="385"/>
        <v>0</v>
      </c>
      <c r="NE102" s="6">
        <f t="shared" si="385"/>
        <v>0</v>
      </c>
      <c r="NF102" s="6">
        <f t="shared" si="385"/>
        <v>0</v>
      </c>
      <c r="NG102" s="6">
        <f t="shared" si="385"/>
        <v>0</v>
      </c>
      <c r="NH102" s="6">
        <f t="shared" si="385"/>
        <v>0</v>
      </c>
      <c r="NI102" s="6">
        <f t="shared" si="385"/>
        <v>0</v>
      </c>
      <c r="NJ102" s="6">
        <f t="shared" si="385"/>
        <v>0</v>
      </c>
      <c r="NK102" s="6">
        <f t="shared" si="385"/>
        <v>0</v>
      </c>
      <c r="NL102" s="6">
        <f t="shared" si="385"/>
        <v>0</v>
      </c>
      <c r="NM102" s="6">
        <f t="shared" si="385"/>
        <v>0</v>
      </c>
      <c r="NN102" s="6">
        <f t="shared" si="385"/>
        <v>0</v>
      </c>
      <c r="NO102" s="6">
        <f t="shared" si="385"/>
        <v>0</v>
      </c>
      <c r="NP102" s="6">
        <f t="shared" si="385"/>
        <v>0</v>
      </c>
      <c r="NQ102" s="6">
        <f t="shared" si="385"/>
        <v>0</v>
      </c>
      <c r="NR102" s="6">
        <f t="shared" si="385"/>
        <v>0</v>
      </c>
      <c r="NS102" s="6">
        <f t="shared" si="385"/>
        <v>0</v>
      </c>
      <c r="NT102" s="6">
        <f t="shared" si="385"/>
        <v>0</v>
      </c>
      <c r="NU102" s="6">
        <f t="shared" si="385"/>
        <v>0</v>
      </c>
      <c r="NV102" s="6">
        <f t="shared" si="385"/>
        <v>0</v>
      </c>
      <c r="NW102" s="6">
        <f t="shared" si="385"/>
        <v>0</v>
      </c>
      <c r="NX102" s="6">
        <f t="shared" si="385"/>
        <v>0</v>
      </c>
      <c r="NY102" s="6">
        <f t="shared" si="385"/>
        <v>0</v>
      </c>
      <c r="NZ102" s="6">
        <f t="shared" si="385"/>
        <v>0</v>
      </c>
      <c r="OA102" s="6">
        <f t="shared" si="385"/>
        <v>0</v>
      </c>
      <c r="OB102" s="6">
        <f t="shared" si="385"/>
        <v>0</v>
      </c>
      <c r="OC102" s="6">
        <f t="shared" si="385"/>
        <v>0</v>
      </c>
      <c r="OD102" s="6">
        <f t="shared" si="385"/>
        <v>0</v>
      </c>
      <c r="OE102" s="6">
        <f t="shared" si="385"/>
        <v>0</v>
      </c>
      <c r="OF102" s="6">
        <f t="shared" si="385"/>
        <v>0</v>
      </c>
      <c r="OG102" s="6">
        <f t="shared" si="385"/>
        <v>0</v>
      </c>
      <c r="OH102" s="6">
        <f t="shared" si="385"/>
        <v>0</v>
      </c>
      <c r="OI102" s="6">
        <f t="shared" si="385"/>
        <v>0</v>
      </c>
      <c r="OJ102" s="6">
        <f t="shared" si="385"/>
        <v>0</v>
      </c>
      <c r="OK102" s="6">
        <f t="shared" si="385"/>
        <v>0</v>
      </c>
      <c r="OL102" s="6">
        <f t="shared" si="385"/>
        <v>0</v>
      </c>
      <c r="OM102" s="6">
        <f t="shared" si="385"/>
        <v>0</v>
      </c>
      <c r="ON102" s="6">
        <f t="shared" si="385"/>
        <v>0</v>
      </c>
      <c r="OO102" s="6">
        <f t="shared" si="385"/>
        <v>0</v>
      </c>
      <c r="OP102" s="6">
        <f t="shared" si="385"/>
        <v>0</v>
      </c>
      <c r="OQ102" s="6">
        <f t="shared" si="385"/>
        <v>0</v>
      </c>
      <c r="OR102" s="6">
        <f t="shared" si="385"/>
        <v>0</v>
      </c>
      <c r="OS102" s="6">
        <f t="shared" si="385"/>
        <v>0</v>
      </c>
      <c r="OT102" s="6">
        <f t="shared" si="385"/>
        <v>0</v>
      </c>
      <c r="OU102" s="6">
        <f t="shared" si="385"/>
        <v>0</v>
      </c>
      <c r="OV102" s="6">
        <f t="shared" si="385"/>
        <v>0</v>
      </c>
      <c r="OW102" s="6">
        <f t="shared" si="385"/>
        <v>0</v>
      </c>
      <c r="OX102" s="6">
        <f t="shared" si="385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386">SUM(PE91, -PE98)</f>
        <v>0</v>
      </c>
      <c r="PF102" s="6">
        <f t="shared" si="386"/>
        <v>0</v>
      </c>
      <c r="PG102" s="6">
        <f t="shared" si="386"/>
        <v>0</v>
      </c>
      <c r="PH102" s="6">
        <f t="shared" si="386"/>
        <v>0</v>
      </c>
      <c r="PI102" s="6">
        <f t="shared" si="386"/>
        <v>0</v>
      </c>
      <c r="PJ102" s="6">
        <f t="shared" si="386"/>
        <v>0</v>
      </c>
      <c r="PK102" s="6">
        <f t="shared" si="386"/>
        <v>0</v>
      </c>
      <c r="PL102" s="6">
        <f t="shared" si="386"/>
        <v>0</v>
      </c>
      <c r="PM102" s="6">
        <f t="shared" si="386"/>
        <v>0</v>
      </c>
      <c r="PN102" s="6">
        <f t="shared" si="386"/>
        <v>0</v>
      </c>
      <c r="PO102" s="6">
        <f t="shared" si="386"/>
        <v>0</v>
      </c>
      <c r="PP102" s="6">
        <f t="shared" si="386"/>
        <v>0</v>
      </c>
      <c r="PQ102" s="6">
        <f t="shared" si="386"/>
        <v>0</v>
      </c>
      <c r="PR102" s="6">
        <f t="shared" si="386"/>
        <v>0</v>
      </c>
      <c r="PS102" s="6">
        <f t="shared" si="386"/>
        <v>0</v>
      </c>
      <c r="PT102" s="6">
        <f t="shared" si="386"/>
        <v>0</v>
      </c>
      <c r="PU102" s="6">
        <f t="shared" si="386"/>
        <v>0</v>
      </c>
      <c r="PV102" s="6">
        <f t="shared" si="386"/>
        <v>0</v>
      </c>
      <c r="PW102" s="6">
        <f t="shared" si="386"/>
        <v>0</v>
      </c>
      <c r="PX102" s="6">
        <f t="shared" si="386"/>
        <v>0</v>
      </c>
      <c r="PY102" s="6">
        <f t="shared" si="386"/>
        <v>0</v>
      </c>
      <c r="PZ102" s="6">
        <f t="shared" si="386"/>
        <v>0</v>
      </c>
      <c r="QA102" s="6">
        <f t="shared" si="386"/>
        <v>0</v>
      </c>
      <c r="QB102" s="6">
        <f t="shared" si="386"/>
        <v>0</v>
      </c>
      <c r="QC102" s="6">
        <f t="shared" si="386"/>
        <v>0</v>
      </c>
      <c r="QD102" s="6">
        <f t="shared" si="386"/>
        <v>0</v>
      </c>
      <c r="QE102" s="6">
        <f t="shared" si="386"/>
        <v>0</v>
      </c>
      <c r="QF102" s="6">
        <f t="shared" si="386"/>
        <v>0</v>
      </c>
      <c r="QG102" s="6">
        <f t="shared" si="386"/>
        <v>0</v>
      </c>
      <c r="QH102" s="6">
        <f t="shared" si="386"/>
        <v>0</v>
      </c>
      <c r="QI102" s="6">
        <f t="shared" si="386"/>
        <v>0</v>
      </c>
      <c r="QJ102" s="6">
        <f t="shared" si="386"/>
        <v>0</v>
      </c>
      <c r="QK102" s="6">
        <f t="shared" si="386"/>
        <v>0</v>
      </c>
      <c r="QL102" s="6">
        <f t="shared" si="386"/>
        <v>0</v>
      </c>
      <c r="QM102" s="6">
        <f t="shared" si="386"/>
        <v>0</v>
      </c>
      <c r="QN102" s="6">
        <f t="shared" si="386"/>
        <v>0</v>
      </c>
      <c r="QO102" s="6">
        <f t="shared" si="386"/>
        <v>0</v>
      </c>
      <c r="QP102" s="6">
        <f t="shared" si="386"/>
        <v>0</v>
      </c>
      <c r="QQ102" s="6">
        <f t="shared" si="386"/>
        <v>0</v>
      </c>
      <c r="QR102" s="6">
        <f t="shared" si="386"/>
        <v>0</v>
      </c>
      <c r="QS102" s="6">
        <f t="shared" si="386"/>
        <v>0</v>
      </c>
      <c r="QT102" s="6">
        <f t="shared" si="386"/>
        <v>0</v>
      </c>
      <c r="QU102" s="6">
        <f t="shared" si="386"/>
        <v>0</v>
      </c>
      <c r="QV102" s="6">
        <f t="shared" si="386"/>
        <v>0</v>
      </c>
      <c r="QW102" s="6">
        <f t="shared" si="386"/>
        <v>0</v>
      </c>
      <c r="QX102" s="6">
        <f t="shared" si="386"/>
        <v>0</v>
      </c>
      <c r="QY102" s="6">
        <f t="shared" si="386"/>
        <v>0</v>
      </c>
      <c r="QZ102" s="6">
        <f t="shared" si="386"/>
        <v>0</v>
      </c>
      <c r="RA102" s="6">
        <f t="shared" si="386"/>
        <v>0</v>
      </c>
      <c r="RB102" s="6">
        <f t="shared" si="386"/>
        <v>0</v>
      </c>
      <c r="RC102" s="6">
        <f t="shared" si="386"/>
        <v>0</v>
      </c>
      <c r="RD102" s="6">
        <f t="shared" si="386"/>
        <v>0</v>
      </c>
      <c r="RE102" s="6">
        <f t="shared" si="386"/>
        <v>0</v>
      </c>
      <c r="RF102" s="6">
        <f t="shared" si="386"/>
        <v>0</v>
      </c>
      <c r="RG102" s="6">
        <f t="shared" si="386"/>
        <v>0</v>
      </c>
      <c r="RH102" s="6">
        <f t="shared" si="386"/>
        <v>0</v>
      </c>
      <c r="RI102" s="6">
        <f t="shared" si="386"/>
        <v>0</v>
      </c>
      <c r="RJ102" s="6">
        <f t="shared" si="386"/>
        <v>0</v>
      </c>
      <c r="RK102" s="6">
        <f t="shared" si="386"/>
        <v>0</v>
      </c>
      <c r="RL102" s="6">
        <f t="shared" si="386"/>
        <v>0</v>
      </c>
      <c r="RM102" s="6">
        <f t="shared" si="386"/>
        <v>0</v>
      </c>
      <c r="RN102" s="6">
        <f t="shared" si="386"/>
        <v>0</v>
      </c>
      <c r="RO102" s="6">
        <f t="shared" si="386"/>
        <v>0</v>
      </c>
      <c r="RP102" s="6">
        <f t="shared" si="386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82" t="s">
        <v>55</v>
      </c>
      <c r="MZ103" s="113" t="s">
        <v>39</v>
      </c>
      <c r="NA103" s="113" t="s">
        <v>39</v>
      </c>
      <c r="NB103" s="58"/>
      <c r="NC103" s="58"/>
      <c r="ND103" s="58"/>
      <c r="NE103" s="58"/>
      <c r="NF103" s="58"/>
      <c r="NG103" s="58"/>
      <c r="NH103" s="58"/>
      <c r="NI103" s="58"/>
      <c r="NJ103" s="58"/>
      <c r="NK103" s="58"/>
      <c r="NL103" s="58"/>
      <c r="NM103" s="58"/>
      <c r="NN103" s="58"/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387">SUM(BE56, -BE58)</f>
        <v>0.1037</v>
      </c>
      <c r="BF104" s="160">
        <f t="shared" si="387"/>
        <v>0.1012</v>
      </c>
      <c r="BG104" s="201">
        <f t="shared" si="387"/>
        <v>0.10639999999999999</v>
      </c>
      <c r="BH104" s="172">
        <f t="shared" si="387"/>
        <v>0.1026</v>
      </c>
      <c r="BI104" s="142">
        <f t="shared" si="387"/>
        <v>0.10390000000000001</v>
      </c>
      <c r="BJ104" s="112">
        <f t="shared" si="387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388">SUM(ER52, -ER55)</f>
        <v>0.1143</v>
      </c>
      <c r="ES104" s="173">
        <f t="shared" si="388"/>
        <v>0.12440000000000001</v>
      </c>
      <c r="ET104" s="140">
        <f t="shared" si="388"/>
        <v>0.1167</v>
      </c>
      <c r="EU104" s="114">
        <f t="shared" si="388"/>
        <v>0.10249999999999999</v>
      </c>
      <c r="EV104" s="173">
        <f t="shared" si="388"/>
        <v>7.46E-2</v>
      </c>
      <c r="EW104" s="140">
        <f t="shared" si="388"/>
        <v>9.0200000000000002E-2</v>
      </c>
      <c r="EX104" s="114">
        <f t="shared" si="388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389">SUM(FO53, -FO56)</f>
        <v>0.15670000000000001</v>
      </c>
      <c r="FP104" s="114">
        <f t="shared" si="389"/>
        <v>0.14119999999999999</v>
      </c>
      <c r="FQ104" s="173">
        <f t="shared" si="389"/>
        <v>0.1249</v>
      </c>
      <c r="FR104" s="140">
        <f t="shared" si="389"/>
        <v>0.14000000000000001</v>
      </c>
      <c r="FS104" s="114">
        <f t="shared" si="389"/>
        <v>0.13289999999999999</v>
      </c>
      <c r="FT104" s="173">
        <f t="shared" si="389"/>
        <v>0.12759999999999999</v>
      </c>
      <c r="FU104" s="140">
        <f t="shared" si="389"/>
        <v>0.1278</v>
      </c>
      <c r="FV104" s="114">
        <f t="shared" si="389"/>
        <v>0.14069999999999999</v>
      </c>
      <c r="FW104" s="173">
        <f t="shared" si="389"/>
        <v>0.1326</v>
      </c>
      <c r="FX104" s="140">
        <f t="shared" si="389"/>
        <v>0.12809999999999999</v>
      </c>
      <c r="FY104" s="114">
        <f t="shared" si="389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390">SUM(IL52, -IL53)</f>
        <v>0.11679999999999999</v>
      </c>
      <c r="IM104" s="140">
        <f t="shared" si="390"/>
        <v>0.12869999999999998</v>
      </c>
      <c r="IN104" s="114">
        <f t="shared" si="390"/>
        <v>0.12820000000000001</v>
      </c>
      <c r="IO104" s="173">
        <f t="shared" si="390"/>
        <v>0.11460000000000001</v>
      </c>
      <c r="IP104" s="140">
        <f t="shared" si="390"/>
        <v>0.12930000000000003</v>
      </c>
      <c r="IQ104" s="114">
        <f t="shared" si="390"/>
        <v>0.11220000000000001</v>
      </c>
      <c r="IR104" s="173">
        <f t="shared" si="390"/>
        <v>0.1099</v>
      </c>
      <c r="IS104" s="217">
        <f t="shared" si="390"/>
        <v>0.10639999999999999</v>
      </c>
      <c r="IT104" s="15">
        <f t="shared" si="390"/>
        <v>0.1115</v>
      </c>
      <c r="IU104" s="145">
        <f>SUM(IU52, -IU53)</f>
        <v>0.11819999999999999</v>
      </c>
      <c r="IV104" s="138">
        <f t="shared" ref="IV104:JA104" si="391">SUM(IV53, -IV56)</f>
        <v>0.1163</v>
      </c>
      <c r="IW104" s="110">
        <f t="shared" si="391"/>
        <v>0.12</v>
      </c>
      <c r="IX104" s="170">
        <f t="shared" si="391"/>
        <v>0.127</v>
      </c>
      <c r="IY104" s="138">
        <f t="shared" si="391"/>
        <v>0.13500000000000001</v>
      </c>
      <c r="IZ104" s="110">
        <f t="shared" si="391"/>
        <v>0.13650000000000001</v>
      </c>
      <c r="JA104" s="328">
        <f t="shared" si="391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392">SUM(JG57, -JG58)</f>
        <v>0.11109999999999998</v>
      </c>
      <c r="JH104" s="160">
        <f t="shared" si="392"/>
        <v>0.10580000000000001</v>
      </c>
      <c r="JI104" s="201">
        <f t="shared" si="392"/>
        <v>0.10980000000000001</v>
      </c>
      <c r="JJ104" s="181">
        <f t="shared" si="392"/>
        <v>0.10390000000000002</v>
      </c>
      <c r="JK104" s="160">
        <f t="shared" si="392"/>
        <v>9.5900000000000013E-2</v>
      </c>
      <c r="JL104" s="201">
        <f t="shared" si="392"/>
        <v>9.2800000000000021E-2</v>
      </c>
      <c r="JM104" s="181">
        <f t="shared" si="392"/>
        <v>9.5599999999999991E-2</v>
      </c>
      <c r="JN104" s="201">
        <f t="shared" si="392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393">SUM(JW54, -JW56)</f>
        <v>0.1079</v>
      </c>
      <c r="JX104" s="140">
        <f t="shared" si="393"/>
        <v>0.10250000000000001</v>
      </c>
      <c r="JY104" s="114">
        <f t="shared" si="393"/>
        <v>9.920000000000001E-2</v>
      </c>
      <c r="JZ104" s="173">
        <f t="shared" si="393"/>
        <v>0.11399999999999999</v>
      </c>
      <c r="KA104" s="140">
        <f t="shared" si="393"/>
        <v>0.1142</v>
      </c>
      <c r="KB104" s="114">
        <f t="shared" si="393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394">SUM(KE54, -KE56)</f>
        <v>0.1187</v>
      </c>
      <c r="KF104" s="173">
        <f t="shared" si="394"/>
        <v>0.1265</v>
      </c>
      <c r="KG104" s="140">
        <f t="shared" si="394"/>
        <v>0.11680000000000001</v>
      </c>
      <c r="KH104" s="114">
        <f t="shared" si="394"/>
        <v>0.13519999999999999</v>
      </c>
      <c r="KI104" s="173">
        <f t="shared" si="394"/>
        <v>0.1366</v>
      </c>
      <c r="KJ104" s="140">
        <f t="shared" si="394"/>
        <v>0.14900000000000002</v>
      </c>
      <c r="KK104" s="114">
        <f t="shared" si="394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12">
        <f>SUM(MY51, -MY53)</f>
        <v>8.1700000000000009E-2</v>
      </c>
      <c r="MZ104" s="110">
        <f>SUM(MZ55, -MZ56)</f>
        <v>8.3500000000000005E-2</v>
      </c>
      <c r="NA104" s="110">
        <f>SUM(NA55, -NA57)</f>
        <v>6.1200000000000004E-2</v>
      </c>
      <c r="NB104" s="6">
        <f>SUM(NB91, -NB97,)</f>
        <v>0</v>
      </c>
      <c r="NC104" s="6">
        <f>SUM(NC92, -NC98)</f>
        <v>0</v>
      </c>
      <c r="ND104" s="6">
        <f>SUM(ND91, -ND97)</f>
        <v>0</v>
      </c>
      <c r="NE104" s="6">
        <f>SUM(NE91, -NE97,)</f>
        <v>0</v>
      </c>
      <c r="NF104" s="6">
        <f>SUM(NF92, -NF98)</f>
        <v>0</v>
      </c>
      <c r="NG104" s="6">
        <f>SUM(NG91, -NG97)</f>
        <v>0</v>
      </c>
      <c r="NH104" s="6">
        <f>SUM(NH91, -NH97,)</f>
        <v>0</v>
      </c>
      <c r="NI104" s="6">
        <f>SUM(NI92, -NI98)</f>
        <v>0</v>
      </c>
      <c r="NJ104" s="6">
        <f>SUM(NJ91, -NJ97)</f>
        <v>0</v>
      </c>
      <c r="NK104" s="6">
        <f>SUM(NK91, -NK97,)</f>
        <v>0</v>
      </c>
      <c r="NL104" s="6">
        <f>SUM(NL92, -NL98)</f>
        <v>0</v>
      </c>
      <c r="NM104" s="6">
        <f>SUM(NM91, -NM97)</f>
        <v>0</v>
      </c>
      <c r="NN104" s="6">
        <f>SUM(NN91, -NN97,)</f>
        <v>0</v>
      </c>
      <c r="NO104" s="6">
        <f>SUM(NO92, -NO98)</f>
        <v>0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82" t="s">
        <v>44</v>
      </c>
      <c r="MZ105" s="182" t="s">
        <v>44</v>
      </c>
      <c r="NA105" s="116" t="s">
        <v>47</v>
      </c>
      <c r="NB105" s="58"/>
      <c r="NC105" s="58"/>
      <c r="ND105" s="58"/>
      <c r="NE105" s="58"/>
      <c r="NF105" s="58"/>
      <c r="NG105" s="58"/>
      <c r="NH105" s="58"/>
      <c r="NI105" s="58"/>
      <c r="NJ105" s="58"/>
      <c r="NK105" s="58"/>
      <c r="NL105" s="58"/>
      <c r="NM105" s="58"/>
      <c r="NN105" s="58"/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395">SUM(FH53, -FH55)</f>
        <v>0.1164</v>
      </c>
      <c r="FI106" s="140">
        <f t="shared" si="395"/>
        <v>0.11109999999999999</v>
      </c>
      <c r="FJ106" s="114">
        <f t="shared" si="395"/>
        <v>0.1169</v>
      </c>
      <c r="FK106" s="173">
        <f t="shared" si="395"/>
        <v>0.1477</v>
      </c>
      <c r="FL106" s="140">
        <f t="shared" si="395"/>
        <v>0.14050000000000001</v>
      </c>
      <c r="FM106" s="114">
        <f t="shared" si="395"/>
        <v>0.13020000000000001</v>
      </c>
      <c r="FN106" s="173">
        <f t="shared" si="395"/>
        <v>0.13250000000000001</v>
      </c>
      <c r="FO106" s="140">
        <f t="shared" si="395"/>
        <v>0.1525</v>
      </c>
      <c r="FP106" s="114">
        <f t="shared" si="395"/>
        <v>0.13749999999999998</v>
      </c>
      <c r="FQ106" s="173">
        <f t="shared" si="395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396">SUM(IL53, -IL56)</f>
        <v>9.4799999999999995E-2</v>
      </c>
      <c r="IM106" s="140">
        <f t="shared" si="396"/>
        <v>0.1048</v>
      </c>
      <c r="IN106" s="114">
        <f t="shared" si="396"/>
        <v>0.10289999999999999</v>
      </c>
      <c r="IO106" s="173">
        <f t="shared" si="396"/>
        <v>9.9299999999999999E-2</v>
      </c>
      <c r="IP106" s="140">
        <f t="shared" si="396"/>
        <v>9.1999999999999998E-2</v>
      </c>
      <c r="IQ106" s="110">
        <f t="shared" si="396"/>
        <v>9.7900000000000001E-2</v>
      </c>
      <c r="IR106" s="170">
        <f t="shared" si="396"/>
        <v>0.10349999999999999</v>
      </c>
      <c r="IS106" s="219">
        <f t="shared" si="396"/>
        <v>9.9400000000000002E-2</v>
      </c>
      <c r="IT106" s="87">
        <f t="shared" si="396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397">SUM(KH55, -KH56)</f>
        <v>9.9099999999999994E-2</v>
      </c>
      <c r="KI106" s="173">
        <f t="shared" si="397"/>
        <v>9.7100000000000006E-2</v>
      </c>
      <c r="KJ106" s="140">
        <f t="shared" si="397"/>
        <v>0.12290000000000001</v>
      </c>
      <c r="KK106" s="114">
        <f t="shared" si="397"/>
        <v>0.12509999999999999</v>
      </c>
      <c r="KL106" s="173">
        <f t="shared" si="397"/>
        <v>0.13009999999999999</v>
      </c>
      <c r="KM106" s="140">
        <f t="shared" si="397"/>
        <v>0.1361</v>
      </c>
      <c r="KN106" s="114">
        <f t="shared" si="397"/>
        <v>0.12959999999999999</v>
      </c>
      <c r="KO106" s="173">
        <f t="shared" si="397"/>
        <v>0.13200000000000001</v>
      </c>
      <c r="KP106" s="140">
        <f t="shared" si="397"/>
        <v>0.13690000000000002</v>
      </c>
      <c r="KQ106" s="114">
        <f t="shared" si="397"/>
        <v>0.1394</v>
      </c>
      <c r="KR106" s="181">
        <f t="shared" ref="KR106:KY106" si="398">SUM(KR57, -KR58)</f>
        <v>0.1318</v>
      </c>
      <c r="KS106" s="160">
        <f t="shared" si="398"/>
        <v>0.13379999999999997</v>
      </c>
      <c r="KT106" s="109">
        <f t="shared" si="398"/>
        <v>0.1182</v>
      </c>
      <c r="KU106" s="169">
        <f t="shared" si="398"/>
        <v>9.4099999999999989E-2</v>
      </c>
      <c r="KV106" s="147">
        <f t="shared" si="398"/>
        <v>0.11409999999999999</v>
      </c>
      <c r="KW106" s="109">
        <f t="shared" si="398"/>
        <v>0.1197</v>
      </c>
      <c r="KX106" s="169">
        <f t="shared" si="398"/>
        <v>0.12259999999999999</v>
      </c>
      <c r="KY106" s="147">
        <f t="shared" si="398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>SUM(MM55, -MM56)</f>
        <v>4.6600000000000003E-2</v>
      </c>
      <c r="MN106" s="114">
        <f>SUM(MN55, -MN56)</f>
        <v>5.3899999999999997E-2</v>
      </c>
      <c r="MO106" s="170">
        <f>SUM(MO55, -MO56)</f>
        <v>5.9499999999999997E-2</v>
      </c>
      <c r="MP106" s="138">
        <f>SUM(MP55, -MP56)</f>
        <v>4.6800000000000001E-2</v>
      </c>
      <c r="MQ106" s="110">
        <f>SUM(MQ55, -MQ56)</f>
        <v>5.3599999999999995E-2</v>
      </c>
      <c r="MR106" s="170">
        <f>SUM(MR55, -MR56)</f>
        <v>5.6100000000000004E-2</v>
      </c>
      <c r="MS106" s="138">
        <f>SUM(MS55, -MS56)</f>
        <v>5.0500000000000003E-2</v>
      </c>
      <c r="MT106" s="110">
        <f>SUM(MT55, -MT56)</f>
        <v>7.0400000000000004E-2</v>
      </c>
      <c r="MU106" s="170">
        <f>SUM(MU55, -MU56)</f>
        <v>7.9799999999999996E-2</v>
      </c>
      <c r="MV106" s="138">
        <f>SUM(MV55, -MV56)</f>
        <v>5.91E-2</v>
      </c>
      <c r="MW106" s="110">
        <f>SUM(MW55, -MW56)</f>
        <v>6.0600000000000001E-2</v>
      </c>
      <c r="MX106" s="173">
        <f>SUM(MX51, -MX52)</f>
        <v>0.06</v>
      </c>
      <c r="MY106" s="114">
        <f>SUM(MY51, -MY52)</f>
        <v>7.9000000000000001E-2</v>
      </c>
      <c r="MZ106" s="114">
        <f>SUM(MZ51, -MZ52)</f>
        <v>7.9499999999999987E-2</v>
      </c>
      <c r="NA106" s="114">
        <f>SUM(NA52, -NA54)</f>
        <v>5.8200000000000002E-2</v>
      </c>
      <c r="NB106" s="6">
        <f>SUM(NB92, -NB98)</f>
        <v>0</v>
      </c>
      <c r="NC106" s="6">
        <f>SUM(NC91, -NC97)</f>
        <v>0</v>
      </c>
      <c r="ND106" s="6">
        <f>SUM(ND92, -ND98)</f>
        <v>0</v>
      </c>
      <c r="NE106" s="6">
        <f>SUM(NE92, -NE98)</f>
        <v>0</v>
      </c>
      <c r="NF106" s="6">
        <f>SUM(NF91, -NF97)</f>
        <v>0</v>
      </c>
      <c r="NG106" s="6">
        <f>SUM(NG92, -NG98)</f>
        <v>0</v>
      </c>
      <c r="NH106" s="6">
        <f>SUM(NH92, -NH98)</f>
        <v>0</v>
      </c>
      <c r="NI106" s="6">
        <f>SUM(NI91, -NI97)</f>
        <v>0</v>
      </c>
      <c r="NJ106" s="6">
        <f>SUM(NJ92, -NJ98)</f>
        <v>0</v>
      </c>
      <c r="NK106" s="6">
        <f>SUM(NK92, -NK98)</f>
        <v>0</v>
      </c>
      <c r="NL106" s="6">
        <f>SUM(NL91, -NL97)</f>
        <v>0</v>
      </c>
      <c r="NM106" s="6">
        <f>SUM(NM92, -NM98)</f>
        <v>0</v>
      </c>
      <c r="NN106" s="6">
        <f>SUM(NN92, -NN98)</f>
        <v>0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16" t="s">
        <v>36</v>
      </c>
      <c r="MZ107" s="116" t="s">
        <v>36</v>
      </c>
      <c r="NA107" s="113" t="s">
        <v>41</v>
      </c>
      <c r="NB107" s="58"/>
      <c r="NC107" s="58"/>
      <c r="ND107" s="58"/>
      <c r="NE107" s="58"/>
      <c r="NF107" s="58"/>
      <c r="NG107" s="58"/>
      <c r="NH107" s="58"/>
      <c r="NI107" s="58"/>
      <c r="NJ107" s="58"/>
      <c r="NK107" s="58"/>
      <c r="NL107" s="58"/>
      <c r="NM107" s="58"/>
      <c r="NN107" s="58"/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399">SUM(EC97, -EC104)</f>
        <v>0</v>
      </c>
      <c r="ED108" s="6">
        <f t="shared" si="399"/>
        <v>0</v>
      </c>
      <c r="EE108" s="6">
        <f t="shared" si="399"/>
        <v>0</v>
      </c>
      <c r="EF108" s="6">
        <f t="shared" si="399"/>
        <v>0</v>
      </c>
      <c r="EG108" s="6">
        <f t="shared" si="399"/>
        <v>0</v>
      </c>
      <c r="EH108" s="6">
        <f t="shared" si="399"/>
        <v>0</v>
      </c>
      <c r="EI108" s="6">
        <f t="shared" si="39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00">SUM(FB53, -FB55)</f>
        <v>8.5100000000000009E-2</v>
      </c>
      <c r="FC108" s="411">
        <f t="shared" si="400"/>
        <v>8.0600000000000005E-2</v>
      </c>
      <c r="FD108" s="369">
        <f t="shared" si="400"/>
        <v>8.0499999999999988E-2</v>
      </c>
      <c r="FE108" s="412">
        <f t="shared" si="400"/>
        <v>9.7700000000000009E-2</v>
      </c>
      <c r="FF108" s="140">
        <f t="shared" si="400"/>
        <v>9.4500000000000001E-2</v>
      </c>
      <c r="FG108" s="114">
        <f t="shared" si="40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01">SUM(GV97, -GV104)</f>
        <v>0</v>
      </c>
      <c r="GW108" s="6">
        <f t="shared" si="401"/>
        <v>0</v>
      </c>
      <c r="GX108" s="6">
        <f t="shared" si="401"/>
        <v>0</v>
      </c>
      <c r="GY108" s="6">
        <f t="shared" si="401"/>
        <v>0</v>
      </c>
      <c r="GZ108" s="6">
        <f t="shared" si="401"/>
        <v>0</v>
      </c>
      <c r="HA108" s="6">
        <f t="shared" si="40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02">SUM(HF53, -HF55)</f>
        <v>9.6500000000000002E-2</v>
      </c>
      <c r="HG108" s="114">
        <f t="shared" si="402"/>
        <v>0.10729999999999999</v>
      </c>
      <c r="HH108" s="173">
        <f t="shared" si="402"/>
        <v>9.0200000000000002E-2</v>
      </c>
      <c r="HI108" s="140">
        <f t="shared" si="402"/>
        <v>0.12820000000000001</v>
      </c>
      <c r="HJ108" s="114">
        <f t="shared" si="402"/>
        <v>0.1273</v>
      </c>
      <c r="HK108" s="173">
        <f t="shared" si="402"/>
        <v>0.1042</v>
      </c>
      <c r="HL108" s="140">
        <f t="shared" si="40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03">SUM(IL53, -IL55)</f>
        <v>9.3700000000000006E-2</v>
      </c>
      <c r="IM108" s="140">
        <f t="shared" si="403"/>
        <v>8.7000000000000008E-2</v>
      </c>
      <c r="IN108" s="114">
        <f t="shared" si="403"/>
        <v>8.5499999999999993E-2</v>
      </c>
      <c r="IO108" s="173">
        <f t="shared" si="403"/>
        <v>8.7099999999999997E-2</v>
      </c>
      <c r="IP108" s="138">
        <f t="shared" si="403"/>
        <v>7.6299999999999993E-2</v>
      </c>
      <c r="IQ108" s="114">
        <f t="shared" si="403"/>
        <v>9.1999999999999998E-2</v>
      </c>
      <c r="IR108" s="173">
        <f t="shared" si="403"/>
        <v>0.10299999999999999</v>
      </c>
      <c r="IS108" s="217">
        <f t="shared" si="403"/>
        <v>9.6000000000000002E-2</v>
      </c>
      <c r="IT108" s="15">
        <f t="shared" si="40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04">SUM(KI52, -KI55)</f>
        <v>8.0399999999999999E-2</v>
      </c>
      <c r="KJ108" s="140">
        <f t="shared" si="404"/>
        <v>7.8E-2</v>
      </c>
      <c r="KK108" s="114">
        <f t="shared" si="404"/>
        <v>6.0300000000000006E-2</v>
      </c>
      <c r="KL108" s="173">
        <f t="shared" si="404"/>
        <v>5.2400000000000002E-2</v>
      </c>
      <c r="KM108" s="140">
        <f t="shared" si="404"/>
        <v>3.2500000000000001E-2</v>
      </c>
      <c r="KN108" s="110">
        <f t="shared" si="404"/>
        <v>0.04</v>
      </c>
      <c r="KO108" s="173">
        <f t="shared" si="404"/>
        <v>3.6000000000000004E-2</v>
      </c>
      <c r="KP108" s="140">
        <f t="shared" si="404"/>
        <v>3.6299999999999999E-2</v>
      </c>
      <c r="KQ108" s="114">
        <f t="shared" si="404"/>
        <v>2.6299999999999997E-2</v>
      </c>
      <c r="KR108" s="173">
        <f t="shared" si="40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05">SUM(KV52, -KV55)</f>
        <v>2.64E-2</v>
      </c>
      <c r="KW108" s="114">
        <f t="shared" si="405"/>
        <v>3.61E-2</v>
      </c>
      <c r="KX108" s="173">
        <f t="shared" si="405"/>
        <v>3.73E-2</v>
      </c>
      <c r="KY108" s="140">
        <f t="shared" si="405"/>
        <v>5.11E-2</v>
      </c>
      <c r="KZ108" s="114">
        <f t="shared" si="405"/>
        <v>6.59E-2</v>
      </c>
      <c r="LA108" s="173">
        <f t="shared" si="40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10">
        <f>SUM(MY52, -MY55)</f>
        <v>5.21E-2</v>
      </c>
      <c r="MZ108" s="110">
        <f>SUM(MZ52, -MZ55)</f>
        <v>5.5300000000000009E-2</v>
      </c>
      <c r="NA108" s="114">
        <f>SUM(NA55, -NA56)</f>
        <v>5.7099999999999998E-2</v>
      </c>
      <c r="NB108" s="6">
        <f t="shared" ref="NB108:OX108" si="406">SUM(NB97, -NB104)</f>
        <v>0</v>
      </c>
      <c r="NC108" s="6">
        <f t="shared" si="406"/>
        <v>0</v>
      </c>
      <c r="ND108" s="6">
        <f t="shared" si="406"/>
        <v>0</v>
      </c>
      <c r="NE108" s="6">
        <f t="shared" si="406"/>
        <v>0</v>
      </c>
      <c r="NF108" s="6">
        <f t="shared" si="406"/>
        <v>0</v>
      </c>
      <c r="NG108" s="6">
        <f t="shared" si="406"/>
        <v>0</v>
      </c>
      <c r="NH108" s="6">
        <f t="shared" si="406"/>
        <v>0</v>
      </c>
      <c r="NI108" s="6">
        <f t="shared" si="406"/>
        <v>0</v>
      </c>
      <c r="NJ108" s="6">
        <f t="shared" si="406"/>
        <v>0</v>
      </c>
      <c r="NK108" s="6">
        <f t="shared" si="406"/>
        <v>0</v>
      </c>
      <c r="NL108" s="6">
        <f t="shared" si="406"/>
        <v>0</v>
      </c>
      <c r="NM108" s="6">
        <f t="shared" si="406"/>
        <v>0</v>
      </c>
      <c r="NN108" s="6">
        <f t="shared" si="406"/>
        <v>0</v>
      </c>
      <c r="NO108" s="6">
        <f t="shared" si="406"/>
        <v>0</v>
      </c>
      <c r="NP108" s="6">
        <f t="shared" si="406"/>
        <v>0</v>
      </c>
      <c r="NQ108" s="6">
        <f t="shared" si="406"/>
        <v>0</v>
      </c>
      <c r="NR108" s="6">
        <f t="shared" si="406"/>
        <v>0</v>
      </c>
      <c r="NS108" s="6">
        <f t="shared" si="406"/>
        <v>0</v>
      </c>
      <c r="NT108" s="6">
        <f t="shared" si="406"/>
        <v>0</v>
      </c>
      <c r="NU108" s="6">
        <f t="shared" si="406"/>
        <v>0</v>
      </c>
      <c r="NV108" s="6">
        <f t="shared" si="406"/>
        <v>0</v>
      </c>
      <c r="NW108" s="6">
        <f t="shared" si="406"/>
        <v>0</v>
      </c>
      <c r="NX108" s="6">
        <f t="shared" si="406"/>
        <v>0</v>
      </c>
      <c r="NY108" s="6">
        <f t="shared" si="406"/>
        <v>0</v>
      </c>
      <c r="NZ108" s="6">
        <f t="shared" si="406"/>
        <v>0</v>
      </c>
      <c r="OA108" s="6">
        <f t="shared" si="406"/>
        <v>0</v>
      </c>
      <c r="OB108" s="6">
        <f t="shared" si="406"/>
        <v>0</v>
      </c>
      <c r="OC108" s="6">
        <f t="shared" si="406"/>
        <v>0</v>
      </c>
      <c r="OD108" s="6">
        <f t="shared" si="406"/>
        <v>0</v>
      </c>
      <c r="OE108" s="6">
        <f t="shared" si="406"/>
        <v>0</v>
      </c>
      <c r="OF108" s="6">
        <f t="shared" si="406"/>
        <v>0</v>
      </c>
      <c r="OG108" s="6">
        <f t="shared" si="406"/>
        <v>0</v>
      </c>
      <c r="OH108" s="6">
        <f t="shared" si="406"/>
        <v>0</v>
      </c>
      <c r="OI108" s="6">
        <f t="shared" si="406"/>
        <v>0</v>
      </c>
      <c r="OJ108" s="6">
        <f t="shared" si="406"/>
        <v>0</v>
      </c>
      <c r="OK108" s="6">
        <f t="shared" si="406"/>
        <v>0</v>
      </c>
      <c r="OL108" s="6">
        <f t="shared" si="406"/>
        <v>0</v>
      </c>
      <c r="OM108" s="6">
        <f t="shared" si="406"/>
        <v>0</v>
      </c>
      <c r="ON108" s="6">
        <f t="shared" si="406"/>
        <v>0</v>
      </c>
      <c r="OO108" s="6">
        <f t="shared" si="406"/>
        <v>0</v>
      </c>
      <c r="OP108" s="6">
        <f t="shared" si="406"/>
        <v>0</v>
      </c>
      <c r="OQ108" s="6">
        <f t="shared" si="406"/>
        <v>0</v>
      </c>
      <c r="OR108" s="6">
        <f t="shared" si="406"/>
        <v>0</v>
      </c>
      <c r="OS108" s="6">
        <f t="shared" si="406"/>
        <v>0</v>
      </c>
      <c r="OT108" s="6">
        <f t="shared" si="406"/>
        <v>0</v>
      </c>
      <c r="OU108" s="6">
        <f t="shared" si="406"/>
        <v>0</v>
      </c>
      <c r="OV108" s="6">
        <f t="shared" si="406"/>
        <v>0</v>
      </c>
      <c r="OW108" s="6">
        <f t="shared" si="406"/>
        <v>0</v>
      </c>
      <c r="OX108" s="6">
        <f t="shared" si="40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07">SUM(PE97, -PE104)</f>
        <v>0</v>
      </c>
      <c r="PF108" s="6">
        <f t="shared" si="407"/>
        <v>0</v>
      </c>
      <c r="PG108" s="6">
        <f t="shared" si="407"/>
        <v>0</v>
      </c>
      <c r="PH108" s="6">
        <f t="shared" si="407"/>
        <v>0</v>
      </c>
      <c r="PI108" s="6">
        <f t="shared" si="407"/>
        <v>0</v>
      </c>
      <c r="PJ108" s="6">
        <f t="shared" si="407"/>
        <v>0</v>
      </c>
      <c r="PK108" s="6">
        <f t="shared" si="407"/>
        <v>0</v>
      </c>
      <c r="PL108" s="6">
        <f t="shared" si="407"/>
        <v>0</v>
      </c>
      <c r="PM108" s="6">
        <f t="shared" si="407"/>
        <v>0</v>
      </c>
      <c r="PN108" s="6">
        <f t="shared" si="407"/>
        <v>0</v>
      </c>
      <c r="PO108" s="6">
        <f t="shared" si="407"/>
        <v>0</v>
      </c>
      <c r="PP108" s="6">
        <f t="shared" si="407"/>
        <v>0</v>
      </c>
      <c r="PQ108" s="6">
        <f t="shared" si="407"/>
        <v>0</v>
      </c>
      <c r="PR108" s="6">
        <f t="shared" si="407"/>
        <v>0</v>
      </c>
      <c r="PS108" s="6">
        <f t="shared" si="407"/>
        <v>0</v>
      </c>
      <c r="PT108" s="6">
        <f t="shared" si="407"/>
        <v>0</v>
      </c>
      <c r="PU108" s="6">
        <f t="shared" si="407"/>
        <v>0</v>
      </c>
      <c r="PV108" s="6">
        <f t="shared" si="407"/>
        <v>0</v>
      </c>
      <c r="PW108" s="6">
        <f t="shared" si="407"/>
        <v>0</v>
      </c>
      <c r="PX108" s="6">
        <f t="shared" si="407"/>
        <v>0</v>
      </c>
      <c r="PY108" s="6">
        <f t="shared" si="407"/>
        <v>0</v>
      </c>
      <c r="PZ108" s="6">
        <f t="shared" si="407"/>
        <v>0</v>
      </c>
      <c r="QA108" s="6">
        <f t="shared" si="407"/>
        <v>0</v>
      </c>
      <c r="QB108" s="6">
        <f t="shared" si="407"/>
        <v>0</v>
      </c>
      <c r="QC108" s="6">
        <f t="shared" si="407"/>
        <v>0</v>
      </c>
      <c r="QD108" s="6">
        <f t="shared" si="407"/>
        <v>0</v>
      </c>
      <c r="QE108" s="6">
        <f t="shared" si="407"/>
        <v>0</v>
      </c>
      <c r="QF108" s="6">
        <f t="shared" si="407"/>
        <v>0</v>
      </c>
      <c r="QG108" s="6">
        <f t="shared" si="407"/>
        <v>0</v>
      </c>
      <c r="QH108" s="6">
        <f t="shared" si="407"/>
        <v>0</v>
      </c>
      <c r="QI108" s="6">
        <f t="shared" si="407"/>
        <v>0</v>
      </c>
      <c r="QJ108" s="6">
        <f t="shared" si="407"/>
        <v>0</v>
      </c>
      <c r="QK108" s="6">
        <f t="shared" si="407"/>
        <v>0</v>
      </c>
      <c r="QL108" s="6">
        <f t="shared" si="407"/>
        <v>0</v>
      </c>
      <c r="QM108" s="6">
        <f t="shared" si="407"/>
        <v>0</v>
      </c>
      <c r="QN108" s="6">
        <f t="shared" si="407"/>
        <v>0</v>
      </c>
      <c r="QO108" s="6">
        <f t="shared" si="407"/>
        <v>0</v>
      </c>
      <c r="QP108" s="6">
        <f t="shared" si="407"/>
        <v>0</v>
      </c>
      <c r="QQ108" s="6">
        <f t="shared" si="407"/>
        <v>0</v>
      </c>
      <c r="QR108" s="6">
        <f t="shared" si="407"/>
        <v>0</v>
      </c>
      <c r="QS108" s="6">
        <f t="shared" si="407"/>
        <v>0</v>
      </c>
      <c r="QT108" s="6">
        <f t="shared" si="407"/>
        <v>0</v>
      </c>
      <c r="QU108" s="6">
        <f t="shared" si="407"/>
        <v>0</v>
      </c>
      <c r="QV108" s="6">
        <f t="shared" si="407"/>
        <v>0</v>
      </c>
      <c r="QW108" s="6">
        <f t="shared" si="407"/>
        <v>0</v>
      </c>
      <c r="QX108" s="6">
        <f t="shared" si="407"/>
        <v>0</v>
      </c>
      <c r="QY108" s="6">
        <f t="shared" si="407"/>
        <v>0</v>
      </c>
      <c r="QZ108" s="6">
        <f t="shared" si="407"/>
        <v>0</v>
      </c>
      <c r="RA108" s="6">
        <f t="shared" si="407"/>
        <v>0</v>
      </c>
      <c r="RB108" s="6">
        <f t="shared" si="407"/>
        <v>0</v>
      </c>
      <c r="RC108" s="6">
        <f t="shared" si="407"/>
        <v>0</v>
      </c>
      <c r="RD108" s="6">
        <f t="shared" si="407"/>
        <v>0</v>
      </c>
      <c r="RE108" s="6">
        <f t="shared" si="407"/>
        <v>0</v>
      </c>
      <c r="RF108" s="6">
        <f t="shared" si="407"/>
        <v>0</v>
      </c>
      <c r="RG108" s="6">
        <f t="shared" si="407"/>
        <v>0</v>
      </c>
      <c r="RH108" s="6">
        <f t="shared" si="407"/>
        <v>0</v>
      </c>
      <c r="RI108" s="6">
        <f t="shared" si="407"/>
        <v>0</v>
      </c>
      <c r="RJ108" s="6">
        <f t="shared" si="407"/>
        <v>0</v>
      </c>
      <c r="RK108" s="6">
        <f t="shared" si="407"/>
        <v>0</v>
      </c>
      <c r="RL108" s="6">
        <f t="shared" si="407"/>
        <v>0</v>
      </c>
      <c r="RM108" s="6">
        <f t="shared" si="407"/>
        <v>0</v>
      </c>
      <c r="RN108" s="6">
        <f t="shared" si="407"/>
        <v>0</v>
      </c>
      <c r="RO108" s="6">
        <f t="shared" si="407"/>
        <v>0</v>
      </c>
      <c r="RP108" s="6">
        <f t="shared" si="40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11" t="s">
        <v>42</v>
      </c>
      <c r="MZ109" s="111" t="s">
        <v>42</v>
      </c>
      <c r="NA109" s="111" t="s">
        <v>65</v>
      </c>
      <c r="NB109" s="58"/>
      <c r="NC109" s="58"/>
      <c r="ND109" s="58"/>
      <c r="NE109" s="58"/>
      <c r="NF109" s="58"/>
      <c r="NG109" s="58"/>
      <c r="NH109" s="58"/>
      <c r="NI109" s="58"/>
      <c r="NJ109" s="58"/>
      <c r="NK109" s="58"/>
      <c r="NL109" s="58"/>
      <c r="NM109" s="58"/>
      <c r="NN109" s="58"/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08">SUM(CX51, -CX53)</f>
        <v>7.51E-2</v>
      </c>
      <c r="CY110" s="173">
        <f>SUM(CY51, -CY54)</f>
        <v>6.6400000000000015E-2</v>
      </c>
      <c r="CZ110" s="142">
        <f t="shared" si="408"/>
        <v>5.7499999999999996E-2</v>
      </c>
      <c r="DA110" s="112">
        <f t="shared" si="408"/>
        <v>4.3099999999999986E-2</v>
      </c>
      <c r="DB110" s="170">
        <f t="shared" si="408"/>
        <v>5.4799999999999988E-2</v>
      </c>
      <c r="DC110" s="138">
        <f t="shared" si="40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09">SUM(EN54, -EN55)</f>
        <v>8.5300000000000001E-2</v>
      </c>
      <c r="EO110" s="114">
        <f t="shared" si="409"/>
        <v>9.2700000000000005E-2</v>
      </c>
      <c r="EP110" s="173">
        <f t="shared" si="409"/>
        <v>9.9199999999999997E-2</v>
      </c>
      <c r="EQ110" s="140">
        <f t="shared" si="409"/>
        <v>8.1199999999999994E-2</v>
      </c>
      <c r="ER110" s="114">
        <f t="shared" si="409"/>
        <v>6.25E-2</v>
      </c>
      <c r="ES110" s="173">
        <f t="shared" si="40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10">SUM(FO54, -FO55)</f>
        <v>9.4799999999999995E-2</v>
      </c>
      <c r="FP110" s="114">
        <f t="shared" si="410"/>
        <v>8.5999999999999993E-2</v>
      </c>
      <c r="FQ110" s="173">
        <f t="shared" si="410"/>
        <v>9.5299999999999996E-2</v>
      </c>
      <c r="FR110" s="140">
        <f t="shared" si="410"/>
        <v>0.12130000000000001</v>
      </c>
      <c r="FS110" s="114">
        <f t="shared" si="410"/>
        <v>9.8299999999999998E-2</v>
      </c>
      <c r="FT110" s="173">
        <f t="shared" si="410"/>
        <v>0.1055</v>
      </c>
      <c r="FU110" s="140">
        <f t="shared" si="410"/>
        <v>9.2599999999999988E-2</v>
      </c>
      <c r="FV110" s="114">
        <f t="shared" si="41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11">SUM(JW53, -JW55)</f>
        <v>6.7699999999999996E-2</v>
      </c>
      <c r="JX110" s="140">
        <f t="shared" si="411"/>
        <v>6.9200000000000012E-2</v>
      </c>
      <c r="JY110" s="114">
        <f t="shared" si="411"/>
        <v>6.5799999999999997E-2</v>
      </c>
      <c r="JZ110" s="173">
        <f t="shared" si="411"/>
        <v>6.6299999999999998E-2</v>
      </c>
      <c r="KA110" s="140">
        <f t="shared" si="411"/>
        <v>7.4300000000000005E-2</v>
      </c>
      <c r="KB110" s="114">
        <f t="shared" si="411"/>
        <v>8.1000000000000003E-2</v>
      </c>
      <c r="KC110" s="173">
        <f t="shared" si="41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12">SUM(KK53, -KK55)</f>
        <v>3.4700000000000002E-2</v>
      </c>
      <c r="KL110" s="173">
        <f t="shared" si="412"/>
        <v>3.7999999999999992E-2</v>
      </c>
      <c r="KM110" s="138">
        <f t="shared" si="412"/>
        <v>3.0099999999999998E-2</v>
      </c>
      <c r="KN110" s="114">
        <f t="shared" si="412"/>
        <v>3.9899999999999998E-2</v>
      </c>
      <c r="KO110" s="173">
        <f t="shared" si="412"/>
        <v>2.6400000000000003E-2</v>
      </c>
      <c r="KP110" s="140">
        <f t="shared" si="41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13">SUM(KV53, -KV55)</f>
        <v>2.5799999999999997E-2</v>
      </c>
      <c r="KW110" s="114">
        <f t="shared" si="413"/>
        <v>3.0399999999999996E-2</v>
      </c>
      <c r="KX110" s="173">
        <f t="shared" si="413"/>
        <v>3.4799999999999998E-2</v>
      </c>
      <c r="KY110" s="140">
        <f t="shared" si="413"/>
        <v>4.87E-2</v>
      </c>
      <c r="KZ110" s="114">
        <f t="shared" si="413"/>
        <v>5.8800000000000005E-2</v>
      </c>
      <c r="LA110" s="173">
        <f t="shared" si="413"/>
        <v>5.5300000000000002E-2</v>
      </c>
      <c r="LB110" s="140">
        <f t="shared" si="413"/>
        <v>7.4799999999999991E-2</v>
      </c>
      <c r="LC110" s="114">
        <f t="shared" si="41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14">
        <f>SUM(MY53, -MY55)</f>
        <v>4.9399999999999993E-2</v>
      </c>
      <c r="MZ110" s="114">
        <f>SUM(MZ53, -MZ55)</f>
        <v>5.0800000000000005E-2</v>
      </c>
      <c r="NA110" s="114">
        <f>SUM(NA53, -NA54)</f>
        <v>5.5499999999999994E-2</v>
      </c>
      <c r="NB110" s="6">
        <f>SUM(NB97, -NB103,)</f>
        <v>0</v>
      </c>
      <c r="NC110" s="6">
        <f>SUM(NC98, -NC104)</f>
        <v>0</v>
      </c>
      <c r="ND110" s="6">
        <f>SUM(ND97, -ND103)</f>
        <v>0</v>
      </c>
      <c r="NE110" s="6">
        <f>SUM(NE97, -NE103,)</f>
        <v>0</v>
      </c>
      <c r="NF110" s="6">
        <f>SUM(NF98, -NF104)</f>
        <v>0</v>
      </c>
      <c r="NG110" s="6">
        <f>SUM(NG97, -NG103)</f>
        <v>0</v>
      </c>
      <c r="NH110" s="6">
        <f>SUM(NH97, -NH103,)</f>
        <v>0</v>
      </c>
      <c r="NI110" s="6">
        <f>SUM(NI98, -NI104)</f>
        <v>0</v>
      </c>
      <c r="NJ110" s="6">
        <f>SUM(NJ97, -NJ103)</f>
        <v>0</v>
      </c>
      <c r="NK110" s="6">
        <f>SUM(NK97, -NK103,)</f>
        <v>0</v>
      </c>
      <c r="NL110" s="6">
        <f>SUM(NL98, -NL104)</f>
        <v>0</v>
      </c>
      <c r="NM110" s="6">
        <f>SUM(NM97, -NM103)</f>
        <v>0</v>
      </c>
      <c r="NN110" s="6">
        <f>SUM(NN97, -NN103,)</f>
        <v>0</v>
      </c>
      <c r="NO110" s="6">
        <f>SUM(NO98, -NO104)</f>
        <v>0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16" t="s">
        <v>47</v>
      </c>
      <c r="MZ111" s="116" t="s">
        <v>47</v>
      </c>
      <c r="NA111" s="182" t="s">
        <v>55</v>
      </c>
      <c r="NB111" s="58"/>
      <c r="NC111" s="58"/>
      <c r="ND111" s="58"/>
      <c r="NE111" s="58"/>
      <c r="NF111" s="58"/>
      <c r="NG111" s="58"/>
      <c r="NH111" s="58"/>
      <c r="NI111" s="58"/>
      <c r="NJ111" s="58"/>
      <c r="NK111" s="58"/>
      <c r="NL111" s="58"/>
      <c r="NM111" s="58"/>
      <c r="NN111" s="58"/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14">SUM(FO52, -FO54)</f>
        <v>7.8E-2</v>
      </c>
      <c r="FP112" s="114">
        <f t="shared" si="414"/>
        <v>7.8199999999999992E-2</v>
      </c>
      <c r="FQ112" s="173">
        <f t="shared" si="414"/>
        <v>7.6599999999999988E-2</v>
      </c>
      <c r="FR112" s="140">
        <f t="shared" si="414"/>
        <v>6.7400000000000002E-2</v>
      </c>
      <c r="FS112" s="114">
        <f t="shared" si="414"/>
        <v>7.4700000000000003E-2</v>
      </c>
      <c r="FT112" s="173">
        <f t="shared" si="414"/>
        <v>6.4599999999999991E-2</v>
      </c>
      <c r="FU112" s="140">
        <f t="shared" si="414"/>
        <v>7.619999999999999E-2</v>
      </c>
      <c r="FV112" s="114">
        <f t="shared" si="41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15">SUM(GE54, -GE56)</f>
        <v>9.11E-2</v>
      </c>
      <c r="GF112" s="173">
        <f t="shared" si="415"/>
        <v>7.1899999999999992E-2</v>
      </c>
      <c r="GG112" s="217">
        <f t="shared" si="415"/>
        <v>7.22E-2</v>
      </c>
      <c r="GH112" s="15">
        <f t="shared" si="415"/>
        <v>6.1199999999999997E-2</v>
      </c>
      <c r="GI112" s="145">
        <f t="shared" si="415"/>
        <v>7.9300000000000009E-2</v>
      </c>
      <c r="GJ112" s="140">
        <f t="shared" si="415"/>
        <v>8.5199999999999998E-2</v>
      </c>
      <c r="GK112" s="114">
        <f t="shared" si="41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16">SUM(IQ53, -IQ54)</f>
        <v>7.8699999999999992E-2</v>
      </c>
      <c r="IR112" s="173">
        <f t="shared" si="416"/>
        <v>7.0400000000000004E-2</v>
      </c>
      <c r="IS112" s="217">
        <f t="shared" si="416"/>
        <v>7.6300000000000007E-2</v>
      </c>
      <c r="IT112" s="15">
        <f t="shared" si="416"/>
        <v>7.3499999999999996E-2</v>
      </c>
      <c r="IU112" s="145">
        <f t="shared" si="416"/>
        <v>6.430000000000001E-2</v>
      </c>
      <c r="IV112" s="140">
        <f t="shared" si="416"/>
        <v>7.8399999999999997E-2</v>
      </c>
      <c r="IW112" s="114">
        <f t="shared" si="41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14">
        <f>SUM(MY52, -MY54)</f>
        <v>3.7900000000000003E-2</v>
      </c>
      <c r="MZ112" s="114">
        <f>SUM(MZ52, -MZ54)</f>
        <v>4.5500000000000006E-2</v>
      </c>
      <c r="NA112" s="112">
        <f>SUM(NA51, -NA53)</f>
        <v>5.1000000000000018E-2</v>
      </c>
      <c r="NB112" s="6">
        <f>SUM(NB98, -NB104)</f>
        <v>0</v>
      </c>
      <c r="NC112" s="6">
        <f>SUM(NC97, -NC103)</f>
        <v>0</v>
      </c>
      <c r="ND112" s="6">
        <f>SUM(ND98, -ND104)</f>
        <v>0</v>
      </c>
      <c r="NE112" s="6">
        <f>SUM(NE98, -NE104)</f>
        <v>0</v>
      </c>
      <c r="NF112" s="6">
        <f>SUM(NF97, -NF103)</f>
        <v>0</v>
      </c>
      <c r="NG112" s="6">
        <f>SUM(NG98, -NG104)</f>
        <v>0</v>
      </c>
      <c r="NH112" s="6">
        <f>SUM(NH98, -NH104)</f>
        <v>0</v>
      </c>
      <c r="NI112" s="6">
        <f>SUM(NI97, -NI103)</f>
        <v>0</v>
      </c>
      <c r="NJ112" s="6">
        <f>SUM(NJ98, -NJ104)</f>
        <v>0</v>
      </c>
      <c r="NK112" s="6">
        <f>SUM(NK98, -NK104)</f>
        <v>0</v>
      </c>
      <c r="NL112" s="6">
        <f>SUM(NL97, -NL103)</f>
        <v>0</v>
      </c>
      <c r="NM112" s="6">
        <f>SUM(NM98, -NM104)</f>
        <v>0</v>
      </c>
      <c r="NN112" s="6">
        <f>SUM(NN98, -NN104)</f>
        <v>0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11" t="s">
        <v>65</v>
      </c>
      <c r="MZ113" s="111" t="s">
        <v>65</v>
      </c>
      <c r="NA113" s="182" t="s">
        <v>44</v>
      </c>
      <c r="NB113" s="58"/>
      <c r="NC113" s="58"/>
      <c r="ND113" s="58"/>
      <c r="NE113" s="58"/>
      <c r="NF113" s="58"/>
      <c r="NG113" s="58"/>
      <c r="NH113" s="58"/>
      <c r="NI113" s="58"/>
      <c r="NJ113" s="58"/>
      <c r="NK113" s="58"/>
      <c r="NL113" s="58"/>
      <c r="NM113" s="58"/>
      <c r="NN113" s="58"/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17">SUM(BE55, -BE57)</f>
        <v>4.1400000000000006E-2</v>
      </c>
      <c r="BF114" s="138">
        <f t="shared" si="417"/>
        <v>3.209999999999999E-2</v>
      </c>
      <c r="BG114" s="110">
        <f t="shared" si="417"/>
        <v>3.8699999999999998E-2</v>
      </c>
      <c r="BH114" s="266">
        <f t="shared" si="417"/>
        <v>3.3799999999999997E-2</v>
      </c>
      <c r="BI114" s="239">
        <f t="shared" si="417"/>
        <v>3.5799999999999998E-2</v>
      </c>
      <c r="BJ114" s="240">
        <f t="shared" si="41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18">SUM(DF57, -DF58)</f>
        <v>3.1200000000000006E-2</v>
      </c>
      <c r="DG114" s="110">
        <f t="shared" si="418"/>
        <v>3.4299999999999997E-2</v>
      </c>
      <c r="DH114" s="170">
        <f t="shared" si="418"/>
        <v>2.9399999999999982E-2</v>
      </c>
      <c r="DI114" s="138">
        <f t="shared" si="418"/>
        <v>3.8200000000000012E-2</v>
      </c>
      <c r="DJ114" s="110">
        <f t="shared" si="418"/>
        <v>3.7900000000000017E-2</v>
      </c>
      <c r="DK114" s="170">
        <f t="shared" si="418"/>
        <v>4.4700000000000017E-2</v>
      </c>
      <c r="DL114" s="110">
        <f t="shared" si="418"/>
        <v>3.8000000000000006E-2</v>
      </c>
      <c r="DM114" s="110">
        <f t="shared" si="418"/>
        <v>3.4100000000000019E-2</v>
      </c>
      <c r="DN114" s="328">
        <f t="shared" si="41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19">SUM(FQ52, -FQ53)</f>
        <v>4.7199999999999992E-2</v>
      </c>
      <c r="FR114" s="138">
        <f t="shared" si="419"/>
        <v>6.1700000000000005E-2</v>
      </c>
      <c r="FS114" s="110">
        <f t="shared" si="419"/>
        <v>6.5000000000000016E-2</v>
      </c>
      <c r="FT114" s="170">
        <f t="shared" si="419"/>
        <v>5.5299999999999988E-2</v>
      </c>
      <c r="FU114" s="138">
        <f t="shared" si="419"/>
        <v>6.4299999999999982E-2</v>
      </c>
      <c r="FV114" s="110">
        <f t="shared" si="419"/>
        <v>4.9299999999999997E-2</v>
      </c>
      <c r="FW114" s="170">
        <f t="shared" si="41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20">SUM(GE54, -GE55)</f>
        <v>8.0500000000000002E-2</v>
      </c>
      <c r="GF114" s="173">
        <f t="shared" si="420"/>
        <v>6.2199999999999998E-2</v>
      </c>
      <c r="GG114" s="217">
        <f t="shared" si="420"/>
        <v>6.4699999999999994E-2</v>
      </c>
      <c r="GH114" s="15">
        <f t="shared" si="420"/>
        <v>5.9499999999999997E-2</v>
      </c>
      <c r="GI114" s="145">
        <f t="shared" si="420"/>
        <v>7.7800000000000008E-2</v>
      </c>
      <c r="GJ114" s="140">
        <f t="shared" si="420"/>
        <v>8.3300000000000013E-2</v>
      </c>
      <c r="GK114" s="114">
        <f t="shared" si="420"/>
        <v>8.0199999999999994E-2</v>
      </c>
      <c r="GL114" s="173">
        <f t="shared" si="42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21">SUM(HT54, -HT55)</f>
        <v>4.5999999999999999E-2</v>
      </c>
      <c r="HU114" s="140">
        <f t="shared" si="421"/>
        <v>5.74E-2</v>
      </c>
      <c r="HV114" s="114">
        <f t="shared" si="421"/>
        <v>5.04E-2</v>
      </c>
      <c r="HW114" s="173">
        <f t="shared" si="421"/>
        <v>4.9000000000000002E-2</v>
      </c>
      <c r="HX114" s="140">
        <f t="shared" si="421"/>
        <v>0.06</v>
      </c>
      <c r="HY114" s="114">
        <f t="shared" si="421"/>
        <v>6.25E-2</v>
      </c>
      <c r="HZ114" s="173">
        <f t="shared" si="421"/>
        <v>7.0499999999999993E-2</v>
      </c>
      <c r="IA114" s="140">
        <f t="shared" si="421"/>
        <v>6.0600000000000001E-2</v>
      </c>
      <c r="IB114" s="114">
        <f t="shared" si="42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22">SUM(IQ57, -IQ58)</f>
        <v>2.6600000000000013E-2</v>
      </c>
      <c r="IR114" s="181">
        <f t="shared" si="422"/>
        <v>5.3900000000000003E-2</v>
      </c>
      <c r="IS114" s="227">
        <f t="shared" si="422"/>
        <v>4.6499999999999986E-2</v>
      </c>
      <c r="IT114" s="212">
        <f t="shared" si="422"/>
        <v>4.0999999999999981E-2</v>
      </c>
      <c r="IU114" s="229">
        <f t="shared" si="422"/>
        <v>4.6800000000000008E-2</v>
      </c>
      <c r="IV114" s="160">
        <f t="shared" si="422"/>
        <v>4.7699999999999965E-2</v>
      </c>
      <c r="IW114" s="201">
        <f t="shared" si="422"/>
        <v>4.6800000000000008E-2</v>
      </c>
      <c r="IX114" s="181">
        <f t="shared" si="422"/>
        <v>5.4200000000000026E-2</v>
      </c>
      <c r="IY114" s="160">
        <f t="shared" si="42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14">
        <f>SUM(MY53, -MY54)</f>
        <v>3.5199999999999995E-2</v>
      </c>
      <c r="MZ114" s="114">
        <f>SUM(MZ53, -MZ54)</f>
        <v>4.1000000000000002E-2</v>
      </c>
      <c r="NA114" s="114">
        <f>SUM(NA51, -NA52)</f>
        <v>4.830000000000001E-2</v>
      </c>
      <c r="NB114" s="6">
        <f>SUM(NB100, -NB106)</f>
        <v>0</v>
      </c>
      <c r="NC114" s="6">
        <f>SUM(NC99, -NC105)</f>
        <v>0</v>
      </c>
      <c r="ND114" s="6">
        <f>SUM(ND100, -ND106)</f>
        <v>0</v>
      </c>
      <c r="NE114" s="6">
        <f>SUM(NE100, -NE106)</f>
        <v>0</v>
      </c>
      <c r="NF114" s="6">
        <f>SUM(NF99, -NF105)</f>
        <v>0</v>
      </c>
      <c r="NG114" s="6">
        <f>SUM(NG100, -NG106)</f>
        <v>0</v>
      </c>
      <c r="NH114" s="6">
        <f>SUM(NH100, -NH106)</f>
        <v>0</v>
      </c>
      <c r="NI114" s="6">
        <f>SUM(NI99, -NI105)</f>
        <v>0</v>
      </c>
      <c r="NJ114" s="6">
        <f>SUM(NJ100, -NJ106)</f>
        <v>0</v>
      </c>
      <c r="NK114" s="6">
        <f>SUM(NK100, -NK106)</f>
        <v>0</v>
      </c>
      <c r="NL114" s="6">
        <f>SUM(NL99, -NL105)</f>
        <v>0</v>
      </c>
      <c r="NM114" s="6">
        <f>SUM(NM100, -NM106)</f>
        <v>0</v>
      </c>
      <c r="NN114" s="6">
        <f>SUM(NN100, -NN106)</f>
        <v>0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08" t="s">
        <v>67</v>
      </c>
      <c r="MZ115" s="108" t="s">
        <v>67</v>
      </c>
      <c r="NA115" s="117" t="s">
        <v>40</v>
      </c>
      <c r="NB115" s="58"/>
      <c r="NC115" s="58"/>
      <c r="ND115" s="58"/>
      <c r="NE115" s="58"/>
      <c r="NF115" s="58"/>
      <c r="NG115" s="58"/>
      <c r="NH115" s="58"/>
      <c r="NI115" s="58"/>
      <c r="NJ115" s="58"/>
      <c r="NK115" s="58"/>
      <c r="NL115" s="58"/>
      <c r="NM115" s="58"/>
      <c r="NN115" s="58"/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23">SUM(EC105, -EC112)</f>
        <v>0</v>
      </c>
      <c r="ED116" s="6">
        <f t="shared" si="423"/>
        <v>0</v>
      </c>
      <c r="EE116" s="6">
        <f t="shared" si="423"/>
        <v>0</v>
      </c>
      <c r="EF116" s="6">
        <f t="shared" si="423"/>
        <v>0</v>
      </c>
      <c r="EG116" s="6">
        <f t="shared" si="423"/>
        <v>0</v>
      </c>
      <c r="EH116" s="6">
        <f t="shared" si="423"/>
        <v>0</v>
      </c>
      <c r="EI116" s="6">
        <f t="shared" si="42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24">SUM(GV105, -GV112)</f>
        <v>0</v>
      </c>
      <c r="GW116" s="6">
        <f t="shared" si="424"/>
        <v>0</v>
      </c>
      <c r="GX116" s="6">
        <f t="shared" si="424"/>
        <v>0</v>
      </c>
      <c r="GY116" s="6">
        <f t="shared" si="424"/>
        <v>0</v>
      </c>
      <c r="GZ116" s="6">
        <f t="shared" si="424"/>
        <v>0</v>
      </c>
      <c r="HA116" s="6">
        <f t="shared" si="42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25">SUM(IQ54, -IQ56)</f>
        <v>1.9200000000000002E-2</v>
      </c>
      <c r="IR116" s="173">
        <f t="shared" si="425"/>
        <v>3.3099999999999997E-2</v>
      </c>
      <c r="IS116" s="217">
        <f t="shared" si="425"/>
        <v>2.3099999999999999E-2</v>
      </c>
      <c r="IT116" s="15">
        <f t="shared" si="425"/>
        <v>2.2800000000000001E-2</v>
      </c>
      <c r="IU116" s="145">
        <f t="shared" si="425"/>
        <v>2.4199999999999999E-2</v>
      </c>
      <c r="IV116" s="140">
        <f t="shared" si="425"/>
        <v>3.7900000000000003E-2</v>
      </c>
      <c r="IW116" s="114">
        <f t="shared" si="425"/>
        <v>3.6199999999999996E-2</v>
      </c>
      <c r="IX116" s="173">
        <f t="shared" si="425"/>
        <v>3.6199999999999996E-2</v>
      </c>
      <c r="IY116" s="140">
        <f t="shared" si="425"/>
        <v>5.6099999999999997E-2</v>
      </c>
      <c r="IZ116" s="114">
        <f t="shared" si="42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26">SUM(LT52, -LT54)</f>
        <v>1.8699999999999994E-2</v>
      </c>
      <c r="LU116" s="110">
        <f t="shared" si="426"/>
        <v>2.3599999999999996E-2</v>
      </c>
      <c r="LV116" s="173">
        <f t="shared" si="426"/>
        <v>2.2100000000000002E-2</v>
      </c>
      <c r="LW116" s="140">
        <f t="shared" si="426"/>
        <v>2.4899999999999992E-2</v>
      </c>
      <c r="LX116" s="114">
        <f t="shared" si="426"/>
        <v>2.1000000000000005E-2</v>
      </c>
      <c r="LY116" s="173">
        <f t="shared" si="42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201">
        <f>SUM(MY56, -MY57)</f>
        <v>2.1200000000000011E-2</v>
      </c>
      <c r="MZ116" s="201">
        <f>SUM(MZ56, -MZ57)</f>
        <v>1.6899999999999998E-2</v>
      </c>
      <c r="NA116" s="114">
        <f>SUM(NA54, -NA55)</f>
        <v>4.2999999999999997E-2</v>
      </c>
      <c r="NB116" s="6">
        <f t="shared" ref="NB116:OX116" si="427">SUM(NB105, -NB112)</f>
        <v>0</v>
      </c>
      <c r="NC116" s="6">
        <f t="shared" si="427"/>
        <v>0</v>
      </c>
      <c r="ND116" s="6">
        <f t="shared" si="427"/>
        <v>0</v>
      </c>
      <c r="NE116" s="6">
        <f t="shared" si="427"/>
        <v>0</v>
      </c>
      <c r="NF116" s="6">
        <f t="shared" si="427"/>
        <v>0</v>
      </c>
      <c r="NG116" s="6">
        <f t="shared" si="427"/>
        <v>0</v>
      </c>
      <c r="NH116" s="6">
        <f t="shared" si="427"/>
        <v>0</v>
      </c>
      <c r="NI116" s="6">
        <f t="shared" si="427"/>
        <v>0</v>
      </c>
      <c r="NJ116" s="6">
        <f t="shared" si="427"/>
        <v>0</v>
      </c>
      <c r="NK116" s="6">
        <f t="shared" si="427"/>
        <v>0</v>
      </c>
      <c r="NL116" s="6">
        <f t="shared" si="427"/>
        <v>0</v>
      </c>
      <c r="NM116" s="6">
        <f t="shared" si="427"/>
        <v>0</v>
      </c>
      <c r="NN116" s="6">
        <f t="shared" si="427"/>
        <v>0</v>
      </c>
      <c r="NO116" s="6">
        <f t="shared" si="427"/>
        <v>0</v>
      </c>
      <c r="NP116" s="6">
        <f t="shared" si="427"/>
        <v>0</v>
      </c>
      <c r="NQ116" s="6">
        <f t="shared" si="427"/>
        <v>0</v>
      </c>
      <c r="NR116" s="6">
        <f t="shared" si="427"/>
        <v>0</v>
      </c>
      <c r="NS116" s="6">
        <f t="shared" si="427"/>
        <v>0</v>
      </c>
      <c r="NT116" s="6">
        <f t="shared" si="427"/>
        <v>0</v>
      </c>
      <c r="NU116" s="6">
        <f t="shared" si="427"/>
        <v>0</v>
      </c>
      <c r="NV116" s="6">
        <f t="shared" si="427"/>
        <v>0</v>
      </c>
      <c r="NW116" s="6">
        <f t="shared" si="427"/>
        <v>0</v>
      </c>
      <c r="NX116" s="6">
        <f t="shared" si="427"/>
        <v>0</v>
      </c>
      <c r="NY116" s="6">
        <f t="shared" si="427"/>
        <v>0</v>
      </c>
      <c r="NZ116" s="6">
        <f t="shared" si="427"/>
        <v>0</v>
      </c>
      <c r="OA116" s="6">
        <f t="shared" si="427"/>
        <v>0</v>
      </c>
      <c r="OB116" s="6">
        <f t="shared" si="427"/>
        <v>0</v>
      </c>
      <c r="OC116" s="6">
        <f t="shared" si="427"/>
        <v>0</v>
      </c>
      <c r="OD116" s="6">
        <f t="shared" si="427"/>
        <v>0</v>
      </c>
      <c r="OE116" s="6">
        <f t="shared" si="427"/>
        <v>0</v>
      </c>
      <c r="OF116" s="6">
        <f t="shared" si="427"/>
        <v>0</v>
      </c>
      <c r="OG116" s="6">
        <f t="shared" si="427"/>
        <v>0</v>
      </c>
      <c r="OH116" s="6">
        <f t="shared" si="427"/>
        <v>0</v>
      </c>
      <c r="OI116" s="6">
        <f t="shared" si="427"/>
        <v>0</v>
      </c>
      <c r="OJ116" s="6">
        <f t="shared" si="427"/>
        <v>0</v>
      </c>
      <c r="OK116" s="6">
        <f t="shared" si="427"/>
        <v>0</v>
      </c>
      <c r="OL116" s="6">
        <f t="shared" si="427"/>
        <v>0</v>
      </c>
      <c r="OM116" s="6">
        <f t="shared" si="427"/>
        <v>0</v>
      </c>
      <c r="ON116" s="6">
        <f t="shared" si="427"/>
        <v>0</v>
      </c>
      <c r="OO116" s="6">
        <f t="shared" si="427"/>
        <v>0</v>
      </c>
      <c r="OP116" s="6">
        <f t="shared" si="427"/>
        <v>0</v>
      </c>
      <c r="OQ116" s="6">
        <f t="shared" si="427"/>
        <v>0</v>
      </c>
      <c r="OR116" s="6">
        <f t="shared" si="427"/>
        <v>0</v>
      </c>
      <c r="OS116" s="6">
        <f t="shared" si="427"/>
        <v>0</v>
      </c>
      <c r="OT116" s="6">
        <f t="shared" si="427"/>
        <v>0</v>
      </c>
      <c r="OU116" s="6">
        <f t="shared" si="427"/>
        <v>0</v>
      </c>
      <c r="OV116" s="6">
        <f t="shared" si="427"/>
        <v>0</v>
      </c>
      <c r="OW116" s="6">
        <f t="shared" si="427"/>
        <v>0</v>
      </c>
      <c r="OX116" s="6">
        <f t="shared" si="42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28">SUM(PE105, -PE112)</f>
        <v>0</v>
      </c>
      <c r="PF116" s="6">
        <f t="shared" si="428"/>
        <v>0</v>
      </c>
      <c r="PG116" s="6">
        <f t="shared" si="428"/>
        <v>0</v>
      </c>
      <c r="PH116" s="6">
        <f t="shared" si="428"/>
        <v>0</v>
      </c>
      <c r="PI116" s="6">
        <f t="shared" si="428"/>
        <v>0</v>
      </c>
      <c r="PJ116" s="6">
        <f t="shared" si="428"/>
        <v>0</v>
      </c>
      <c r="PK116" s="6">
        <f t="shared" si="428"/>
        <v>0</v>
      </c>
      <c r="PL116" s="6">
        <f t="shared" si="428"/>
        <v>0</v>
      </c>
      <c r="PM116" s="6">
        <f t="shared" si="428"/>
        <v>0</v>
      </c>
      <c r="PN116" s="6">
        <f t="shared" si="428"/>
        <v>0</v>
      </c>
      <c r="PO116" s="6">
        <f t="shared" si="428"/>
        <v>0</v>
      </c>
      <c r="PP116" s="6">
        <f t="shared" si="428"/>
        <v>0</v>
      </c>
      <c r="PQ116" s="6">
        <f t="shared" si="428"/>
        <v>0</v>
      </c>
      <c r="PR116" s="6">
        <f t="shared" si="428"/>
        <v>0</v>
      </c>
      <c r="PS116" s="6">
        <f t="shared" si="428"/>
        <v>0</v>
      </c>
      <c r="PT116" s="6">
        <f t="shared" si="428"/>
        <v>0</v>
      </c>
      <c r="PU116" s="6">
        <f t="shared" si="428"/>
        <v>0</v>
      </c>
      <c r="PV116" s="6">
        <f t="shared" si="428"/>
        <v>0</v>
      </c>
      <c r="PW116" s="6">
        <f t="shared" si="428"/>
        <v>0</v>
      </c>
      <c r="PX116" s="6">
        <f t="shared" si="428"/>
        <v>0</v>
      </c>
      <c r="PY116" s="6">
        <f t="shared" si="428"/>
        <v>0</v>
      </c>
      <c r="PZ116" s="6">
        <f t="shared" si="428"/>
        <v>0</v>
      </c>
      <c r="QA116" s="6">
        <f t="shared" si="428"/>
        <v>0</v>
      </c>
      <c r="QB116" s="6">
        <f t="shared" si="428"/>
        <v>0</v>
      </c>
      <c r="QC116" s="6">
        <f t="shared" si="428"/>
        <v>0</v>
      </c>
      <c r="QD116" s="6">
        <f t="shared" si="428"/>
        <v>0</v>
      </c>
      <c r="QE116" s="6">
        <f t="shared" si="428"/>
        <v>0</v>
      </c>
      <c r="QF116" s="6">
        <f t="shared" si="428"/>
        <v>0</v>
      </c>
      <c r="QG116" s="6">
        <f t="shared" si="428"/>
        <v>0</v>
      </c>
      <c r="QH116" s="6">
        <f t="shared" si="428"/>
        <v>0</v>
      </c>
      <c r="QI116" s="6">
        <f t="shared" si="428"/>
        <v>0</v>
      </c>
      <c r="QJ116" s="6">
        <f t="shared" si="428"/>
        <v>0</v>
      </c>
      <c r="QK116" s="6">
        <f t="shared" si="428"/>
        <v>0</v>
      </c>
      <c r="QL116" s="6">
        <f t="shared" si="428"/>
        <v>0</v>
      </c>
      <c r="QM116" s="6">
        <f t="shared" si="428"/>
        <v>0</v>
      </c>
      <c r="QN116" s="6">
        <f t="shared" si="428"/>
        <v>0</v>
      </c>
      <c r="QO116" s="6">
        <f t="shared" si="428"/>
        <v>0</v>
      </c>
      <c r="QP116" s="6">
        <f t="shared" si="428"/>
        <v>0</v>
      </c>
      <c r="QQ116" s="6">
        <f t="shared" si="428"/>
        <v>0</v>
      </c>
      <c r="QR116" s="6">
        <f t="shared" si="428"/>
        <v>0</v>
      </c>
      <c r="QS116" s="6">
        <f t="shared" si="428"/>
        <v>0</v>
      </c>
      <c r="QT116" s="6">
        <f t="shared" si="428"/>
        <v>0</v>
      </c>
      <c r="QU116" s="6">
        <f t="shared" si="428"/>
        <v>0</v>
      </c>
      <c r="QV116" s="6">
        <f t="shared" si="428"/>
        <v>0</v>
      </c>
      <c r="QW116" s="6">
        <f t="shared" si="428"/>
        <v>0</v>
      </c>
      <c r="QX116" s="6">
        <f t="shared" si="428"/>
        <v>0</v>
      </c>
      <c r="QY116" s="6">
        <f t="shared" si="428"/>
        <v>0</v>
      </c>
      <c r="QZ116" s="6">
        <f t="shared" si="428"/>
        <v>0</v>
      </c>
      <c r="RA116" s="6">
        <f t="shared" si="428"/>
        <v>0</v>
      </c>
      <c r="RB116" s="6">
        <f t="shared" si="428"/>
        <v>0</v>
      </c>
      <c r="RC116" s="6">
        <f t="shared" si="428"/>
        <v>0</v>
      </c>
      <c r="RD116" s="6">
        <f t="shared" si="428"/>
        <v>0</v>
      </c>
      <c r="RE116" s="6">
        <f t="shared" si="428"/>
        <v>0</v>
      </c>
      <c r="RF116" s="6">
        <f t="shared" si="428"/>
        <v>0</v>
      </c>
      <c r="RG116" s="6">
        <f t="shared" si="428"/>
        <v>0</v>
      </c>
      <c r="RH116" s="6">
        <f t="shared" si="428"/>
        <v>0</v>
      </c>
      <c r="RI116" s="6">
        <f t="shared" si="428"/>
        <v>0</v>
      </c>
      <c r="RJ116" s="6">
        <f t="shared" si="428"/>
        <v>0</v>
      </c>
      <c r="RK116" s="6">
        <f t="shared" si="428"/>
        <v>0</v>
      </c>
      <c r="RL116" s="6">
        <f t="shared" si="428"/>
        <v>0</v>
      </c>
      <c r="RM116" s="6">
        <f t="shared" si="428"/>
        <v>0</v>
      </c>
      <c r="RN116" s="6">
        <f t="shared" si="428"/>
        <v>0</v>
      </c>
      <c r="RO116" s="6">
        <f t="shared" si="428"/>
        <v>0</v>
      </c>
      <c r="RP116" s="6">
        <f t="shared" si="42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17" t="s">
        <v>40</v>
      </c>
      <c r="MZ117" s="117" t="s">
        <v>40</v>
      </c>
      <c r="NA117" s="162" t="s">
        <v>67</v>
      </c>
      <c r="NB117" s="58"/>
      <c r="NC117" s="58"/>
      <c r="ND117" s="58"/>
      <c r="NE117" s="58"/>
      <c r="NF117" s="58"/>
      <c r="NG117" s="58"/>
      <c r="NH117" s="58"/>
      <c r="NI117" s="58"/>
      <c r="NJ117" s="58"/>
      <c r="NK117" s="58"/>
      <c r="NL117" s="58"/>
      <c r="NM117" s="58"/>
      <c r="NN117" s="58"/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29">SUM(IQ54, -IQ55)</f>
        <v>1.3299999999999999E-2</v>
      </c>
      <c r="IR118" s="170">
        <f t="shared" si="429"/>
        <v>3.2599999999999997E-2</v>
      </c>
      <c r="IS118" s="219">
        <f t="shared" si="429"/>
        <v>1.9699999999999999E-2</v>
      </c>
      <c r="IT118" s="87">
        <f t="shared" si="429"/>
        <v>1.8200000000000001E-2</v>
      </c>
      <c r="IU118" s="144">
        <f t="shared" si="429"/>
        <v>2.1399999999999999E-2</v>
      </c>
      <c r="IV118" s="138">
        <f t="shared" si="42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14">
        <f>SUM(MY54, -MY55)</f>
        <v>1.4199999999999997E-2</v>
      </c>
      <c r="MZ118" s="114">
        <f>SUM(MZ54, -MZ55)</f>
        <v>9.8000000000000014E-3</v>
      </c>
      <c r="NA118" s="201">
        <f>SUM(NA56, -NA57)</f>
        <v>4.1000000000000064E-3</v>
      </c>
      <c r="NB118" s="6">
        <f>SUM(NB105, -NB111,)</f>
        <v>0</v>
      </c>
      <c r="NC118" s="6">
        <f>SUM(NC106, -NC112)</f>
        <v>0</v>
      </c>
      <c r="ND118" s="6">
        <f>SUM(ND105, -ND111)</f>
        <v>0</v>
      </c>
      <c r="NE118" s="6">
        <f>SUM(NE105, -NE111,)</f>
        <v>0</v>
      </c>
      <c r="NF118" s="6">
        <f>SUM(NF106, -NF112)</f>
        <v>0</v>
      </c>
      <c r="NG118" s="6">
        <f>SUM(NG105, -NG111)</f>
        <v>0</v>
      </c>
      <c r="NH118" s="6">
        <f>SUM(NH105, -NH111,)</f>
        <v>0</v>
      </c>
      <c r="NI118" s="6">
        <f>SUM(NI106, -NI112)</f>
        <v>0</v>
      </c>
      <c r="NJ118" s="6">
        <f>SUM(NJ105, -NJ111)</f>
        <v>0</v>
      </c>
      <c r="NK118" s="6">
        <f>SUM(NK105, -NK111,)</f>
        <v>0</v>
      </c>
      <c r="NL118" s="6">
        <f>SUM(NL106, -NL112)</f>
        <v>0</v>
      </c>
      <c r="NM118" s="6">
        <f>SUM(NM105, -NM111)</f>
        <v>0</v>
      </c>
      <c r="NN118" s="6">
        <f>SUM(NN105, -NN111,)</f>
        <v>0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16" t="s">
        <v>49</v>
      </c>
      <c r="MZ119" s="116" t="s">
        <v>49</v>
      </c>
      <c r="NA119" s="116" t="s">
        <v>49</v>
      </c>
      <c r="NB119" s="58"/>
      <c r="NC119" s="58"/>
      <c r="ND119" s="58"/>
      <c r="NE119" s="58"/>
      <c r="NF119" s="58"/>
      <c r="NG119" s="58"/>
      <c r="NH119" s="58"/>
      <c r="NI119" s="58"/>
      <c r="NJ119" s="58"/>
      <c r="NK119" s="58"/>
      <c r="NL119" s="58"/>
      <c r="NM119" s="58"/>
      <c r="NN119" s="58"/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30">SUM(AM56, -AM57)</f>
        <v>1.6199999999999992E-2</v>
      </c>
      <c r="AN120" s="239">
        <f t="shared" si="430"/>
        <v>1.1999999999999927E-3</v>
      </c>
      <c r="AO120" s="240">
        <f t="shared" si="430"/>
        <v>1.1200000000000002E-2</v>
      </c>
      <c r="AP120" s="266">
        <f t="shared" si="430"/>
        <v>5.3999999999999881E-3</v>
      </c>
      <c r="AQ120" s="239">
        <f t="shared" si="430"/>
        <v>8.3000000000000018E-3</v>
      </c>
      <c r="AR120" s="240">
        <f t="shared" si="430"/>
        <v>1.1000000000000038E-3</v>
      </c>
      <c r="AS120" s="266">
        <f t="shared" si="43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31">SUM(CR53, -CR54)</f>
        <v>6.6999999999999976E-3</v>
      </c>
      <c r="CS120" s="172">
        <f t="shared" si="431"/>
        <v>9.099999999999997E-3</v>
      </c>
      <c r="CT120" s="160">
        <f t="shared" si="431"/>
        <v>3.4000000000000002E-3</v>
      </c>
      <c r="CU120" s="201">
        <f t="shared" si="431"/>
        <v>1.0500000000000009E-2</v>
      </c>
      <c r="CV120" s="181">
        <f t="shared" si="431"/>
        <v>1.2800000000000006E-2</v>
      </c>
      <c r="CW120" s="160">
        <f t="shared" si="43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32">SUM(FC53, -FC54)</f>
        <v>3.6000000000000004E-2</v>
      </c>
      <c r="FD120" s="377">
        <f t="shared" si="432"/>
        <v>3.1399999999999997E-2</v>
      </c>
      <c r="FE120" s="428">
        <f t="shared" si="432"/>
        <v>2.3800000000000002E-2</v>
      </c>
      <c r="FF120" s="142">
        <f t="shared" si="432"/>
        <v>2.3400000000000004E-2</v>
      </c>
      <c r="FG120" s="112">
        <f t="shared" si="432"/>
        <v>1.8700000000000008E-2</v>
      </c>
      <c r="FH120" s="172">
        <f t="shared" si="432"/>
        <v>3.2399999999999998E-2</v>
      </c>
      <c r="FI120" s="142">
        <f t="shared" si="43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33">SUM(FY53, -FY54)</f>
        <v>1.77E-2</v>
      </c>
      <c r="FZ120" s="172">
        <f t="shared" si="433"/>
        <v>1.0800000000000004E-2</v>
      </c>
      <c r="GA120" s="142">
        <f t="shared" si="433"/>
        <v>1.9999999999999997E-2</v>
      </c>
      <c r="GB120" s="112">
        <f t="shared" si="433"/>
        <v>2.4199999999999999E-2</v>
      </c>
      <c r="GC120" s="172">
        <f t="shared" si="433"/>
        <v>2.6299999999999997E-2</v>
      </c>
      <c r="GD120" s="142">
        <f t="shared" si="433"/>
        <v>2.3899999999999998E-2</v>
      </c>
      <c r="GE120" s="201">
        <f>SUM(GE57, -GE58)</f>
        <v>6.8999999999999895E-3</v>
      </c>
      <c r="GF120" s="181">
        <f t="shared" ref="GF120:GK120" si="434">SUM(GF55, -GF56)</f>
        <v>9.7000000000000003E-3</v>
      </c>
      <c r="GG120" s="227">
        <f t="shared" si="434"/>
        <v>7.4999999999999997E-3</v>
      </c>
      <c r="GH120" s="212">
        <f t="shared" si="434"/>
        <v>1.7000000000000001E-3</v>
      </c>
      <c r="GI120" s="229">
        <f t="shared" si="434"/>
        <v>1.5000000000000013E-3</v>
      </c>
      <c r="GJ120" s="160">
        <f t="shared" si="434"/>
        <v>1.8999999999999989E-3</v>
      </c>
      <c r="GK120" s="201">
        <f t="shared" si="43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35">SUM(HK53, -HK54)</f>
        <v>1.21E-2</v>
      </c>
      <c r="HL120" s="160">
        <f t="shared" si="435"/>
        <v>7.0999999999999952E-3</v>
      </c>
      <c r="HM120" s="201">
        <f t="shared" si="435"/>
        <v>2.1999999999999999E-2</v>
      </c>
      <c r="HN120" s="181">
        <f t="shared" si="435"/>
        <v>3.4700000000000002E-2</v>
      </c>
      <c r="HO120" s="160">
        <f t="shared" si="435"/>
        <v>3.0800000000000008E-2</v>
      </c>
      <c r="HP120" s="201">
        <f t="shared" si="43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36">SUM(ID55, -ID56)</f>
        <v>8.0000000000000036E-4</v>
      </c>
      <c r="IE120" s="212">
        <f t="shared" si="436"/>
        <v>2.0400000000000001E-2</v>
      </c>
      <c r="IF120" s="181">
        <f t="shared" si="436"/>
        <v>7.5999999999999991E-3</v>
      </c>
      <c r="IG120" s="227">
        <f t="shared" si="436"/>
        <v>1.9799999999999998E-2</v>
      </c>
      <c r="IH120" s="212">
        <f t="shared" si="436"/>
        <v>1.89E-2</v>
      </c>
      <c r="II120" s="181">
        <f t="shared" si="43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37">SUM(IQ55, -IQ56)</f>
        <v>5.8999999999999999E-3</v>
      </c>
      <c r="IR120" s="172">
        <f t="shared" si="437"/>
        <v>5.0000000000000044E-4</v>
      </c>
      <c r="IS120" s="218">
        <f t="shared" si="437"/>
        <v>3.4000000000000002E-3</v>
      </c>
      <c r="IT120" s="90">
        <f t="shared" si="437"/>
        <v>4.5999999999999999E-3</v>
      </c>
      <c r="IU120" s="143">
        <f t="shared" si="437"/>
        <v>2.7999999999999995E-3</v>
      </c>
      <c r="IV120" s="142">
        <f t="shared" si="43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38">SUM(JB53, -JB54)</f>
        <v>2.2699999999999998E-2</v>
      </c>
      <c r="JC120" s="112">
        <f t="shared" si="438"/>
        <v>2.3900000000000005E-2</v>
      </c>
      <c r="JD120" s="172">
        <f t="shared" si="438"/>
        <v>8.0000000000000904E-4</v>
      </c>
      <c r="JE120" s="142">
        <f t="shared" si="438"/>
        <v>7.4000000000000038E-3</v>
      </c>
      <c r="JF120" s="112">
        <f t="shared" si="438"/>
        <v>7.4000000000000038E-3</v>
      </c>
      <c r="JG120" s="172">
        <f t="shared" si="43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39">SUM(LI52, -LI53)</f>
        <v>2.0999999999999908E-3</v>
      </c>
      <c r="LJ120" s="172">
        <f t="shared" si="439"/>
        <v>1.1300000000000004E-2</v>
      </c>
      <c r="LK120" s="142">
        <f t="shared" si="439"/>
        <v>1.1999999999999997E-2</v>
      </c>
      <c r="LL120" s="112">
        <f t="shared" si="439"/>
        <v>2.0799999999999999E-2</v>
      </c>
      <c r="LM120" s="172">
        <f t="shared" si="439"/>
        <v>2.5999999999999995E-2</v>
      </c>
      <c r="LN120" s="142">
        <f t="shared" si="439"/>
        <v>2.4900000000000005E-2</v>
      </c>
      <c r="LO120" s="112">
        <f>SUM(LO51, -LO52)</f>
        <v>2.8299999999999992E-2</v>
      </c>
      <c r="LP120" s="172">
        <f t="shared" ref="LP120:LU120" si="440">SUM(LP52, -LP53)</f>
        <v>1.1399999999999993E-2</v>
      </c>
      <c r="LQ120" s="142">
        <f t="shared" si="440"/>
        <v>2.3999999999999994E-3</v>
      </c>
      <c r="LR120" s="112">
        <f t="shared" si="440"/>
        <v>8.199999999999999E-3</v>
      </c>
      <c r="LS120" s="172">
        <f t="shared" si="440"/>
        <v>1.1299999999999991E-2</v>
      </c>
      <c r="LT120" s="142">
        <f t="shared" si="440"/>
        <v>1.5999999999999903E-3</v>
      </c>
      <c r="LU120" s="112">
        <f t="shared" si="44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14">
        <f>SUM(MY52, -MY53)</f>
        <v>2.7000000000000079E-3</v>
      </c>
      <c r="MZ120" s="114">
        <f>SUM(MZ52, -MZ53)</f>
        <v>4.500000000000004E-3</v>
      </c>
      <c r="NA120" s="114">
        <f>SUM(NA52, -NA53)</f>
        <v>2.7000000000000079E-3</v>
      </c>
      <c r="NB120" s="6">
        <f>SUM(NB106, -NB112)</f>
        <v>0</v>
      </c>
      <c r="NC120" s="6">
        <f>SUM(NC105, -NC111)</f>
        <v>0</v>
      </c>
      <c r="ND120" s="6">
        <f>SUM(ND106, -ND112)</f>
        <v>0</v>
      </c>
      <c r="NE120" s="6">
        <f>SUM(NE106, -NE112)</f>
        <v>0</v>
      </c>
      <c r="NF120" s="6">
        <f>SUM(NF105, -NF111)</f>
        <v>0</v>
      </c>
      <c r="NG120" s="6">
        <f>SUM(NG106, -NG112)</f>
        <v>0</v>
      </c>
      <c r="NH120" s="6">
        <f>SUM(NH106, -NH112)</f>
        <v>0</v>
      </c>
      <c r="NI120" s="6">
        <f>SUM(NI105, -NI111)</f>
        <v>0</v>
      </c>
      <c r="NJ120" s="6">
        <f>SUM(NJ106, -NJ112)</f>
        <v>0</v>
      </c>
      <c r="NK120" s="6">
        <f>SUM(NK106, -NK112)</f>
        <v>0</v>
      </c>
      <c r="NL120" s="6">
        <f>SUM(NL105, -NL111)</f>
        <v>0</v>
      </c>
      <c r="NM120" s="6">
        <f>SUM(NM106, -NM112)</f>
        <v>0</v>
      </c>
      <c r="NN120" s="6">
        <f>SUM(NN106, -NN112)</f>
        <v>0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M123" s="48" t="s">
        <v>122</v>
      </c>
      <c r="MN123" s="49" t="s">
        <v>62</v>
      </c>
      <c r="MO123" s="49" t="s">
        <v>62</v>
      </c>
      <c r="MP123" s="49" t="s">
        <v>62</v>
      </c>
      <c r="MQ123" s="48" t="s">
        <v>3</v>
      </c>
      <c r="MR123" s="48" t="s">
        <v>4</v>
      </c>
      <c r="MS123" s="48" t="s">
        <v>5</v>
      </c>
      <c r="MT123" s="48" t="s">
        <v>6</v>
      </c>
      <c r="MU123" s="48" t="s">
        <v>7</v>
      </c>
      <c r="MV123" s="49" t="s">
        <v>62</v>
      </c>
      <c r="MW123" s="49" t="s">
        <v>62</v>
      </c>
      <c r="MX123" s="48" t="s">
        <v>10</v>
      </c>
      <c r="MY123" s="48" t="s">
        <v>11</v>
      </c>
      <c r="MZ123" s="48" t="s">
        <v>12</v>
      </c>
      <c r="NA123" s="48" t="s">
        <v>13</v>
      </c>
      <c r="NB123" s="48" t="s">
        <v>14</v>
      </c>
      <c r="NC123" s="49" t="s">
        <v>62</v>
      </c>
      <c r="ND123" s="49" t="s">
        <v>62</v>
      </c>
      <c r="NE123" s="48" t="s">
        <v>17</v>
      </c>
      <c r="NF123" s="48" t="s">
        <v>18</v>
      </c>
      <c r="NG123" s="48" t="s">
        <v>19</v>
      </c>
      <c r="NH123" s="48" t="s">
        <v>20</v>
      </c>
      <c r="NI123" s="48" t="s">
        <v>21</v>
      </c>
      <c r="NJ123" s="49" t="s">
        <v>62</v>
      </c>
      <c r="NK123" s="49" t="s">
        <v>62</v>
      </c>
      <c r="NL123" s="48" t="s">
        <v>24</v>
      </c>
      <c r="NM123" s="48" t="s">
        <v>25</v>
      </c>
      <c r="NN123" s="48" t="s">
        <v>26</v>
      </c>
      <c r="NO123" s="48" t="s">
        <v>27</v>
      </c>
      <c r="NP123" s="48" t="s">
        <v>28</v>
      </c>
      <c r="NQ123" s="49" t="s">
        <v>62</v>
      </c>
      <c r="NR123" s="49" t="s">
        <v>62</v>
      </c>
      <c r="NS123" s="49" t="s">
        <v>62</v>
      </c>
      <c r="NT123" s="49"/>
      <c r="NU123" s="49"/>
      <c r="NV123" s="272" t="s">
        <v>122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O124" s="53"/>
      <c r="MP124" s="53"/>
      <c r="MQ124" s="47">
        <v>0.1938</v>
      </c>
      <c r="MR124" s="47">
        <v>0.17649999999999999</v>
      </c>
      <c r="MS124" s="47">
        <v>0.16589999999999999</v>
      </c>
      <c r="MT124" s="47">
        <v>0.15540000000000001</v>
      </c>
      <c r="MU124" s="16">
        <v>0.16739999999999999</v>
      </c>
      <c r="MV124" s="53"/>
      <c r="MW124" s="53"/>
      <c r="MX124" s="53"/>
      <c r="MY124" s="53"/>
      <c r="MZ124" s="53"/>
      <c r="NA124" s="15"/>
      <c r="NB124" s="15"/>
      <c r="NC124" s="53"/>
      <c r="ND124" s="53"/>
      <c r="NE124" s="53"/>
      <c r="NF124" s="53"/>
      <c r="NG124" s="53"/>
      <c r="NH124" s="15"/>
      <c r="NI124" s="15"/>
      <c r="NJ124" s="53"/>
      <c r="NK124" s="53"/>
      <c r="NL124" s="53"/>
      <c r="NM124" s="53"/>
      <c r="NN124" s="53"/>
      <c r="NO124" s="53"/>
      <c r="NP124" s="53"/>
      <c r="NQ124" s="53"/>
      <c r="NR124" s="53"/>
      <c r="NS124" s="53"/>
      <c r="NT124" s="495" t="s">
        <v>32</v>
      </c>
      <c r="NU124" s="3" t="s">
        <v>33</v>
      </c>
      <c r="NV124" s="495" t="s">
        <v>34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O125" s="53"/>
      <c r="MP125" s="53"/>
      <c r="MQ125" s="16">
        <v>0.1384</v>
      </c>
      <c r="MR125" s="16">
        <v>0.1368</v>
      </c>
      <c r="MS125" s="16">
        <v>0.12959999999999999</v>
      </c>
      <c r="MT125" s="16">
        <v>0.15479999999999999</v>
      </c>
      <c r="MU125" s="47">
        <v>0.14000000000000001</v>
      </c>
      <c r="MV125" s="53"/>
      <c r="MW125" s="53"/>
      <c r="MX125" s="53"/>
      <c r="MY125" s="53"/>
      <c r="MZ125" s="53"/>
      <c r="NA125" s="6" t="s">
        <v>62</v>
      </c>
      <c r="NB125" s="6"/>
      <c r="NC125" s="53"/>
      <c r="ND125" s="53"/>
      <c r="NE125" s="53"/>
      <c r="NF125" s="53"/>
      <c r="NG125" s="53"/>
      <c r="NH125" s="6" t="s">
        <v>62</v>
      </c>
      <c r="NI125" s="6"/>
      <c r="NJ125" s="53"/>
      <c r="NK125" s="53"/>
      <c r="NL125" s="53"/>
      <c r="NM125" s="53"/>
      <c r="NN125" s="53"/>
      <c r="NO125" s="53"/>
      <c r="NP125" s="53"/>
      <c r="NQ125" s="53"/>
      <c r="NR125" s="53"/>
      <c r="NS125" s="53"/>
      <c r="NT125" s="53">
        <f>MIN(OP87:OP93,OP95:OP100,OP102:OP106,OP108:OP111,OP113:OP115,OP117:OP118,OP120)</f>
        <v>0</v>
      </c>
      <c r="NU125" s="51">
        <f>AVERAGE(OQ87:OQ93,OQ95:OQ100,OQ102:OQ106,OQ108:OQ111,OQ113:OQ115,OQ117:OQ118,OQ120)</f>
        <v>0</v>
      </c>
      <c r="NV125" s="53">
        <f>MAX(OR87:OR93,OR95:OR100,OR102:OR106,OR108:OR111,OR113:OR115,OR117:OR118,OR120)</f>
        <v>0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M126" t="s">
        <v>62</v>
      </c>
      <c r="MN126" t="s">
        <v>62</v>
      </c>
      <c r="MO126" s="53"/>
      <c r="MP126" s="53"/>
      <c r="MQ126" s="7">
        <v>5.1299999999999998E-2</v>
      </c>
      <c r="MR126" s="7">
        <v>3.9600000000000003E-2</v>
      </c>
      <c r="MS126" s="7">
        <v>5.2699999999999997E-2</v>
      </c>
      <c r="MT126" s="7">
        <v>3.73E-2</v>
      </c>
      <c r="MU126" s="86">
        <v>2.9899999999999999E-2</v>
      </c>
      <c r="MV126" s="53"/>
      <c r="MW126" s="53"/>
      <c r="MX126" s="53"/>
      <c r="MY126" s="53"/>
      <c r="MZ126" s="53"/>
      <c r="NB126" s="6"/>
      <c r="NC126" s="53"/>
      <c r="ND126" s="53"/>
      <c r="NE126" s="53"/>
      <c r="NF126" s="53"/>
      <c r="NG126" s="53"/>
      <c r="NI126" s="6"/>
      <c r="NJ126" s="53"/>
      <c r="NK126" s="53"/>
      <c r="NL126" s="53"/>
      <c r="NM126" s="53"/>
      <c r="NN126" s="53"/>
      <c r="NO126" s="53"/>
      <c r="NP126" s="53"/>
      <c r="NQ126" s="53"/>
      <c r="NR126" s="53"/>
      <c r="NS126" s="53"/>
      <c r="NT126" s="53"/>
      <c r="NU126" s="54" t="s">
        <v>73</v>
      </c>
      <c r="NV126" s="53"/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M127" t="s">
        <v>62</v>
      </c>
      <c r="MO127" s="53"/>
      <c r="MP127" s="53"/>
      <c r="MQ127" s="86">
        <v>3.9600000000000003E-2</v>
      </c>
      <c r="MR127" s="86">
        <v>3.0200000000000001E-2</v>
      </c>
      <c r="MS127" s="86">
        <v>2.2599999999999999E-2</v>
      </c>
      <c r="MT127" s="86">
        <v>3.2800000000000003E-2</v>
      </c>
      <c r="MU127" s="7">
        <v>8.2000000000000007E-3</v>
      </c>
      <c r="MV127" s="53"/>
      <c r="MW127" s="53"/>
      <c r="MX127" s="53"/>
      <c r="MY127" s="53"/>
      <c r="MZ127" s="53"/>
      <c r="NA127" s="6" t="s">
        <v>62</v>
      </c>
      <c r="NB127" s="6"/>
      <c r="NC127" s="53"/>
      <c r="ND127" s="53"/>
      <c r="NE127" s="53"/>
      <c r="NF127" s="53"/>
      <c r="NG127" s="53"/>
      <c r="NH127" s="6" t="s">
        <v>62</v>
      </c>
      <c r="NI127" s="6"/>
      <c r="NJ127" s="53"/>
      <c r="NK127" s="53"/>
      <c r="NL127" s="53"/>
      <c r="NM127" s="53"/>
      <c r="NN127" s="53"/>
      <c r="NO127" s="53"/>
      <c r="NP127" s="53"/>
      <c r="NQ127" s="53"/>
      <c r="NR127" s="53"/>
      <c r="NS127" s="53"/>
      <c r="NT127" s="53"/>
      <c r="NU127" s="54" t="s">
        <v>74</v>
      </c>
      <c r="NV127" s="53"/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M128" t="s">
        <v>62</v>
      </c>
      <c r="MO128" s="53"/>
      <c r="MP128" s="53"/>
      <c r="MQ128" s="40">
        <v>-4.4900000000000002E-2</v>
      </c>
      <c r="MR128" s="40">
        <v>-2.9399999999999999E-2</v>
      </c>
      <c r="MS128" s="40">
        <v>-3.2599999999999997E-2</v>
      </c>
      <c r="MT128" s="40">
        <v>-1.8700000000000001E-2</v>
      </c>
      <c r="MU128" s="40">
        <v>8.0000000000000004E-4</v>
      </c>
      <c r="MV128" s="53"/>
      <c r="MW128" s="53"/>
      <c r="MX128" s="53"/>
      <c r="MY128" s="53"/>
      <c r="MZ128" s="53"/>
      <c r="NA128" t="s">
        <v>62</v>
      </c>
      <c r="NB128" s="6"/>
      <c r="NC128" s="53"/>
      <c r="ND128" s="53"/>
      <c r="NE128" s="53"/>
      <c r="NF128" s="53"/>
      <c r="NG128" s="53"/>
      <c r="NH128" t="s">
        <v>62</v>
      </c>
      <c r="NI128" s="6"/>
      <c r="NJ128" s="53"/>
      <c r="NK128" s="53"/>
      <c r="NL128" s="53"/>
      <c r="NM128" s="53"/>
      <c r="NN128" s="53"/>
      <c r="NO128" s="53"/>
      <c r="NP128" s="53"/>
      <c r="NQ128" s="53"/>
      <c r="NR128" s="53"/>
      <c r="NS128" s="53"/>
      <c r="NT128" s="3" t="s">
        <v>32</v>
      </c>
      <c r="NU128" s="3" t="s">
        <v>33</v>
      </c>
      <c r="NV128" s="3" t="s">
        <v>34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O129" s="53"/>
      <c r="MP129" s="53"/>
      <c r="MQ129" s="30">
        <v>-5.0599999999999999E-2</v>
      </c>
      <c r="MR129" s="30">
        <v>-4.3400000000000001E-2</v>
      </c>
      <c r="MS129" s="30">
        <v>-5.62E-2</v>
      </c>
      <c r="MT129" s="30">
        <v>-6.0699999999999997E-2</v>
      </c>
      <c r="MU129" s="30">
        <v>-6.4600000000000005E-2</v>
      </c>
      <c r="MV129" s="53"/>
      <c r="MW129" s="53"/>
      <c r="MX129" s="53"/>
      <c r="MY129" s="53"/>
      <c r="MZ129" s="53"/>
      <c r="NA129" s="6"/>
      <c r="NB129" s="6"/>
      <c r="NC129" s="53"/>
      <c r="ND129" s="53"/>
      <c r="NE129" s="53"/>
      <c r="NF129" s="53"/>
      <c r="NG129" s="53"/>
      <c r="NH129" s="6"/>
      <c r="NI129" s="6"/>
      <c r="NJ129" s="53"/>
      <c r="NK129" s="53"/>
      <c r="NL129" s="53"/>
      <c r="NM129" s="53"/>
      <c r="NN129" s="53"/>
      <c r="NO129" s="53"/>
      <c r="NP129" s="53"/>
      <c r="NQ129" s="53"/>
      <c r="NR129" s="53"/>
      <c r="NS129" s="53"/>
      <c r="NT129" s="51">
        <f>MIN(OP94,OP101,OP107,OP112,OP116,OP119,OP121,OP122)</f>
        <v>0</v>
      </c>
      <c r="NU129" s="51">
        <f>AVERAGE(OQ94,OQ101,OQ107,OQ112,OQ116,OQ119,OQ121,OQ122)</f>
        <v>0</v>
      </c>
      <c r="NV129" s="51">
        <f>MAX(OR94,OR101,OR107,OR112,OR116,OR119,OR121,OR122)</f>
        <v>0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M130" t="s">
        <v>62</v>
      </c>
      <c r="MO130" s="53"/>
      <c r="MP130" s="53"/>
      <c r="MQ130" s="22">
        <v>-0.11700000000000001</v>
      </c>
      <c r="MR130" s="22">
        <v>-0.1051</v>
      </c>
      <c r="MS130" s="22">
        <v>-0.1003</v>
      </c>
      <c r="MT130" s="22">
        <v>-0.1089</v>
      </c>
      <c r="MU130" s="22">
        <v>-0.108</v>
      </c>
      <c r="MV130" s="53"/>
      <c r="MW130" s="53"/>
      <c r="MX130" s="53"/>
      <c r="MY130" s="53"/>
      <c r="MZ130" s="53"/>
      <c r="NA130" s="6"/>
      <c r="NB130" s="6"/>
      <c r="NC130" s="53"/>
      <c r="ND130" s="53"/>
      <c r="NE130" s="53"/>
      <c r="NF130" s="53"/>
      <c r="NG130" s="53"/>
      <c r="NH130" s="6"/>
      <c r="NI130" s="6"/>
      <c r="NJ130" s="53"/>
      <c r="NK130" s="53"/>
      <c r="NL130" s="53"/>
      <c r="NM130" s="53"/>
      <c r="NN130" s="53"/>
      <c r="NO130" s="53"/>
      <c r="NP130" s="53"/>
      <c r="NQ130" s="53"/>
      <c r="NR130" s="53"/>
      <c r="NS130" s="53"/>
      <c r="NT130" s="53"/>
      <c r="NU130" s="54" t="s">
        <v>75</v>
      </c>
      <c r="NV130" s="53"/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M131" t="s">
        <v>62</v>
      </c>
      <c r="MO131" s="53" t="s">
        <v>62</v>
      </c>
      <c r="MP131" s="53" t="s">
        <v>62</v>
      </c>
      <c r="MQ131" s="34">
        <v>-0.21060000000000001</v>
      </c>
      <c r="MR131" s="34">
        <v>-0.20519999999999999</v>
      </c>
      <c r="MS131" s="34">
        <v>-0.1817</v>
      </c>
      <c r="MT131" s="34">
        <v>-0.192</v>
      </c>
      <c r="MU131" s="34">
        <v>-0.17369999999999999</v>
      </c>
      <c r="MV131" s="53" t="s">
        <v>62</v>
      </c>
      <c r="MW131" s="53" t="s">
        <v>62</v>
      </c>
      <c r="MX131" s="53" t="s">
        <v>62</v>
      </c>
      <c r="MY131" s="53" t="s">
        <v>62</v>
      </c>
      <c r="MZ131" s="53" t="s">
        <v>62</v>
      </c>
      <c r="NA131" s="10" t="s">
        <v>62</v>
      </c>
      <c r="NB131" s="10"/>
      <c r="NC131" s="53"/>
      <c r="ND131" s="53"/>
      <c r="NE131" s="53"/>
      <c r="NF131" s="53"/>
      <c r="NG131" s="53"/>
      <c r="NH131" s="10" t="s">
        <v>62</v>
      </c>
      <c r="NI131" s="10"/>
      <c r="NJ131" s="53"/>
      <c r="NK131" s="53"/>
      <c r="NL131" s="53"/>
      <c r="NM131" s="53"/>
      <c r="NN131" s="53"/>
      <c r="NO131" s="53"/>
      <c r="NP131" s="53"/>
      <c r="NQ131" s="53"/>
      <c r="NR131" s="53"/>
      <c r="NS131" s="53"/>
      <c r="NT131" s="53"/>
      <c r="NU131" s="61" t="s">
        <v>76</v>
      </c>
      <c r="NV131" s="53"/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76"/>
      <c r="MZ132" s="76"/>
      <c r="NA132" s="76"/>
      <c r="NB132" s="76"/>
      <c r="NC132" s="76"/>
      <c r="ND132" s="76"/>
      <c r="NE132" s="76"/>
      <c r="NF132" s="76"/>
      <c r="NG132" s="76"/>
      <c r="NH132" s="76"/>
      <c r="NI132" s="76"/>
      <c r="NJ132" s="76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20"/>
      <c r="MP133" s="484"/>
      <c r="MQ133" s="485">
        <v>43620</v>
      </c>
      <c r="MR133" s="524"/>
      <c r="MS133" s="484"/>
      <c r="MT133" s="485">
        <v>43621</v>
      </c>
      <c r="MU133" s="486"/>
      <c r="MV133" s="484"/>
      <c r="MW133" s="485">
        <v>43622</v>
      </c>
      <c r="MX133" s="520"/>
      <c r="MY133" s="483"/>
      <c r="MZ133" s="67">
        <v>43623</v>
      </c>
      <c r="NA133" s="349" t="s">
        <v>77</v>
      </c>
      <c r="NB133" s="248"/>
      <c r="NC133" s="70">
        <v>43626</v>
      </c>
      <c r="ND133" s="249"/>
      <c r="NE133" s="248"/>
      <c r="NF133" s="70">
        <v>43627</v>
      </c>
      <c r="NG133" s="249"/>
      <c r="NH133" s="248"/>
      <c r="NI133" s="70">
        <v>43628</v>
      </c>
      <c r="NJ133" s="249"/>
      <c r="NK133" s="248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25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11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98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121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03">
        <v>0.15090000000000001</v>
      </c>
      <c r="MZ136" s="16">
        <v>0.153</v>
      </c>
      <c r="NA136" s="16">
        <v>0.16739999999999999</v>
      </c>
      <c r="NB136" s="487"/>
      <c r="NC136" s="53"/>
      <c r="ND136" s="488"/>
      <c r="NE136" s="487"/>
      <c r="NF136" s="53"/>
      <c r="NG136" s="488"/>
      <c r="NH136" s="487"/>
      <c r="NI136" s="53"/>
      <c r="NJ136" s="488"/>
      <c r="NK136" s="487"/>
      <c r="NL136" s="53"/>
      <c r="NM136" s="488"/>
      <c r="NN136" s="487"/>
      <c r="NO136" s="53"/>
      <c r="NP136" s="488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99">
        <v>0.15079999999999999</v>
      </c>
      <c r="MZ137" s="47">
        <v>0.1492</v>
      </c>
      <c r="NA137" s="47">
        <v>0.14000000000000001</v>
      </c>
      <c r="NB137" s="487"/>
      <c r="NC137" s="53"/>
      <c r="ND137" s="488"/>
      <c r="NE137" s="487"/>
      <c r="NF137" s="53"/>
      <c r="NG137" s="488"/>
      <c r="NH137" s="487"/>
      <c r="NI137" s="53"/>
      <c r="NJ137" s="488"/>
      <c r="NK137" s="487"/>
      <c r="NL137" s="53"/>
      <c r="NM137" s="488"/>
      <c r="NN137" s="487"/>
      <c r="NO137" s="53"/>
      <c r="NP137" s="488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01">
        <v>4.0800000000000003E-2</v>
      </c>
      <c r="MZ138" s="7">
        <v>3.9699999999999999E-2</v>
      </c>
      <c r="NA138" s="86">
        <v>2.9899999999999999E-2</v>
      </c>
      <c r="NB138" s="487"/>
      <c r="NC138" s="53"/>
      <c r="ND138" s="488"/>
      <c r="NE138" s="487"/>
      <c r="NF138" s="53"/>
      <c r="NG138" s="488"/>
      <c r="NH138" s="487"/>
      <c r="NI138" s="53"/>
      <c r="NJ138" s="488"/>
      <c r="NK138" s="487"/>
      <c r="NL138" s="53"/>
      <c r="NM138" s="488"/>
      <c r="NN138" s="487"/>
      <c r="NO138" s="53"/>
      <c r="NP138" s="488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02">
        <v>1.6E-2</v>
      </c>
      <c r="MZ139" s="86">
        <v>1.6500000000000001E-2</v>
      </c>
      <c r="NA139" s="7">
        <v>8.2000000000000007E-3</v>
      </c>
      <c r="NB139" s="487"/>
      <c r="NC139" s="53"/>
      <c r="ND139" s="488"/>
      <c r="NE139" s="487"/>
      <c r="NF139" s="53"/>
      <c r="NG139" s="488"/>
      <c r="NH139" s="487"/>
      <c r="NI139" s="53"/>
      <c r="NJ139" s="488"/>
      <c r="NK139" s="487"/>
      <c r="NL139" s="53"/>
      <c r="NM139" s="488"/>
      <c r="NN139" s="487"/>
      <c r="NO139" s="53"/>
      <c r="NP139" s="488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00">
        <v>-1.5699999999999999E-2</v>
      </c>
      <c r="MZ140" s="40">
        <v>-1.54E-2</v>
      </c>
      <c r="NA140" s="40">
        <v>8.0000000000000004E-4</v>
      </c>
      <c r="NB140" s="487"/>
      <c r="NC140" s="53"/>
      <c r="ND140" s="488"/>
      <c r="NE140" s="487"/>
      <c r="NF140" s="53"/>
      <c r="NG140" s="488"/>
      <c r="NH140" s="487"/>
      <c r="NI140" s="53"/>
      <c r="NJ140" s="488"/>
      <c r="NK140" s="487"/>
      <c r="NL140" s="53"/>
      <c r="NM140" s="488"/>
      <c r="NN140" s="487"/>
      <c r="NO140" s="53"/>
      <c r="NP140" s="488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04">
        <v>-6.08E-2</v>
      </c>
      <c r="MZ141" s="30">
        <v>-6.6299999999999998E-2</v>
      </c>
      <c r="NA141" s="30">
        <v>-6.4600000000000005E-2</v>
      </c>
      <c r="NB141" s="487"/>
      <c r="NC141" s="53"/>
      <c r="ND141" s="488"/>
      <c r="NE141" s="487"/>
      <c r="NF141" s="53"/>
      <c r="NG141" s="488"/>
      <c r="NH141" s="487"/>
      <c r="NI141" s="53"/>
      <c r="NJ141" s="488"/>
      <c r="NK141" s="487"/>
      <c r="NL141" s="53"/>
      <c r="NM141" s="488"/>
      <c r="NN141" s="487"/>
      <c r="NO141" s="53"/>
      <c r="NP141" s="488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06">
        <v>-9.3799999999999994E-2</v>
      </c>
      <c r="MZ142" s="22">
        <v>-9.1200000000000003E-2</v>
      </c>
      <c r="NA142" s="22">
        <v>-0.108</v>
      </c>
      <c r="NB142" s="487"/>
      <c r="NC142" s="53"/>
      <c r="ND142" s="488"/>
      <c r="NE142" s="487"/>
      <c r="NF142" s="53"/>
      <c r="NG142" s="488"/>
      <c r="NH142" s="487"/>
      <c r="NI142" s="53"/>
      <c r="NJ142" s="488"/>
      <c r="NK142" s="487"/>
      <c r="NL142" s="53"/>
      <c r="NM142" s="488"/>
      <c r="NN142" s="487"/>
      <c r="NO142" s="53"/>
      <c r="NP142" s="488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05">
        <v>-0.18820000000000001</v>
      </c>
      <c r="MZ143" s="34">
        <v>-0.1855</v>
      </c>
      <c r="NA143" s="34">
        <v>-0.17369999999999999</v>
      </c>
      <c r="NB143" s="487"/>
      <c r="NC143" s="53"/>
      <c r="ND143" s="488"/>
      <c r="NE143" s="487"/>
      <c r="NF143" s="53"/>
      <c r="NG143" s="488"/>
      <c r="NH143" s="487"/>
      <c r="NI143" s="53"/>
      <c r="NJ143" s="488"/>
      <c r="NK143" s="487"/>
      <c r="NL143" s="53"/>
      <c r="NM143" s="488"/>
      <c r="NN143" s="487"/>
      <c r="NO143" s="53"/>
      <c r="NP143" s="488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10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7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363">
        <v>1.5100000000000001E-2</v>
      </c>
      <c r="MZ145" s="363">
        <v>2.5999999999999999E-3</v>
      </c>
      <c r="NA145" s="441">
        <v>1.6199999999999999E-2</v>
      </c>
      <c r="NB145" s="491"/>
      <c r="NC145" s="492"/>
      <c r="ND145" s="493"/>
      <c r="NE145" s="491"/>
      <c r="NF145" s="492"/>
      <c r="NG145" s="493"/>
      <c r="NH145" s="491"/>
      <c r="NI145" s="492"/>
      <c r="NJ145" s="493"/>
      <c r="NK145" s="491"/>
      <c r="NL145" s="492"/>
      <c r="NM145" s="493"/>
      <c r="NN145" s="491"/>
      <c r="NO145" s="492"/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365">
        <v>-1.6799999999999999E-2</v>
      </c>
      <c r="MZ146" s="452">
        <v>-5.4999999999999997E-3</v>
      </c>
      <c r="NA146" s="445">
        <v>-3.15E-2</v>
      </c>
      <c r="NB146" s="491"/>
      <c r="NC146" s="492"/>
      <c r="ND146" s="493"/>
      <c r="NE146" s="491"/>
      <c r="NF146" s="492"/>
      <c r="NG146" s="493"/>
      <c r="NH146" s="491"/>
      <c r="NI146" s="492"/>
      <c r="NJ146" s="493"/>
      <c r="NK146" s="491"/>
      <c r="NL146" s="492"/>
      <c r="NM146" s="493"/>
      <c r="NN146" s="491"/>
      <c r="NO146" s="492"/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3"/>
      <c r="MZ147" s="133"/>
      <c r="NA147" s="451">
        <v>1.95E-2</v>
      </c>
      <c r="NB147" s="132"/>
      <c r="NC147" s="133"/>
      <c r="ND147" s="494"/>
      <c r="NE147" s="132"/>
      <c r="NF147" s="133"/>
      <c r="NG147" s="494"/>
      <c r="NH147" s="132"/>
      <c r="NI147" s="133"/>
      <c r="NJ147" s="494"/>
      <c r="NK147" s="132"/>
      <c r="NL147" s="133"/>
      <c r="NM147" s="494"/>
      <c r="NN147" s="132"/>
      <c r="NO147" s="133"/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3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94"/>
      <c r="NE148" s="132" t="s">
        <v>62</v>
      </c>
      <c r="NF148" s="133" t="s">
        <v>62</v>
      </c>
      <c r="NG148" s="494"/>
      <c r="NH148" s="132" t="s">
        <v>62</v>
      </c>
      <c r="NI148" s="133" t="s">
        <v>62</v>
      </c>
      <c r="NJ148" s="494"/>
      <c r="NK148" s="132" t="s">
        <v>62</v>
      </c>
      <c r="NL148" s="133" t="s">
        <v>62</v>
      </c>
      <c r="NM148" s="494"/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0">
        <v>1.7009000000000001</v>
      </c>
      <c r="MZ149" s="250">
        <v>1.7016</v>
      </c>
      <c r="NA149" s="250">
        <v>1.7005999999999999</v>
      </c>
      <c r="NB149" s="49"/>
      <c r="NC149" s="49"/>
      <c r="ND149" s="49"/>
      <c r="NE149" s="49"/>
      <c r="NF149" s="49"/>
      <c r="NG149" s="49"/>
      <c r="NH149" s="49"/>
      <c r="NI149" s="49"/>
      <c r="NJ149" s="49"/>
      <c r="NK149" s="49"/>
      <c r="NL149" s="49"/>
      <c r="NM149" s="49"/>
      <c r="NN149" s="49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16" t="s">
        <v>48</v>
      </c>
      <c r="MZ150" s="116" t="s">
        <v>48</v>
      </c>
      <c r="NA150" s="116" t="s">
        <v>48</v>
      </c>
      <c r="NB150" s="58"/>
      <c r="NC150" s="58"/>
      <c r="ND150" s="58"/>
      <c r="NE150" s="58"/>
      <c r="NF150" s="58"/>
      <c r="NG150" s="58"/>
      <c r="NH150" s="58"/>
      <c r="NI150" s="58"/>
      <c r="NJ150" s="58"/>
      <c r="NK150" s="58"/>
      <c r="NL150" s="58"/>
      <c r="NM150" s="58"/>
      <c r="NN150" s="58"/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41">SUM(BS136, -BS143)</f>
        <v>3.2199999999999999E-2</v>
      </c>
      <c r="BT151" s="114">
        <f t="shared" si="441"/>
        <v>4.6799999999999994E-2</v>
      </c>
      <c r="BU151" s="173">
        <f t="shared" si="441"/>
        <v>6.4299999999999996E-2</v>
      </c>
      <c r="BV151" s="140">
        <f t="shared" si="441"/>
        <v>8.9200000000000002E-2</v>
      </c>
      <c r="BW151" s="114">
        <f t="shared" si="441"/>
        <v>8.8700000000000001E-2</v>
      </c>
      <c r="BX151" s="173">
        <f t="shared" si="441"/>
        <v>8.77E-2</v>
      </c>
      <c r="BY151" s="217">
        <f t="shared" si="441"/>
        <v>8.2400000000000001E-2</v>
      </c>
      <c r="BZ151" s="15">
        <f t="shared" si="441"/>
        <v>9.1600000000000001E-2</v>
      </c>
      <c r="CA151" s="145">
        <f t="shared" si="441"/>
        <v>9.0400000000000008E-2</v>
      </c>
      <c r="CB151" s="140">
        <f t="shared" si="441"/>
        <v>0.15129999999999999</v>
      </c>
      <c r="CC151" s="114">
        <f t="shared" si="441"/>
        <v>0.15250000000000002</v>
      </c>
      <c r="CD151" s="173">
        <f t="shared" si="441"/>
        <v>0.184</v>
      </c>
      <c r="CE151" s="140">
        <f t="shared" si="441"/>
        <v>0.1986</v>
      </c>
      <c r="CF151" s="114">
        <f t="shared" si="441"/>
        <v>0.18729999999999999</v>
      </c>
      <c r="CG151" s="173">
        <f t="shared" si="441"/>
        <v>0.19839999999999999</v>
      </c>
      <c r="CH151" s="140">
        <f t="shared" si="441"/>
        <v>0.20330000000000001</v>
      </c>
      <c r="CI151" s="114">
        <f t="shared" si="441"/>
        <v>0.2079</v>
      </c>
      <c r="CJ151" s="173">
        <f t="shared" si="441"/>
        <v>0.20080000000000001</v>
      </c>
      <c r="CK151" s="140">
        <f t="shared" si="44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42">SUM(CN136, -CN143)</f>
        <v>0.214</v>
      </c>
      <c r="CO151" s="114">
        <f t="shared" si="442"/>
        <v>0.21229999999999999</v>
      </c>
      <c r="CP151" s="173">
        <f t="shared" si="442"/>
        <v>0.2079</v>
      </c>
      <c r="CQ151" s="140">
        <f t="shared" si="442"/>
        <v>0.1575</v>
      </c>
      <c r="CR151" s="114">
        <f t="shared" si="442"/>
        <v>0.1694</v>
      </c>
      <c r="CS151" s="173">
        <f t="shared" si="442"/>
        <v>0.1953</v>
      </c>
      <c r="CT151" s="138">
        <f t="shared" si="442"/>
        <v>0.17520000000000002</v>
      </c>
      <c r="CU151" s="114">
        <f t="shared" si="442"/>
        <v>0.1759</v>
      </c>
      <c r="CV151" s="173">
        <f t="shared" si="442"/>
        <v>0.1782</v>
      </c>
      <c r="CW151" s="140">
        <f t="shared" si="44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43">SUM(CZ136, -CZ143)</f>
        <v>0.14529999999999998</v>
      </c>
      <c r="DA151" s="110">
        <f t="shared" si="443"/>
        <v>0.14479999999999998</v>
      </c>
      <c r="DB151" s="173">
        <f t="shared" si="443"/>
        <v>0.14679999999999999</v>
      </c>
      <c r="DC151" s="140">
        <f t="shared" si="443"/>
        <v>0.1696</v>
      </c>
      <c r="DD151" s="114">
        <f t="shared" si="443"/>
        <v>0.17349999999999999</v>
      </c>
      <c r="DE151" s="170">
        <f t="shared" si="443"/>
        <v>0.1449</v>
      </c>
      <c r="DF151" s="138">
        <f t="shared" si="443"/>
        <v>0.16470000000000001</v>
      </c>
      <c r="DG151" s="110">
        <f t="shared" si="443"/>
        <v>0.15709999999999999</v>
      </c>
      <c r="DH151" s="170">
        <f t="shared" si="443"/>
        <v>0.16420000000000001</v>
      </c>
      <c r="DI151" s="140">
        <f t="shared" si="443"/>
        <v>0.16120000000000001</v>
      </c>
      <c r="DJ151" s="110">
        <f t="shared" si="443"/>
        <v>0.17860000000000001</v>
      </c>
      <c r="DK151" s="173">
        <f t="shared" si="443"/>
        <v>0.19020000000000001</v>
      </c>
      <c r="DL151" s="114">
        <f t="shared" si="443"/>
        <v>0.1643</v>
      </c>
      <c r="DM151" s="110">
        <f t="shared" si="443"/>
        <v>0.1678</v>
      </c>
      <c r="DN151" s="328">
        <f t="shared" si="443"/>
        <v>0.1502</v>
      </c>
      <c r="DO151" s="339">
        <f>SUM(DO136, -DO143,)</f>
        <v>0</v>
      </c>
      <c r="DP151" s="109">
        <f t="shared" ref="DP151:DZ151" si="444">SUM(DP136, -DP143)</f>
        <v>0.17080000000000001</v>
      </c>
      <c r="DQ151" s="169">
        <f t="shared" si="444"/>
        <v>0.19900000000000001</v>
      </c>
      <c r="DR151" s="147">
        <f t="shared" si="444"/>
        <v>0.2175</v>
      </c>
      <c r="DS151" s="109">
        <f t="shared" si="444"/>
        <v>0.25130000000000002</v>
      </c>
      <c r="DT151" s="169">
        <f t="shared" si="444"/>
        <v>0.25900000000000001</v>
      </c>
      <c r="DU151" s="147">
        <f t="shared" si="444"/>
        <v>0.25219999999999998</v>
      </c>
      <c r="DV151" s="109">
        <f t="shared" si="444"/>
        <v>0.30459999999999998</v>
      </c>
      <c r="DW151" s="169">
        <f t="shared" si="444"/>
        <v>0.32619999999999999</v>
      </c>
      <c r="DX151" s="109">
        <f t="shared" si="444"/>
        <v>0.29630000000000001</v>
      </c>
      <c r="DY151" s="109">
        <f t="shared" si="444"/>
        <v>0.30780000000000002</v>
      </c>
      <c r="DZ151" s="109">
        <f t="shared" si="44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45">SUM(EC136, -EC143)</f>
        <v>0</v>
      </c>
      <c r="ED151" s="6">
        <f t="shared" si="445"/>
        <v>0</v>
      </c>
      <c r="EE151" s="6">
        <f t="shared" si="445"/>
        <v>0</v>
      </c>
      <c r="EF151" s="6">
        <f t="shared" si="445"/>
        <v>0</v>
      </c>
      <c r="EG151" s="6">
        <f t="shared" si="445"/>
        <v>0</v>
      </c>
      <c r="EH151" s="6">
        <f t="shared" si="445"/>
        <v>0</v>
      </c>
      <c r="EI151" s="6">
        <f t="shared" si="445"/>
        <v>0</v>
      </c>
      <c r="EK151" s="140">
        <f t="shared" ref="EK151:EX151" si="446">SUM(EK136, -EK143)</f>
        <v>5.45E-2</v>
      </c>
      <c r="EL151" s="201">
        <f t="shared" si="446"/>
        <v>6.4100000000000004E-2</v>
      </c>
      <c r="EM151" s="173">
        <f t="shared" si="446"/>
        <v>7.7100000000000002E-2</v>
      </c>
      <c r="EN151" s="138">
        <f t="shared" si="446"/>
        <v>7.7899999999999997E-2</v>
      </c>
      <c r="EO151" s="114">
        <f t="shared" si="446"/>
        <v>8.8499999999999995E-2</v>
      </c>
      <c r="EP151" s="170">
        <f t="shared" si="446"/>
        <v>0.10680000000000001</v>
      </c>
      <c r="EQ151" s="140">
        <f t="shared" si="446"/>
        <v>0.1021</v>
      </c>
      <c r="ER151" s="114">
        <f t="shared" si="446"/>
        <v>0.10980000000000001</v>
      </c>
      <c r="ES151" s="173">
        <f t="shared" si="446"/>
        <v>0.114</v>
      </c>
      <c r="ET151" s="140">
        <f t="shared" si="446"/>
        <v>0.1217</v>
      </c>
      <c r="EU151" s="114">
        <f t="shared" si="446"/>
        <v>0.13589999999999999</v>
      </c>
      <c r="EV151" s="173">
        <f t="shared" si="446"/>
        <v>0.16689999999999999</v>
      </c>
      <c r="EW151" s="140">
        <f t="shared" si="446"/>
        <v>0.1653</v>
      </c>
      <c r="EX151" s="114">
        <f t="shared" si="446"/>
        <v>0.15570000000000001</v>
      </c>
      <c r="EY151" s="173">
        <f t="shared" ref="EY151:FQ151" si="447">SUM(EY136, -EY143)</f>
        <v>0.17480000000000001</v>
      </c>
      <c r="EZ151" s="140">
        <f t="shared" si="447"/>
        <v>0.19219999999999998</v>
      </c>
      <c r="FA151" s="114">
        <f t="shared" si="447"/>
        <v>0.18240000000000001</v>
      </c>
      <c r="FB151" s="170">
        <f t="shared" si="447"/>
        <v>0.16189999999999999</v>
      </c>
      <c r="FC151" s="138">
        <f t="shared" si="447"/>
        <v>0.1686</v>
      </c>
      <c r="FD151" s="110">
        <f t="shared" si="447"/>
        <v>0.1686</v>
      </c>
      <c r="FE151" s="170">
        <f t="shared" si="447"/>
        <v>0.18159999999999998</v>
      </c>
      <c r="FF151" s="138">
        <f t="shared" si="447"/>
        <v>0.19919999999999999</v>
      </c>
      <c r="FG151" s="110">
        <f t="shared" si="447"/>
        <v>0.20219999999999999</v>
      </c>
      <c r="FH151" s="170">
        <f t="shared" si="447"/>
        <v>0.1968</v>
      </c>
      <c r="FI151" s="138">
        <f t="shared" si="447"/>
        <v>0.1757</v>
      </c>
      <c r="FJ151" s="110">
        <f t="shared" si="447"/>
        <v>0.17130000000000001</v>
      </c>
      <c r="FK151" s="170">
        <f t="shared" si="447"/>
        <v>0.16020000000000001</v>
      </c>
      <c r="FL151" s="138">
        <f t="shared" si="447"/>
        <v>0.1429</v>
      </c>
      <c r="FM151" s="110">
        <f t="shared" si="447"/>
        <v>0.1331</v>
      </c>
      <c r="FN151" s="170">
        <f t="shared" si="447"/>
        <v>0.13850000000000001</v>
      </c>
      <c r="FO151" s="138">
        <f t="shared" si="447"/>
        <v>0.14879999999999999</v>
      </c>
      <c r="FP151" s="110">
        <f t="shared" si="447"/>
        <v>0.1552</v>
      </c>
      <c r="FQ151" s="170">
        <f t="shared" si="447"/>
        <v>0.1757</v>
      </c>
      <c r="FR151" s="138">
        <f t="shared" ref="FR151:GL151" si="448">SUM(FR136, -FR143)</f>
        <v>0.19019999999999998</v>
      </c>
      <c r="FS151" s="110">
        <f t="shared" si="448"/>
        <v>0.19350000000000001</v>
      </c>
      <c r="FT151" s="170">
        <f t="shared" si="448"/>
        <v>0.18380000000000002</v>
      </c>
      <c r="FU151" s="138">
        <f t="shared" si="448"/>
        <v>0.1928</v>
      </c>
      <c r="FV151" s="110">
        <f t="shared" si="448"/>
        <v>0.17780000000000001</v>
      </c>
      <c r="FW151" s="170">
        <f t="shared" si="448"/>
        <v>0.17929999999999999</v>
      </c>
      <c r="FX151" s="138">
        <f t="shared" si="448"/>
        <v>0.16489999999999999</v>
      </c>
      <c r="FY151" s="110">
        <f t="shared" si="448"/>
        <v>0.18090000000000001</v>
      </c>
      <c r="FZ151" s="170">
        <f t="shared" si="448"/>
        <v>0.2011</v>
      </c>
      <c r="GA151" s="138">
        <f t="shared" si="448"/>
        <v>0.24030000000000001</v>
      </c>
      <c r="GB151" s="110">
        <f t="shared" si="448"/>
        <v>0.23809999999999998</v>
      </c>
      <c r="GC151" s="170">
        <f t="shared" si="448"/>
        <v>0.2354</v>
      </c>
      <c r="GD151" s="138">
        <f t="shared" si="448"/>
        <v>0.25359999999999999</v>
      </c>
      <c r="GE151" s="110">
        <f t="shared" si="448"/>
        <v>0.2485</v>
      </c>
      <c r="GF151" s="170">
        <f t="shared" si="448"/>
        <v>0.27190000000000003</v>
      </c>
      <c r="GG151" s="219">
        <f t="shared" si="448"/>
        <v>0.27979999999999999</v>
      </c>
      <c r="GH151" s="87">
        <f t="shared" si="448"/>
        <v>0.28260000000000002</v>
      </c>
      <c r="GI151" s="144">
        <f t="shared" si="448"/>
        <v>0.29580000000000001</v>
      </c>
      <c r="GJ151" s="138">
        <f t="shared" si="448"/>
        <v>0.28200000000000003</v>
      </c>
      <c r="GK151" s="110">
        <f t="shared" si="448"/>
        <v>0.28659999999999997</v>
      </c>
      <c r="GL151" s="170">
        <f t="shared" si="448"/>
        <v>0.28310000000000002</v>
      </c>
      <c r="GM151" s="140">
        <f t="shared" ref="GM151:GU151" si="449">SUM(GM136, -GM143)</f>
        <v>0.19240000000000002</v>
      </c>
      <c r="GN151" s="114">
        <f t="shared" si="449"/>
        <v>0.2142</v>
      </c>
      <c r="GO151" s="173">
        <f t="shared" si="449"/>
        <v>0.2016</v>
      </c>
      <c r="GP151" s="140">
        <f t="shared" si="449"/>
        <v>0.22689999999999999</v>
      </c>
      <c r="GQ151" s="114">
        <f t="shared" si="449"/>
        <v>0.22509999999999999</v>
      </c>
      <c r="GR151" s="173">
        <f t="shared" si="449"/>
        <v>0.2082</v>
      </c>
      <c r="GS151" s="114">
        <f t="shared" si="449"/>
        <v>0.2034</v>
      </c>
      <c r="GT151" s="114">
        <f t="shared" si="449"/>
        <v>0.18430000000000002</v>
      </c>
      <c r="GU151" s="114">
        <f t="shared" si="449"/>
        <v>0.1507</v>
      </c>
      <c r="GV151" s="6">
        <f t="shared" ref="GV151:HA151" si="450">SUM(GV136, -GV143)</f>
        <v>0</v>
      </c>
      <c r="GW151" s="6">
        <f t="shared" si="450"/>
        <v>0</v>
      </c>
      <c r="GX151" s="6">
        <f t="shared" si="450"/>
        <v>0</v>
      </c>
      <c r="GY151" s="6">
        <f t="shared" si="450"/>
        <v>0</v>
      </c>
      <c r="GZ151" s="6">
        <f t="shared" si="450"/>
        <v>0</v>
      </c>
      <c r="HA151" s="6">
        <f t="shared" si="450"/>
        <v>0</v>
      </c>
      <c r="HC151" s="138">
        <f t="shared" ref="HC151:HL151" si="451">SUM(HC136, -HC143)</f>
        <v>5.5800000000000002E-2</v>
      </c>
      <c r="HD151" s="109">
        <f t="shared" si="451"/>
        <v>5.3699999999999998E-2</v>
      </c>
      <c r="HE151" s="169">
        <f t="shared" si="451"/>
        <v>8.9900000000000008E-2</v>
      </c>
      <c r="HF151" s="147">
        <f t="shared" si="451"/>
        <v>5.7500000000000002E-2</v>
      </c>
      <c r="HG151" s="114">
        <f t="shared" si="451"/>
        <v>5.79E-2</v>
      </c>
      <c r="HH151" s="172">
        <f t="shared" si="451"/>
        <v>0.1273</v>
      </c>
      <c r="HI151" s="147">
        <f t="shared" si="451"/>
        <v>0.14380000000000001</v>
      </c>
      <c r="HJ151" s="109">
        <f t="shared" si="451"/>
        <v>0.13919999999999999</v>
      </c>
      <c r="HK151" s="169">
        <f t="shared" si="451"/>
        <v>0.13419999999999999</v>
      </c>
      <c r="HL151" s="147">
        <f t="shared" si="451"/>
        <v>0.14560000000000001</v>
      </c>
      <c r="HM151" s="109">
        <f>SUM(HM136, -HM143)</f>
        <v>0.1188</v>
      </c>
      <c r="HN151" s="172">
        <f t="shared" ref="HN151:IF151" si="452">SUM(HN136, -HN143)</f>
        <v>9.69E-2</v>
      </c>
      <c r="HO151" s="147">
        <f t="shared" si="452"/>
        <v>0.113</v>
      </c>
      <c r="HP151" s="112">
        <f t="shared" si="452"/>
        <v>0.11169999999999999</v>
      </c>
      <c r="HQ151" s="173">
        <f t="shared" si="452"/>
        <v>0.1047</v>
      </c>
      <c r="HR151" s="142">
        <f t="shared" si="452"/>
        <v>0.11</v>
      </c>
      <c r="HS151" s="114">
        <f t="shared" si="452"/>
        <v>0.11100000000000002</v>
      </c>
      <c r="HT151" s="173">
        <f t="shared" si="452"/>
        <v>0.1182</v>
      </c>
      <c r="HU151" s="140">
        <f t="shared" si="452"/>
        <v>0.1275</v>
      </c>
      <c r="HV151" s="114">
        <f t="shared" si="452"/>
        <v>0.13450000000000001</v>
      </c>
      <c r="HW151" s="173">
        <f t="shared" si="452"/>
        <v>0.11499999999999999</v>
      </c>
      <c r="HX151" s="140">
        <f t="shared" si="452"/>
        <v>0.1303</v>
      </c>
      <c r="HY151" s="114">
        <f t="shared" si="452"/>
        <v>0.1305</v>
      </c>
      <c r="HZ151" s="170">
        <f t="shared" si="452"/>
        <v>0.16039999999999999</v>
      </c>
      <c r="IA151" s="138">
        <f t="shared" si="452"/>
        <v>0.1454</v>
      </c>
      <c r="IB151" s="110">
        <f t="shared" si="452"/>
        <v>0.14479999999999998</v>
      </c>
      <c r="IC151" s="173">
        <f t="shared" si="452"/>
        <v>0.1348</v>
      </c>
      <c r="ID151" s="217">
        <f t="shared" si="452"/>
        <v>0.15210000000000001</v>
      </c>
      <c r="IE151" s="87">
        <f t="shared" si="452"/>
        <v>0.1807</v>
      </c>
      <c r="IF151" s="170">
        <f t="shared" si="45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53">SUM(IJ136, -IJ143)</f>
        <v>0.16159999999999999</v>
      </c>
      <c r="IK151" s="87">
        <f t="shared" si="453"/>
        <v>0.17680000000000001</v>
      </c>
      <c r="IL151" s="144">
        <f t="shared" si="453"/>
        <v>0.21</v>
      </c>
      <c r="IM151" s="138">
        <f t="shared" si="453"/>
        <v>0.2316</v>
      </c>
      <c r="IN151" s="110">
        <f t="shared" si="453"/>
        <v>0.24030000000000001</v>
      </c>
      <c r="IO151" s="170">
        <f t="shared" si="453"/>
        <v>0.23780000000000001</v>
      </c>
      <c r="IP151" s="138">
        <f t="shared" si="453"/>
        <v>0.23810000000000001</v>
      </c>
      <c r="IQ151" s="110">
        <f t="shared" si="453"/>
        <v>0.22220000000000001</v>
      </c>
      <c r="IR151" s="170">
        <f t="shared" si="453"/>
        <v>0.2455</v>
      </c>
      <c r="IS151" s="219">
        <f t="shared" si="453"/>
        <v>0.23880000000000001</v>
      </c>
      <c r="IT151" s="87">
        <f t="shared" si="45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54">SUM(IX136, -IX143)</f>
        <v>0.23299999999999998</v>
      </c>
      <c r="IY151" s="160">
        <f t="shared" si="454"/>
        <v>0.23699999999999999</v>
      </c>
      <c r="IZ151" s="201">
        <f t="shared" si="454"/>
        <v>0.26469999999999999</v>
      </c>
      <c r="JA151" s="181">
        <f t="shared" si="454"/>
        <v>0.249</v>
      </c>
      <c r="JB151" s="140">
        <f t="shared" si="454"/>
        <v>0.24829999999999999</v>
      </c>
      <c r="JC151" s="114">
        <f t="shared" si="454"/>
        <v>0.25259999999999999</v>
      </c>
      <c r="JD151" s="173">
        <f t="shared" si="454"/>
        <v>0.27129999999999999</v>
      </c>
      <c r="JE151" s="140">
        <f t="shared" si="454"/>
        <v>0.26739999999999997</v>
      </c>
      <c r="JF151" s="114">
        <f t="shared" si="454"/>
        <v>0.2762</v>
      </c>
      <c r="JG151" s="173">
        <f>SUM(JG136, -JG143)</f>
        <v>0.22939999999999999</v>
      </c>
      <c r="JH151" s="142">
        <f t="shared" ref="JH151:JP151" si="455">SUM(JH136, -JH143)</f>
        <v>0.2215</v>
      </c>
      <c r="JI151" s="112">
        <f t="shared" si="455"/>
        <v>0.2329</v>
      </c>
      <c r="JJ151" s="172">
        <f t="shared" si="455"/>
        <v>0.21510000000000001</v>
      </c>
      <c r="JK151" s="142">
        <f t="shared" si="455"/>
        <v>0.21499999999999997</v>
      </c>
      <c r="JL151" s="112">
        <f t="shared" si="455"/>
        <v>0.2198</v>
      </c>
      <c r="JM151" s="181">
        <f t="shared" si="455"/>
        <v>0.2258</v>
      </c>
      <c r="JN151" s="201">
        <f t="shared" si="455"/>
        <v>0.21740000000000001</v>
      </c>
      <c r="JO151" s="201">
        <f t="shared" si="455"/>
        <v>0.24459999999999998</v>
      </c>
      <c r="JP151" s="201">
        <f t="shared" si="45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56">SUM(JU136, -JU143)</f>
        <v>0.2492</v>
      </c>
      <c r="JV151" s="112">
        <f t="shared" si="456"/>
        <v>0.23910000000000001</v>
      </c>
      <c r="JW151" s="172">
        <f t="shared" si="456"/>
        <v>0.26619999999999999</v>
      </c>
      <c r="JX151" s="142">
        <f t="shared" si="456"/>
        <v>0.26579999999999998</v>
      </c>
      <c r="JY151" s="112">
        <f t="shared" si="456"/>
        <v>0.25800000000000001</v>
      </c>
      <c r="JZ151" s="172">
        <f t="shared" si="456"/>
        <v>0.26350000000000001</v>
      </c>
      <c r="KA151" s="142">
        <f t="shared" si="456"/>
        <v>0.2616</v>
      </c>
      <c r="KB151" s="112">
        <f t="shared" si="456"/>
        <v>0.24869999999999998</v>
      </c>
      <c r="KC151" s="172">
        <f t="shared" si="456"/>
        <v>0.31820000000000004</v>
      </c>
      <c r="KD151" s="142">
        <f t="shared" si="456"/>
        <v>0.31489999999999996</v>
      </c>
      <c r="KE151" s="112">
        <f t="shared" si="456"/>
        <v>0.31320000000000003</v>
      </c>
      <c r="KF151" s="172">
        <f t="shared" si="456"/>
        <v>0.32169999999999999</v>
      </c>
      <c r="KG151" s="142">
        <f t="shared" si="456"/>
        <v>0.33140000000000003</v>
      </c>
      <c r="KH151" s="112">
        <f t="shared" si="456"/>
        <v>0.31969999999999998</v>
      </c>
      <c r="KI151" s="172">
        <f t="shared" si="456"/>
        <v>0.31809999999999999</v>
      </c>
      <c r="KJ151" s="142">
        <f t="shared" si="456"/>
        <v>0.3231</v>
      </c>
      <c r="KK151" s="114">
        <f t="shared" si="456"/>
        <v>0.30790000000000001</v>
      </c>
      <c r="KL151" s="173">
        <f t="shared" si="456"/>
        <v>0.31289999999999996</v>
      </c>
      <c r="KM151" s="140">
        <f t="shared" si="456"/>
        <v>0.31889999999999996</v>
      </c>
      <c r="KN151" s="201">
        <f t="shared" si="456"/>
        <v>0.31490000000000001</v>
      </c>
      <c r="KO151" s="173">
        <f t="shared" si="456"/>
        <v>0.31480000000000002</v>
      </c>
      <c r="KP151" s="140">
        <f t="shared" si="456"/>
        <v>0.31969999999999998</v>
      </c>
      <c r="KQ151" s="114">
        <f t="shared" si="456"/>
        <v>0.32219999999999999</v>
      </c>
      <c r="KR151" s="173">
        <f t="shared" si="45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57">SUM(KU136, -KU143)</f>
        <v>0.36030000000000001</v>
      </c>
      <c r="KV151" s="140">
        <f t="shared" si="457"/>
        <v>0.34489999999999998</v>
      </c>
      <c r="KW151" s="114">
        <f t="shared" si="457"/>
        <v>0.34379999999999999</v>
      </c>
      <c r="KX151" s="173">
        <f t="shared" si="457"/>
        <v>0.32969999999999999</v>
      </c>
      <c r="KY151" s="140">
        <f t="shared" si="457"/>
        <v>0.34139999999999998</v>
      </c>
      <c r="KZ151" s="201">
        <f t="shared" si="457"/>
        <v>0.37540000000000001</v>
      </c>
      <c r="LA151" s="181">
        <f t="shared" si="457"/>
        <v>0.3488</v>
      </c>
      <c r="LB151" s="160">
        <f t="shared" si="457"/>
        <v>0.36660000000000004</v>
      </c>
      <c r="LC151" s="201">
        <f t="shared" si="457"/>
        <v>0.33279999999999998</v>
      </c>
      <c r="LD151" s="181">
        <f t="shared" si="457"/>
        <v>0.36270000000000002</v>
      </c>
      <c r="LE151" s="160">
        <f t="shared" si="457"/>
        <v>0.37319999999999998</v>
      </c>
      <c r="LF151" s="201">
        <f t="shared" si="457"/>
        <v>0.3906</v>
      </c>
      <c r="LG151" s="181">
        <f t="shared" ref="LG151:LI151" si="458">SUM(LG136, -LG143)</f>
        <v>0.37090000000000001</v>
      </c>
      <c r="LH151" s="140">
        <f t="shared" si="458"/>
        <v>0.34060000000000001</v>
      </c>
      <c r="LI151" s="201">
        <f t="shared" si="458"/>
        <v>0.36099999999999999</v>
      </c>
      <c r="LJ151" s="173">
        <f t="shared" ref="LJ151:LU151" si="459">SUM(LJ136, -LJ143)</f>
        <v>0.35810000000000003</v>
      </c>
      <c r="LK151" s="140">
        <f t="shared" si="459"/>
        <v>0.37909999999999999</v>
      </c>
      <c r="LL151" s="114">
        <f t="shared" si="459"/>
        <v>0.38170000000000004</v>
      </c>
      <c r="LM151" s="173">
        <f t="shared" si="459"/>
        <v>0.3896</v>
      </c>
      <c r="LN151" s="140">
        <f t="shared" si="459"/>
        <v>0.39800000000000002</v>
      </c>
      <c r="LO151" s="114">
        <f t="shared" si="459"/>
        <v>0.40059999999999996</v>
      </c>
      <c r="LP151" s="173">
        <f t="shared" si="459"/>
        <v>0.39929999999999999</v>
      </c>
      <c r="LQ151" s="140">
        <f t="shared" si="459"/>
        <v>0.40050000000000002</v>
      </c>
      <c r="LR151" s="201">
        <f t="shared" si="459"/>
        <v>0.39690000000000003</v>
      </c>
      <c r="LS151" s="181">
        <f t="shared" si="459"/>
        <v>0.40229999999999999</v>
      </c>
      <c r="LT151" s="140">
        <f t="shared" si="459"/>
        <v>0.39690000000000003</v>
      </c>
      <c r="LU151" s="114">
        <f t="shared" si="459"/>
        <v>0.37570000000000003</v>
      </c>
      <c r="LV151" s="181">
        <f t="shared" ref="LV151:LX151" si="460">SUM(LV136, -LV143)</f>
        <v>0.3851</v>
      </c>
      <c r="LW151" s="140">
        <f t="shared" si="460"/>
        <v>0.3715</v>
      </c>
      <c r="LX151" s="201">
        <f t="shared" si="460"/>
        <v>0.377</v>
      </c>
      <c r="LY151" s="181">
        <f t="shared" ref="LY151" si="461">SUM(LY136, -LY143)</f>
        <v>0.37629999999999997</v>
      </c>
      <c r="LZ151" s="160">
        <f t="shared" ref="LZ151" si="462">SUM(LZ136, -LZ143)</f>
        <v>0.35980000000000001</v>
      </c>
      <c r="MA151" s="201">
        <f t="shared" ref="MA151" si="463">SUM(MA136, -MA143)</f>
        <v>0.374</v>
      </c>
      <c r="MB151" s="181">
        <f t="shared" ref="MB151" si="464">SUM(MB136, -MB143)</f>
        <v>0.3871</v>
      </c>
      <c r="MC151" s="160">
        <f t="shared" ref="MC151" si="465">SUM(MC136, -MC143)</f>
        <v>0.40090000000000003</v>
      </c>
      <c r="MD151" s="201">
        <f t="shared" ref="MD151" si="466">SUM(MD136, -MD143)</f>
        <v>0.4148</v>
      </c>
      <c r="ME151" s="181">
        <f t="shared" ref="ME151:MF151" si="467">SUM(ME136, -ME143)</f>
        <v>0.40579999999999999</v>
      </c>
      <c r="MF151" s="160">
        <f t="shared" si="467"/>
        <v>0.3755</v>
      </c>
      <c r="MG151" s="201">
        <f t="shared" ref="MG151" si="468">SUM(MG136, -MG143)</f>
        <v>0.39190000000000003</v>
      </c>
      <c r="MH151" s="181">
        <f t="shared" ref="MH151" si="469">SUM(MH136, -MH143)</f>
        <v>0.40670000000000001</v>
      </c>
      <c r="MI151" s="201">
        <f t="shared" ref="MI151" si="470">SUM(MI136, -MI143)</f>
        <v>0.45599999999999996</v>
      </c>
      <c r="MJ151" s="201">
        <f t="shared" ref="MJ151:MK151" si="471">SUM(MJ136, -MJ143)</f>
        <v>0.47660000000000002</v>
      </c>
      <c r="MK151" s="201">
        <f t="shared" si="471"/>
        <v>0.46389999999999998</v>
      </c>
      <c r="MM151" s="160">
        <f t="shared" ref="MM151" si="472">SUM(MM136, -MM143)</f>
        <v>0.44900000000000001</v>
      </c>
      <c r="MN151" s="201">
        <f t="shared" ref="MN151" si="473">SUM(MN136, -MN143)</f>
        <v>0.42159999999999997</v>
      </c>
      <c r="MO151" s="181">
        <f t="shared" ref="MO151" si="474">SUM(MO136, -MO143)</f>
        <v>0.40439999999999998</v>
      </c>
      <c r="MP151" s="160">
        <f t="shared" ref="MP151:MQ151" si="475">SUM(MP136, -MP143)</f>
        <v>0.42059999999999997</v>
      </c>
      <c r="MQ151" s="201">
        <f t="shared" si="475"/>
        <v>0.40189999999999998</v>
      </c>
      <c r="MR151" s="181">
        <f t="shared" ref="MR151" si="476">SUM(MR136, -MR143)</f>
        <v>0.38169999999999998</v>
      </c>
      <c r="MS151" s="160">
        <f t="shared" ref="MS151" si="477">SUM(MS136, -MS143)</f>
        <v>0.34739999999999999</v>
      </c>
      <c r="MT151" s="201">
        <f t="shared" ref="MT151" si="478">SUM(MT136, -MT143)</f>
        <v>0.3327</v>
      </c>
      <c r="MU151" s="181">
        <f t="shared" ref="MU151:MV151" si="479">SUM(MU136, -MU143)</f>
        <v>0.34760000000000002</v>
      </c>
      <c r="MV151" s="160">
        <f t="shared" si="479"/>
        <v>0.35570000000000002</v>
      </c>
      <c r="MW151" s="201">
        <f t="shared" ref="MW151" si="480">SUM(MW136, -MW143)</f>
        <v>0.35489999999999999</v>
      </c>
      <c r="MX151" s="181">
        <f t="shared" ref="MX151" si="481">SUM(MX136, -MX143)</f>
        <v>0.34740000000000004</v>
      </c>
      <c r="MY151" s="114">
        <f>SUM(MY136, -MY143)</f>
        <v>0.33910000000000001</v>
      </c>
      <c r="MZ151" s="114">
        <f>SUM(MZ136, -MZ143)</f>
        <v>0.33850000000000002</v>
      </c>
      <c r="NA151" s="114">
        <f>SUM(NA136, -NA143)</f>
        <v>0.34109999999999996</v>
      </c>
      <c r="NB151" s="6">
        <f t="shared" ref="NB151:OX151" si="482">SUM(NB136, -NB143)</f>
        <v>0</v>
      </c>
      <c r="NC151" s="6">
        <f t="shared" si="482"/>
        <v>0</v>
      </c>
      <c r="ND151" s="6">
        <f t="shared" si="482"/>
        <v>0</v>
      </c>
      <c r="NE151" s="6">
        <f t="shared" si="482"/>
        <v>0</v>
      </c>
      <c r="NF151" s="6">
        <f t="shared" si="482"/>
        <v>0</v>
      </c>
      <c r="NG151" s="6">
        <f t="shared" si="482"/>
        <v>0</v>
      </c>
      <c r="NH151" s="6">
        <f t="shared" si="482"/>
        <v>0</v>
      </c>
      <c r="NI151" s="6">
        <f t="shared" si="482"/>
        <v>0</v>
      </c>
      <c r="NJ151" s="6">
        <f t="shared" si="482"/>
        <v>0</v>
      </c>
      <c r="NK151" s="6">
        <f t="shared" si="482"/>
        <v>0</v>
      </c>
      <c r="NL151" s="6">
        <f t="shared" si="482"/>
        <v>0</v>
      </c>
      <c r="NM151" s="6">
        <f t="shared" si="482"/>
        <v>0</v>
      </c>
      <c r="NN151" s="6">
        <f t="shared" si="482"/>
        <v>0</v>
      </c>
      <c r="NO151" s="6">
        <f t="shared" si="482"/>
        <v>0</v>
      </c>
      <c r="NP151" s="6">
        <f t="shared" si="482"/>
        <v>0</v>
      </c>
      <c r="NQ151" s="6">
        <f t="shared" si="482"/>
        <v>0</v>
      </c>
      <c r="NR151" s="6">
        <f t="shared" si="482"/>
        <v>0</v>
      </c>
      <c r="NS151" s="6">
        <f t="shared" si="482"/>
        <v>0</v>
      </c>
      <c r="NT151" s="6">
        <f t="shared" si="482"/>
        <v>0</v>
      </c>
      <c r="NU151" s="6">
        <f t="shared" si="482"/>
        <v>0</v>
      </c>
      <c r="NV151" s="6">
        <f t="shared" si="482"/>
        <v>0</v>
      </c>
      <c r="NW151" s="6">
        <f t="shared" si="482"/>
        <v>0</v>
      </c>
      <c r="NX151" s="6">
        <f t="shared" si="482"/>
        <v>0</v>
      </c>
      <c r="NY151" s="6">
        <f t="shared" si="482"/>
        <v>0</v>
      </c>
      <c r="NZ151" s="6">
        <f t="shared" si="482"/>
        <v>0</v>
      </c>
      <c r="OA151" s="6">
        <f t="shared" si="482"/>
        <v>0</v>
      </c>
      <c r="OB151" s="6">
        <f t="shared" si="482"/>
        <v>0</v>
      </c>
      <c r="OC151" s="6">
        <f t="shared" si="482"/>
        <v>0</v>
      </c>
      <c r="OD151" s="6">
        <f t="shared" si="482"/>
        <v>0</v>
      </c>
      <c r="OE151" s="6">
        <f t="shared" si="482"/>
        <v>0</v>
      </c>
      <c r="OF151" s="6">
        <f t="shared" si="482"/>
        <v>0</v>
      </c>
      <c r="OG151" s="6">
        <f t="shared" si="482"/>
        <v>0</v>
      </c>
      <c r="OH151" s="6">
        <f t="shared" si="482"/>
        <v>0</v>
      </c>
      <c r="OI151" s="6">
        <f t="shared" si="482"/>
        <v>0</v>
      </c>
      <c r="OJ151" s="6">
        <f t="shared" si="482"/>
        <v>0</v>
      </c>
      <c r="OK151" s="6">
        <f t="shared" si="482"/>
        <v>0</v>
      </c>
      <c r="OL151" s="6">
        <f t="shared" si="482"/>
        <v>0</v>
      </c>
      <c r="OM151" s="6">
        <f t="shared" si="482"/>
        <v>0</v>
      </c>
      <c r="ON151" s="6">
        <f t="shared" si="482"/>
        <v>0</v>
      </c>
      <c r="OO151" s="6">
        <f t="shared" si="482"/>
        <v>0</v>
      </c>
      <c r="OP151" s="6">
        <f t="shared" si="482"/>
        <v>0</v>
      </c>
      <c r="OQ151" s="6">
        <f t="shared" si="482"/>
        <v>0</v>
      </c>
      <c r="OR151" s="6">
        <f t="shared" si="482"/>
        <v>0</v>
      </c>
      <c r="OS151" s="6">
        <f t="shared" si="482"/>
        <v>0</v>
      </c>
      <c r="OT151" s="6">
        <f t="shared" si="482"/>
        <v>0</v>
      </c>
      <c r="OU151" s="6">
        <f t="shared" si="482"/>
        <v>0</v>
      </c>
      <c r="OV151" s="6">
        <f t="shared" si="482"/>
        <v>0</v>
      </c>
      <c r="OW151" s="6">
        <f t="shared" si="482"/>
        <v>0</v>
      </c>
      <c r="OX151" s="6">
        <f t="shared" si="482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483">SUM(PE136, -PE143)</f>
        <v>0</v>
      </c>
      <c r="PF151" s="6">
        <f t="shared" si="483"/>
        <v>0</v>
      </c>
      <c r="PG151" s="6">
        <f t="shared" si="483"/>
        <v>0</v>
      </c>
      <c r="PH151" s="6">
        <f t="shared" si="483"/>
        <v>0</v>
      </c>
      <c r="PI151" s="6">
        <f t="shared" si="483"/>
        <v>0</v>
      </c>
      <c r="PJ151" s="6">
        <f t="shared" si="483"/>
        <v>0</v>
      </c>
      <c r="PK151" s="6">
        <f t="shared" si="483"/>
        <v>0</v>
      </c>
      <c r="PL151" s="6">
        <f t="shared" si="483"/>
        <v>0</v>
      </c>
      <c r="PM151" s="6">
        <f t="shared" si="483"/>
        <v>0</v>
      </c>
      <c r="PN151" s="6">
        <f t="shared" si="483"/>
        <v>0</v>
      </c>
      <c r="PO151" s="6">
        <f t="shared" si="483"/>
        <v>0</v>
      </c>
      <c r="PP151" s="6">
        <f t="shared" si="483"/>
        <v>0</v>
      </c>
      <c r="PQ151" s="6">
        <f t="shared" si="483"/>
        <v>0</v>
      </c>
      <c r="PR151" s="6">
        <f t="shared" si="483"/>
        <v>0</v>
      </c>
      <c r="PS151" s="6">
        <f t="shared" si="483"/>
        <v>0</v>
      </c>
      <c r="PT151" s="6">
        <f t="shared" si="483"/>
        <v>0</v>
      </c>
      <c r="PU151" s="6">
        <f t="shared" si="483"/>
        <v>0</v>
      </c>
      <c r="PV151" s="6">
        <f t="shared" si="483"/>
        <v>0</v>
      </c>
      <c r="PW151" s="6">
        <f t="shared" si="483"/>
        <v>0</v>
      </c>
      <c r="PX151" s="6">
        <f t="shared" si="483"/>
        <v>0</v>
      </c>
      <c r="PY151" s="6">
        <f t="shared" si="483"/>
        <v>0</v>
      </c>
      <c r="PZ151" s="6">
        <f t="shared" si="483"/>
        <v>0</v>
      </c>
      <c r="QA151" s="6">
        <f t="shared" si="483"/>
        <v>0</v>
      </c>
      <c r="QB151" s="6">
        <f t="shared" si="483"/>
        <v>0</v>
      </c>
      <c r="QC151" s="6">
        <f t="shared" si="483"/>
        <v>0</v>
      </c>
      <c r="QD151" s="6">
        <f t="shared" si="483"/>
        <v>0</v>
      </c>
      <c r="QE151" s="6">
        <f t="shared" si="483"/>
        <v>0</v>
      </c>
      <c r="QF151" s="6">
        <f t="shared" si="483"/>
        <v>0</v>
      </c>
      <c r="QG151" s="6">
        <f t="shared" si="483"/>
        <v>0</v>
      </c>
      <c r="QH151" s="6">
        <f t="shared" si="483"/>
        <v>0</v>
      </c>
      <c r="QI151" s="6">
        <f t="shared" si="483"/>
        <v>0</v>
      </c>
      <c r="QJ151" s="6">
        <f t="shared" si="483"/>
        <v>0</v>
      </c>
      <c r="QK151" s="6">
        <f t="shared" si="483"/>
        <v>0</v>
      </c>
      <c r="QL151" s="6">
        <f t="shared" si="483"/>
        <v>0</v>
      </c>
      <c r="QM151" s="6">
        <f t="shared" si="483"/>
        <v>0</v>
      </c>
      <c r="QN151" s="6">
        <f t="shared" si="483"/>
        <v>0</v>
      </c>
      <c r="QO151" s="6">
        <f t="shared" si="483"/>
        <v>0</v>
      </c>
      <c r="QP151" s="6">
        <f t="shared" si="483"/>
        <v>0</v>
      </c>
      <c r="QQ151" s="6">
        <f t="shared" si="483"/>
        <v>0</v>
      </c>
      <c r="QR151" s="6">
        <f t="shared" si="483"/>
        <v>0</v>
      </c>
      <c r="QS151" s="6">
        <f t="shared" si="483"/>
        <v>0</v>
      </c>
      <c r="QT151" s="6">
        <f t="shared" si="483"/>
        <v>0</v>
      </c>
      <c r="QU151" s="6">
        <f t="shared" si="483"/>
        <v>0</v>
      </c>
      <c r="QV151" s="6">
        <f t="shared" si="483"/>
        <v>0</v>
      </c>
      <c r="QW151" s="6">
        <f t="shared" si="483"/>
        <v>0</v>
      </c>
      <c r="QX151" s="6">
        <f t="shared" si="483"/>
        <v>0</v>
      </c>
      <c r="QY151" s="6">
        <f t="shared" si="483"/>
        <v>0</v>
      </c>
      <c r="QZ151" s="6">
        <f t="shared" si="483"/>
        <v>0</v>
      </c>
      <c r="RA151" s="6">
        <f t="shared" si="483"/>
        <v>0</v>
      </c>
      <c r="RB151" s="6">
        <f t="shared" si="483"/>
        <v>0</v>
      </c>
      <c r="RC151" s="6">
        <f t="shared" si="483"/>
        <v>0</v>
      </c>
      <c r="RD151" s="6">
        <f t="shared" si="483"/>
        <v>0</v>
      </c>
      <c r="RE151" s="6">
        <f t="shared" si="483"/>
        <v>0</v>
      </c>
      <c r="RF151" s="6">
        <f t="shared" si="483"/>
        <v>0</v>
      </c>
      <c r="RG151" s="6">
        <f t="shared" si="483"/>
        <v>0</v>
      </c>
      <c r="RH151" s="6">
        <f t="shared" si="483"/>
        <v>0</v>
      </c>
      <c r="RI151" s="6">
        <f t="shared" si="483"/>
        <v>0</v>
      </c>
      <c r="RJ151" s="6">
        <f t="shared" si="483"/>
        <v>0</v>
      </c>
      <c r="RK151" s="6">
        <f t="shared" si="483"/>
        <v>0</v>
      </c>
      <c r="RL151" s="6">
        <f t="shared" si="483"/>
        <v>0</v>
      </c>
      <c r="RM151" s="6">
        <f t="shared" si="483"/>
        <v>0</v>
      </c>
      <c r="RN151" s="6">
        <f t="shared" si="483"/>
        <v>0</v>
      </c>
      <c r="RO151" s="6">
        <f t="shared" si="483"/>
        <v>0</v>
      </c>
      <c r="RP151" s="6">
        <f t="shared" si="483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08" t="s">
        <v>67</v>
      </c>
      <c r="MZ152" s="108" t="s">
        <v>67</v>
      </c>
      <c r="NA152" s="108" t="s">
        <v>67</v>
      </c>
      <c r="NB152" s="58"/>
      <c r="NC152" s="58"/>
      <c r="ND152" s="58"/>
      <c r="NE152" s="58"/>
      <c r="NF152" s="58"/>
      <c r="NG152" s="58"/>
      <c r="NH152" s="58"/>
      <c r="NI152" s="58"/>
      <c r="NJ152" s="58"/>
      <c r="NK152" s="58"/>
      <c r="NL152" s="58"/>
      <c r="NM152" s="58"/>
      <c r="NN152" s="58"/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484">SUM(BS137, -BS143)</f>
        <v>3.0700000000000002E-2</v>
      </c>
      <c r="BT153" s="114">
        <f t="shared" si="484"/>
        <v>0.04</v>
      </c>
      <c r="BU153" s="266">
        <f t="shared" si="484"/>
        <v>5.1200000000000002E-2</v>
      </c>
      <c r="BV153" s="138">
        <f t="shared" si="484"/>
        <v>7.3599999999999999E-2</v>
      </c>
      <c r="BW153" s="110">
        <f t="shared" si="484"/>
        <v>7.8399999999999997E-2</v>
      </c>
      <c r="BX153" s="170">
        <f t="shared" si="484"/>
        <v>7.8899999999999998E-2</v>
      </c>
      <c r="BY153" s="219">
        <f t="shared" si="484"/>
        <v>7.8299999999999995E-2</v>
      </c>
      <c r="BZ153" s="87">
        <f t="shared" si="484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485">SUM(CD136, -CD142)</f>
        <v>0.16889999999999999</v>
      </c>
      <c r="CE153" s="140">
        <f t="shared" si="485"/>
        <v>0.192</v>
      </c>
      <c r="CF153" s="114">
        <f t="shared" si="485"/>
        <v>0.17859999999999998</v>
      </c>
      <c r="CG153" s="173">
        <f t="shared" si="485"/>
        <v>0.18529999999999999</v>
      </c>
      <c r="CH153" s="140">
        <f t="shared" si="485"/>
        <v>0.18770000000000001</v>
      </c>
      <c r="CI153" s="114">
        <f t="shared" si="485"/>
        <v>0.20629999999999998</v>
      </c>
      <c r="CJ153" s="173">
        <f t="shared" si="485"/>
        <v>0.2006</v>
      </c>
      <c r="CK153" s="140">
        <f t="shared" si="485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486">SUM(CN136, -CN142)</f>
        <v>0.20479999999999998</v>
      </c>
      <c r="CO153" s="114">
        <f t="shared" si="486"/>
        <v>0.1968</v>
      </c>
      <c r="CP153" s="173">
        <f t="shared" si="486"/>
        <v>0.1893</v>
      </c>
      <c r="CQ153" s="138">
        <f t="shared" si="486"/>
        <v>0.1474</v>
      </c>
      <c r="CR153" s="110">
        <f t="shared" si="486"/>
        <v>0.15039999999999998</v>
      </c>
      <c r="CS153" s="170">
        <f t="shared" si="486"/>
        <v>0.1711</v>
      </c>
      <c r="CT153" s="140">
        <f t="shared" si="486"/>
        <v>0.15210000000000001</v>
      </c>
      <c r="CU153" s="110">
        <f t="shared" si="486"/>
        <v>0.1754</v>
      </c>
      <c r="CV153" s="173">
        <f t="shared" si="486"/>
        <v>0.16689999999999999</v>
      </c>
      <c r="CW153" s="140">
        <f t="shared" si="486"/>
        <v>0.1678</v>
      </c>
      <c r="CX153" s="114">
        <f>SUM(CX136, -CX142)</f>
        <v>0.1532</v>
      </c>
      <c r="CY153" s="170">
        <f t="shared" ref="CY153:DD153" si="487">SUM(CY136, -CY142)</f>
        <v>0.13570000000000002</v>
      </c>
      <c r="CZ153" s="140">
        <f t="shared" si="487"/>
        <v>0.12609999999999999</v>
      </c>
      <c r="DA153" s="114">
        <f t="shared" si="487"/>
        <v>0.1173</v>
      </c>
      <c r="DB153" s="170">
        <f t="shared" si="487"/>
        <v>0.14629999999999999</v>
      </c>
      <c r="DC153" s="138">
        <f t="shared" si="487"/>
        <v>0.15229999999999999</v>
      </c>
      <c r="DD153" s="110">
        <f t="shared" si="487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488">SUM(DR136, -DR142)</f>
        <v>0.16519999999999999</v>
      </c>
      <c r="DS153" s="110">
        <f t="shared" si="488"/>
        <v>0.20350000000000001</v>
      </c>
      <c r="DT153" s="170">
        <f t="shared" si="488"/>
        <v>0.1923</v>
      </c>
      <c r="DU153" s="138">
        <f t="shared" si="488"/>
        <v>0.2001</v>
      </c>
      <c r="DV153" s="110">
        <f t="shared" si="488"/>
        <v>0.2747</v>
      </c>
      <c r="DW153" s="170">
        <f t="shared" si="488"/>
        <v>0.27759999999999996</v>
      </c>
      <c r="DX153" s="110">
        <f t="shared" si="488"/>
        <v>0.26690000000000003</v>
      </c>
      <c r="DY153" s="110">
        <f t="shared" si="488"/>
        <v>0.26800000000000002</v>
      </c>
      <c r="DZ153" s="110">
        <f t="shared" si="488"/>
        <v>0.29530000000000001</v>
      </c>
      <c r="EA153" s="6">
        <f t="shared" si="488"/>
        <v>0</v>
      </c>
      <c r="EB153" s="6">
        <f t="shared" si="488"/>
        <v>0</v>
      </c>
      <c r="EC153" s="6">
        <f t="shared" si="488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489">SUM(EK137, -EK143)</f>
        <v>4.36E-2</v>
      </c>
      <c r="EL153" s="110">
        <f t="shared" si="489"/>
        <v>5.7700000000000001E-2</v>
      </c>
      <c r="EM153" s="173">
        <f t="shared" si="489"/>
        <v>7.2899999999999993E-2</v>
      </c>
      <c r="EN153" s="140">
        <f t="shared" si="489"/>
        <v>7.4400000000000008E-2</v>
      </c>
      <c r="EO153" s="110">
        <f t="shared" si="489"/>
        <v>8.5499999999999993E-2</v>
      </c>
      <c r="EP153" s="173">
        <f t="shared" si="489"/>
        <v>8.4000000000000005E-2</v>
      </c>
      <c r="EQ153" s="138">
        <f t="shared" si="489"/>
        <v>9.01E-2</v>
      </c>
      <c r="ER153" s="110">
        <f t="shared" si="489"/>
        <v>9.9900000000000003E-2</v>
      </c>
      <c r="ES153" s="170">
        <f t="shared" si="489"/>
        <v>0.112</v>
      </c>
      <c r="ET153" s="138">
        <f t="shared" si="489"/>
        <v>9.5000000000000001E-2</v>
      </c>
      <c r="EU153" s="110">
        <f t="shared" si="489"/>
        <v>0.1108</v>
      </c>
      <c r="EV153" s="173">
        <f t="shared" si="489"/>
        <v>0.13300000000000001</v>
      </c>
      <c r="EW153" s="138">
        <f t="shared" si="489"/>
        <v>0.14560000000000001</v>
      </c>
      <c r="EX153" s="110">
        <f t="shared" si="489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490">SUM(FP137, -FP143)</f>
        <v>0.1177</v>
      </c>
      <c r="FQ153" s="172">
        <f t="shared" si="490"/>
        <v>0.1452</v>
      </c>
      <c r="FR153" s="140">
        <f t="shared" si="490"/>
        <v>0.1351</v>
      </c>
      <c r="FS153" s="114">
        <f t="shared" si="490"/>
        <v>0.13109999999999999</v>
      </c>
      <c r="FT153" s="173">
        <f t="shared" si="490"/>
        <v>0.13150000000000001</v>
      </c>
      <c r="FU153" s="142">
        <f t="shared" si="490"/>
        <v>0.1341</v>
      </c>
      <c r="FV153" s="112">
        <f t="shared" si="490"/>
        <v>0.123</v>
      </c>
      <c r="FW153" s="172">
        <f t="shared" si="490"/>
        <v>0.12479999999999999</v>
      </c>
      <c r="FX153" s="140">
        <f t="shared" si="490"/>
        <v>0.12470000000000001</v>
      </c>
      <c r="FY153" s="114">
        <f t="shared" si="490"/>
        <v>0.13250000000000001</v>
      </c>
      <c r="FZ153" s="173">
        <f t="shared" si="490"/>
        <v>0.15620000000000001</v>
      </c>
      <c r="GA153" s="140">
        <f t="shared" si="490"/>
        <v>0.16120000000000001</v>
      </c>
      <c r="GB153" s="112">
        <f>SUM(GB136, -GB142)</f>
        <v>0.19259999999999999</v>
      </c>
      <c r="GC153" s="173">
        <f t="shared" ref="GC153:GO153" si="491">SUM(GC137, -GC143)</f>
        <v>0.18639999999999998</v>
      </c>
      <c r="GD153" s="140">
        <f t="shared" si="491"/>
        <v>0.18190000000000001</v>
      </c>
      <c r="GE153" s="114">
        <f t="shared" si="491"/>
        <v>0.20810000000000001</v>
      </c>
      <c r="GF153" s="173">
        <f t="shared" si="491"/>
        <v>0.25869999999999999</v>
      </c>
      <c r="GG153" s="217">
        <f t="shared" si="491"/>
        <v>0.255</v>
      </c>
      <c r="GH153" s="15">
        <f t="shared" si="491"/>
        <v>0.24359999999999998</v>
      </c>
      <c r="GI153" s="145">
        <f t="shared" si="491"/>
        <v>0.23549999999999999</v>
      </c>
      <c r="GJ153" s="140">
        <f t="shared" si="491"/>
        <v>0.2167</v>
      </c>
      <c r="GK153" s="114">
        <f t="shared" si="491"/>
        <v>0.1986</v>
      </c>
      <c r="GL153" s="173">
        <f t="shared" si="491"/>
        <v>0.2031</v>
      </c>
      <c r="GM153" s="140">
        <f t="shared" si="491"/>
        <v>0.18079999999999999</v>
      </c>
      <c r="GN153" s="114">
        <f t="shared" si="491"/>
        <v>0.19750000000000001</v>
      </c>
      <c r="GO153" s="173">
        <f t="shared" si="491"/>
        <v>0.18080000000000002</v>
      </c>
      <c r="GP153" s="138">
        <f t="shared" ref="GP153:GU153" si="492">SUM(GP137, -GP143)</f>
        <v>0.2034</v>
      </c>
      <c r="GQ153" s="110">
        <f t="shared" si="492"/>
        <v>0.18779999999999999</v>
      </c>
      <c r="GR153" s="173">
        <f t="shared" si="492"/>
        <v>0.19190000000000002</v>
      </c>
      <c r="GS153" s="114">
        <f t="shared" si="492"/>
        <v>0.1966</v>
      </c>
      <c r="GT153" s="114">
        <f t="shared" si="492"/>
        <v>0.18130000000000002</v>
      </c>
      <c r="GU153" s="110">
        <f t="shared" si="492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493">SUM(HD136, -HD142)</f>
        <v>5.0699999999999995E-2</v>
      </c>
      <c r="HE153" s="173">
        <f t="shared" si="493"/>
        <v>8.3900000000000002E-2</v>
      </c>
      <c r="HF153" s="140">
        <f t="shared" si="493"/>
        <v>5.5100000000000003E-2</v>
      </c>
      <c r="HG153" s="114">
        <f t="shared" si="493"/>
        <v>5.5E-2</v>
      </c>
      <c r="HH153" s="169">
        <f t="shared" si="493"/>
        <v>0.10779999999999999</v>
      </c>
      <c r="HI153" s="140">
        <f t="shared" si="493"/>
        <v>0.12290000000000001</v>
      </c>
      <c r="HJ153" s="114">
        <f t="shared" si="493"/>
        <v>0.1062</v>
      </c>
      <c r="HK153" s="172">
        <f t="shared" si="493"/>
        <v>0.1167</v>
      </c>
      <c r="HL153" s="140">
        <f t="shared" si="493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494">SUM(HP137, -HP143)</f>
        <v>0.108</v>
      </c>
      <c r="HQ153" s="172">
        <f t="shared" si="494"/>
        <v>9.8599999999999993E-2</v>
      </c>
      <c r="HR153" s="140">
        <f t="shared" si="494"/>
        <v>9.9500000000000005E-2</v>
      </c>
      <c r="HS153" s="114">
        <f t="shared" si="494"/>
        <v>0.10390000000000001</v>
      </c>
      <c r="HT153" s="173">
        <f t="shared" si="494"/>
        <v>0.11219999999999999</v>
      </c>
      <c r="HU153" s="142">
        <f t="shared" si="494"/>
        <v>0.11399999999999999</v>
      </c>
      <c r="HV153" s="114">
        <f t="shared" si="494"/>
        <v>0.121</v>
      </c>
      <c r="HW153" s="173">
        <f t="shared" si="494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495">SUM(IP136, -IP142)</f>
        <v>0.21460000000000001</v>
      </c>
      <c r="IQ153" s="114">
        <f t="shared" si="495"/>
        <v>0.21910000000000002</v>
      </c>
      <c r="IR153" s="173">
        <f t="shared" si="495"/>
        <v>0.22239999999999999</v>
      </c>
      <c r="IS153" s="217">
        <f t="shared" si="495"/>
        <v>0.21479999999999999</v>
      </c>
      <c r="IT153" s="15">
        <f t="shared" si="495"/>
        <v>0.21679999999999999</v>
      </c>
      <c r="IU153" s="145">
        <f t="shared" si="495"/>
        <v>0.2157</v>
      </c>
      <c r="IV153" s="140">
        <f t="shared" si="495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496">SUM(JI137, -JI143)</f>
        <v>0.20499999999999999</v>
      </c>
      <c r="JJ153" s="181">
        <f t="shared" si="496"/>
        <v>0.19409999999999999</v>
      </c>
      <c r="JK153" s="160">
        <f t="shared" si="496"/>
        <v>0.2077</v>
      </c>
      <c r="JL153" s="201">
        <f t="shared" si="496"/>
        <v>0.20860000000000001</v>
      </c>
      <c r="JM153" s="172">
        <f t="shared" si="496"/>
        <v>0.21479999999999999</v>
      </c>
      <c r="JN153" s="112">
        <f t="shared" si="496"/>
        <v>0.21079999999999999</v>
      </c>
      <c r="JO153" s="114">
        <f t="shared" si="496"/>
        <v>0.22209999999999999</v>
      </c>
      <c r="JP153" s="114">
        <f t="shared" si="496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497">SUM(JX136, -JX142)</f>
        <v>0.24659999999999999</v>
      </c>
      <c r="JY153" s="114">
        <f t="shared" si="497"/>
        <v>0.25109999999999999</v>
      </c>
      <c r="JZ153" s="173">
        <f t="shared" si="497"/>
        <v>0.2417</v>
      </c>
      <c r="KA153" s="140">
        <f t="shared" si="497"/>
        <v>0.24980000000000002</v>
      </c>
      <c r="KB153" s="114">
        <f t="shared" si="497"/>
        <v>0.23849999999999999</v>
      </c>
      <c r="KC153" s="173">
        <f t="shared" si="497"/>
        <v>0.30549999999999999</v>
      </c>
      <c r="KD153" s="140">
        <f t="shared" si="497"/>
        <v>0.27859999999999996</v>
      </c>
      <c r="KE153" s="114">
        <f t="shared" si="497"/>
        <v>0.28010000000000002</v>
      </c>
      <c r="KF153" s="173">
        <f t="shared" si="497"/>
        <v>0.2742</v>
      </c>
      <c r="KG153" s="140">
        <f t="shared" si="497"/>
        <v>0.28659999999999997</v>
      </c>
      <c r="KH153" s="114">
        <f t="shared" ref="KH153:KR153" si="498">SUM(KH137, -KH143)</f>
        <v>0.28189999999999998</v>
      </c>
      <c r="KI153" s="173">
        <f t="shared" si="498"/>
        <v>0.27989999999999998</v>
      </c>
      <c r="KJ153" s="140">
        <f t="shared" si="498"/>
        <v>0.30569999999999997</v>
      </c>
      <c r="KK153" s="112">
        <f t="shared" si="498"/>
        <v>0.2984</v>
      </c>
      <c r="KL153" s="172">
        <f t="shared" si="498"/>
        <v>0.30930000000000002</v>
      </c>
      <c r="KM153" s="142">
        <f t="shared" si="498"/>
        <v>0.31740000000000002</v>
      </c>
      <c r="KN153" s="114">
        <f t="shared" si="498"/>
        <v>0.31240000000000001</v>
      </c>
      <c r="KO153" s="181">
        <f t="shared" si="498"/>
        <v>0.30649999999999999</v>
      </c>
      <c r="KP153" s="160">
        <f t="shared" si="498"/>
        <v>0.30270000000000002</v>
      </c>
      <c r="KQ153" s="201">
        <f t="shared" si="498"/>
        <v>0.29620000000000002</v>
      </c>
      <c r="KR153" s="172">
        <f t="shared" si="498"/>
        <v>0.28339999999999999</v>
      </c>
      <c r="KS153" s="142">
        <f>SUM(KS137, -KS143)</f>
        <v>0.31669999999999998</v>
      </c>
      <c r="KT153" s="201">
        <f t="shared" ref="KT153:LF153" si="499">SUM(KT137, -KT143)</f>
        <v>0.32419999999999999</v>
      </c>
      <c r="KU153" s="173">
        <f t="shared" si="499"/>
        <v>0.3533</v>
      </c>
      <c r="KV153" s="160">
        <f t="shared" si="499"/>
        <v>0.31909999999999999</v>
      </c>
      <c r="KW153" s="201">
        <f t="shared" si="499"/>
        <v>0.3196</v>
      </c>
      <c r="KX153" s="181">
        <f t="shared" si="499"/>
        <v>0.32919999999999999</v>
      </c>
      <c r="KY153" s="160">
        <f t="shared" si="499"/>
        <v>0.33479999999999999</v>
      </c>
      <c r="KZ153" s="114">
        <f t="shared" si="499"/>
        <v>0.34200000000000003</v>
      </c>
      <c r="LA153" s="173">
        <f t="shared" si="499"/>
        <v>0.34509999999999996</v>
      </c>
      <c r="LB153" s="140">
        <f t="shared" si="499"/>
        <v>0.35930000000000001</v>
      </c>
      <c r="LC153" s="114">
        <f t="shared" si="499"/>
        <v>0.33260000000000001</v>
      </c>
      <c r="LD153" s="173">
        <f t="shared" si="499"/>
        <v>0.35750000000000004</v>
      </c>
      <c r="LE153" s="140">
        <f t="shared" si="499"/>
        <v>0.35539999999999999</v>
      </c>
      <c r="LF153" s="114">
        <f t="shared" si="499"/>
        <v>0.35970000000000002</v>
      </c>
      <c r="LG153" s="173">
        <f t="shared" ref="LG153:LU153" si="500">SUM(LG137, -LG143)</f>
        <v>0.36940000000000001</v>
      </c>
      <c r="LH153" s="160">
        <f t="shared" si="500"/>
        <v>0.33729999999999999</v>
      </c>
      <c r="LI153" s="114">
        <f t="shared" si="500"/>
        <v>0.34870000000000001</v>
      </c>
      <c r="LJ153" s="181">
        <f t="shared" si="500"/>
        <v>0.35550000000000004</v>
      </c>
      <c r="LK153" s="140">
        <f t="shared" si="500"/>
        <v>0.37629999999999997</v>
      </c>
      <c r="LL153" s="114">
        <f t="shared" si="500"/>
        <v>0.37919999999999998</v>
      </c>
      <c r="LM153" s="173">
        <f t="shared" si="500"/>
        <v>0.37580000000000002</v>
      </c>
      <c r="LN153" s="140">
        <f t="shared" si="500"/>
        <v>0.38419999999999999</v>
      </c>
      <c r="LO153" s="114">
        <f t="shared" si="500"/>
        <v>0.37719999999999998</v>
      </c>
      <c r="LP153" s="173">
        <f t="shared" si="500"/>
        <v>0.38829999999999998</v>
      </c>
      <c r="LQ153" s="140">
        <f t="shared" si="500"/>
        <v>0.39070000000000005</v>
      </c>
      <c r="LR153" s="114">
        <f t="shared" si="500"/>
        <v>0.39290000000000003</v>
      </c>
      <c r="LS153" s="173">
        <f t="shared" si="500"/>
        <v>0.39339999999999997</v>
      </c>
      <c r="LT153" s="160">
        <f t="shared" si="500"/>
        <v>0.39610000000000001</v>
      </c>
      <c r="LU153" s="201">
        <f t="shared" si="500"/>
        <v>0.37470000000000003</v>
      </c>
      <c r="LV153" s="173">
        <f t="shared" ref="LV153:MB153" si="501">SUM(LV137, -LV143)</f>
        <v>0.37259999999999999</v>
      </c>
      <c r="LW153" s="160">
        <f t="shared" si="501"/>
        <v>0.3639</v>
      </c>
      <c r="LX153" s="114">
        <f t="shared" si="501"/>
        <v>0.37569999999999998</v>
      </c>
      <c r="LY153" s="173">
        <f t="shared" si="501"/>
        <v>0.37529999999999997</v>
      </c>
      <c r="LZ153" s="140">
        <f t="shared" si="501"/>
        <v>0.35580000000000001</v>
      </c>
      <c r="MA153" s="114">
        <f t="shared" si="501"/>
        <v>0.36919999999999997</v>
      </c>
      <c r="MB153" s="173">
        <f t="shared" si="501"/>
        <v>0.35799999999999998</v>
      </c>
      <c r="MC153" s="140">
        <f t="shared" ref="MC153:MD153" si="502">SUM(MC137, -MC143)</f>
        <v>0.36609999999999998</v>
      </c>
      <c r="MD153" s="114">
        <f t="shared" ref="MD153:ME153" si="503">SUM(MD137, -MD143)</f>
        <v>0.3821</v>
      </c>
      <c r="ME153" s="173">
        <f t="shared" ref="ME153:MF153" si="504">SUM(ME137, -ME143)</f>
        <v>0.37490000000000001</v>
      </c>
      <c r="MF153" s="140">
        <f t="shared" si="504"/>
        <v>0.36319999999999997</v>
      </c>
      <c r="MG153" s="114">
        <f t="shared" ref="MG153:MH153" si="505">SUM(MG137, -MG143)</f>
        <v>0.37669999999999998</v>
      </c>
      <c r="MH153" s="173">
        <f t="shared" ref="MH153:MI153" si="506">SUM(MH137, -MH143)</f>
        <v>0.37819999999999998</v>
      </c>
      <c r="MI153" s="114">
        <f t="shared" ref="MI153:MJ153" si="507">SUM(MI137, -MI143)</f>
        <v>0.38469999999999999</v>
      </c>
      <c r="MJ153" s="114">
        <f t="shared" ref="MJ153:MK153" si="508">SUM(MJ137, -MJ143)</f>
        <v>0.40390000000000004</v>
      </c>
      <c r="MK153" s="114">
        <f t="shared" si="508"/>
        <v>0.37330000000000002</v>
      </c>
      <c r="MM153" s="140">
        <f t="shared" ref="MM153:MN153" si="509">SUM(MM137, -MM143)</f>
        <v>0.36080000000000001</v>
      </c>
      <c r="MN153" s="114">
        <f t="shared" ref="MN153:MO153" si="510">SUM(MN137, -MN143)</f>
        <v>0.3463</v>
      </c>
      <c r="MO153" s="173">
        <f t="shared" ref="MO153:MP153" si="511">SUM(MO137, -MO143)</f>
        <v>0.34899999999999998</v>
      </c>
      <c r="MP153" s="140">
        <f t="shared" ref="MP153:MQ153" si="512">SUM(MP137, -MP143)</f>
        <v>0.37140000000000001</v>
      </c>
      <c r="MQ153" s="114">
        <f t="shared" si="512"/>
        <v>0.36149999999999999</v>
      </c>
      <c r="MR153" s="173">
        <f t="shared" ref="MR153:MS153" si="513">SUM(MR137, -MR143)</f>
        <v>0.34199999999999997</v>
      </c>
      <c r="MS153" s="140">
        <f t="shared" ref="MS153:MT153" si="514">SUM(MS137, -MS143)</f>
        <v>0.31179999999999997</v>
      </c>
      <c r="MT153" s="114">
        <f t="shared" ref="MT153:MU153" si="515">SUM(MT137, -MT143)</f>
        <v>0.312</v>
      </c>
      <c r="MU153" s="173">
        <f t="shared" ref="MU153:MV153" si="516">SUM(MU137, -MU143)</f>
        <v>0.31130000000000002</v>
      </c>
      <c r="MV153" s="140">
        <f t="shared" si="516"/>
        <v>0.30720000000000003</v>
      </c>
      <c r="MW153" s="114">
        <f t="shared" ref="MW153:MX153" si="517">SUM(MW137, -MW143)</f>
        <v>0.32589999999999997</v>
      </c>
      <c r="MX153" s="173">
        <f t="shared" ref="MX153:MY153" si="518">SUM(MX137, -MX143)</f>
        <v>0.3468</v>
      </c>
      <c r="MY153" s="201">
        <f>SUM(MY137, -MY143)</f>
        <v>0.33899999999999997</v>
      </c>
      <c r="MZ153" s="201">
        <f>SUM(MZ137, -MZ143)</f>
        <v>0.3347</v>
      </c>
      <c r="NA153" s="201">
        <f>SUM(NA137, -NA143)</f>
        <v>0.31369999999999998</v>
      </c>
      <c r="NB153" s="6">
        <f>SUM(NB136, -NB142,)</f>
        <v>0</v>
      </c>
      <c r="NC153" s="6">
        <f>SUM(NC137, -NC143)</f>
        <v>0</v>
      </c>
      <c r="ND153" s="6">
        <f>SUM(ND136, -ND142)</f>
        <v>0</v>
      </c>
      <c r="NE153" s="6">
        <f>SUM(NE136, -NE142,)</f>
        <v>0</v>
      </c>
      <c r="NF153" s="6">
        <f>SUM(NF137, -NF143)</f>
        <v>0</v>
      </c>
      <c r="NG153" s="6">
        <f>SUM(NG136, -NG142)</f>
        <v>0</v>
      </c>
      <c r="NH153" s="6">
        <f>SUM(NH136, -NH142,)</f>
        <v>0</v>
      </c>
      <c r="NI153" s="6">
        <f>SUM(NI137, -NI143)</f>
        <v>0</v>
      </c>
      <c r="NJ153" s="6">
        <f>SUM(NJ136, -NJ142)</f>
        <v>0</v>
      </c>
      <c r="NK153" s="6">
        <f>SUM(NK136, -NK142,)</f>
        <v>0</v>
      </c>
      <c r="NL153" s="6">
        <f>SUM(NL137, -NL143)</f>
        <v>0</v>
      </c>
      <c r="NM153" s="6">
        <f>SUM(NM136, -NM142)</f>
        <v>0</v>
      </c>
      <c r="NN153" s="6">
        <f>SUM(NN136, -NN142,)</f>
        <v>0</v>
      </c>
      <c r="NO153" s="6">
        <f>SUM(NO137, -NO143)</f>
        <v>0</v>
      </c>
      <c r="NP153" s="6">
        <f>SUM(NP136, -NP142)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16" t="s">
        <v>44</v>
      </c>
      <c r="MZ154" s="116" t="s">
        <v>44</v>
      </c>
      <c r="NA154" s="116" t="s">
        <v>44</v>
      </c>
      <c r="NB154" s="58"/>
      <c r="NC154" s="58"/>
      <c r="ND154" s="58"/>
      <c r="NE154" s="58"/>
      <c r="NF154" s="58"/>
      <c r="NG154" s="58"/>
      <c r="NH154" s="58"/>
      <c r="NI154" s="58"/>
      <c r="NJ154" s="58"/>
      <c r="NK154" s="58"/>
      <c r="NL154" s="58"/>
      <c r="NM154" s="58"/>
      <c r="NN154" s="58"/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19">SUM(CD137, -CD143)</f>
        <v>0.1298</v>
      </c>
      <c r="CE155" s="140">
        <f t="shared" si="519"/>
        <v>0.1429</v>
      </c>
      <c r="CF155" s="109">
        <f t="shared" si="519"/>
        <v>0.126</v>
      </c>
      <c r="CG155" s="169">
        <f t="shared" si="519"/>
        <v>0.12959999999999999</v>
      </c>
      <c r="CH155" s="138">
        <f t="shared" si="519"/>
        <v>0.1366</v>
      </c>
      <c r="CI155" s="114">
        <f t="shared" si="519"/>
        <v>0.14180000000000001</v>
      </c>
      <c r="CJ155" s="170">
        <f t="shared" si="519"/>
        <v>0.14780000000000001</v>
      </c>
      <c r="CK155" s="138">
        <f t="shared" si="519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20">SUM(CR136, -CR141)</f>
        <v>0.11309999999999999</v>
      </c>
      <c r="CS155" s="173">
        <f t="shared" si="520"/>
        <v>0.1384</v>
      </c>
      <c r="CT155" s="140">
        <f t="shared" si="520"/>
        <v>0.1246</v>
      </c>
      <c r="CU155" s="114">
        <f t="shared" si="520"/>
        <v>0.1623</v>
      </c>
      <c r="CV155" s="170">
        <f t="shared" si="520"/>
        <v>0.13750000000000001</v>
      </c>
      <c r="CW155" s="138">
        <f t="shared" si="520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21">SUM(DT136, -DT141)</f>
        <v>0.1739</v>
      </c>
      <c r="DU155" s="140">
        <f t="shared" si="521"/>
        <v>0.17580000000000001</v>
      </c>
      <c r="DV155" s="112">
        <f t="shared" si="521"/>
        <v>0.21129999999999999</v>
      </c>
      <c r="DW155" s="173">
        <f t="shared" si="521"/>
        <v>0.22099999999999997</v>
      </c>
      <c r="DX155" s="112">
        <f t="shared" si="521"/>
        <v>0.20910000000000001</v>
      </c>
      <c r="DY155" s="112">
        <f t="shared" si="521"/>
        <v>0.21890000000000001</v>
      </c>
      <c r="DZ155" s="112">
        <f t="shared" si="521"/>
        <v>0.2334</v>
      </c>
      <c r="EA155" s="6">
        <f t="shared" si="521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22">SUM(EK138, -EK143)</f>
        <v>3.4200000000000001E-2</v>
      </c>
      <c r="EL155" s="114">
        <f t="shared" si="522"/>
        <v>5.4199999999999998E-2</v>
      </c>
      <c r="EM155" s="173">
        <f t="shared" si="522"/>
        <v>6.9499999999999992E-2</v>
      </c>
      <c r="EN155" s="142">
        <f t="shared" si="522"/>
        <v>7.0900000000000005E-2</v>
      </c>
      <c r="EO155" s="114">
        <f t="shared" si="522"/>
        <v>8.3599999999999994E-2</v>
      </c>
      <c r="EP155" s="173">
        <f t="shared" si="522"/>
        <v>8.2400000000000001E-2</v>
      </c>
      <c r="EQ155" s="140">
        <f t="shared" si="522"/>
        <v>8.5699999999999998E-2</v>
      </c>
      <c r="ER155" s="114">
        <f t="shared" si="522"/>
        <v>8.8999999999999996E-2</v>
      </c>
      <c r="ES155" s="173">
        <f t="shared" si="522"/>
        <v>0.10600000000000001</v>
      </c>
      <c r="ET155" s="140">
        <f t="shared" si="522"/>
        <v>8.6499999999999994E-2</v>
      </c>
      <c r="EU155" s="114">
        <f t="shared" si="522"/>
        <v>9.8500000000000004E-2</v>
      </c>
      <c r="EV155" s="170">
        <f t="shared" si="522"/>
        <v>0.13159999999999999</v>
      </c>
      <c r="EW155" s="140">
        <f t="shared" si="522"/>
        <v>0.13169999999999998</v>
      </c>
      <c r="EX155" s="114">
        <f t="shared" si="522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23">SUM(FQ138, -FQ143)</f>
        <v>0.1137</v>
      </c>
      <c r="FR155" s="142">
        <f t="shared" si="523"/>
        <v>0.1313</v>
      </c>
      <c r="FS155" s="112">
        <f t="shared" si="523"/>
        <v>0.12870000000000001</v>
      </c>
      <c r="FT155" s="172">
        <f t="shared" si="523"/>
        <v>0.1217</v>
      </c>
      <c r="FU155" s="140">
        <f t="shared" si="523"/>
        <v>0.12890000000000001</v>
      </c>
      <c r="FV155" s="114">
        <f t="shared" si="523"/>
        <v>0.1139</v>
      </c>
      <c r="FW155" s="173">
        <f t="shared" si="523"/>
        <v>0.1202</v>
      </c>
      <c r="FX155" s="142">
        <f t="shared" si="523"/>
        <v>0.1245</v>
      </c>
      <c r="FY155" s="114">
        <f t="shared" si="523"/>
        <v>0.1231</v>
      </c>
      <c r="FZ155" s="173">
        <f t="shared" si="523"/>
        <v>0.14250000000000002</v>
      </c>
      <c r="GA155" s="140">
        <f t="shared" si="523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24">SUM(GD138, -GD143)</f>
        <v>0.1787</v>
      </c>
      <c r="GE155" s="114">
        <f t="shared" si="524"/>
        <v>0.1827</v>
      </c>
      <c r="GF155" s="173">
        <f t="shared" si="524"/>
        <v>0.21049999999999999</v>
      </c>
      <c r="GG155" s="217">
        <f t="shared" si="524"/>
        <v>0.1946</v>
      </c>
      <c r="GH155" s="15">
        <f t="shared" si="524"/>
        <v>0.20799999999999999</v>
      </c>
      <c r="GI155" s="145">
        <f t="shared" si="524"/>
        <v>0.20019999999999999</v>
      </c>
      <c r="GJ155" s="140">
        <f t="shared" si="524"/>
        <v>0.19259999999999999</v>
      </c>
      <c r="GK155" s="114">
        <f t="shared" si="524"/>
        <v>0.19549999999999998</v>
      </c>
      <c r="GL155" s="173">
        <f t="shared" si="524"/>
        <v>0.17659999999999998</v>
      </c>
      <c r="GM155" s="138">
        <f t="shared" si="524"/>
        <v>0.17449999999999999</v>
      </c>
      <c r="GN155" s="110">
        <f t="shared" si="524"/>
        <v>0.1822</v>
      </c>
      <c r="GO155" s="170">
        <f t="shared" si="524"/>
        <v>0.1706</v>
      </c>
      <c r="GP155" s="140">
        <f t="shared" ref="GP155:GU155" si="525">SUM(GP138, -GP143)</f>
        <v>0.18459999999999999</v>
      </c>
      <c r="GQ155" s="114">
        <f t="shared" si="525"/>
        <v>0.18209999999999998</v>
      </c>
      <c r="GR155" s="173">
        <f t="shared" si="525"/>
        <v>0.1837</v>
      </c>
      <c r="GS155" s="110">
        <f t="shared" si="525"/>
        <v>0.18919999999999998</v>
      </c>
      <c r="GT155" s="110">
        <f t="shared" si="525"/>
        <v>0.17980000000000002</v>
      </c>
      <c r="GU155" s="114">
        <f t="shared" si="525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26">SUM(HG136, -HG141)</f>
        <v>5.3599999999999995E-2</v>
      </c>
      <c r="HH155" s="173">
        <f t="shared" si="526"/>
        <v>0.1002</v>
      </c>
      <c r="HI155" s="142">
        <f t="shared" si="526"/>
        <v>0.1152</v>
      </c>
      <c r="HJ155" s="112">
        <f t="shared" si="526"/>
        <v>0.1007</v>
      </c>
      <c r="HK155" s="173">
        <f t="shared" si="526"/>
        <v>0.1154</v>
      </c>
      <c r="HL155" s="142">
        <f t="shared" si="526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27">SUM(HQ138, -HQ143)</f>
        <v>8.9900000000000008E-2</v>
      </c>
      <c r="HR155" s="140">
        <f t="shared" si="527"/>
        <v>9.7500000000000003E-2</v>
      </c>
      <c r="HS155" s="112">
        <f t="shared" si="527"/>
        <v>0.10370000000000001</v>
      </c>
      <c r="HT155" s="172">
        <f t="shared" si="527"/>
        <v>0.10539999999999999</v>
      </c>
      <c r="HU155" s="140">
        <f t="shared" si="527"/>
        <v>0.1055</v>
      </c>
      <c r="HV155" s="112">
        <f t="shared" si="527"/>
        <v>0.1129</v>
      </c>
      <c r="HW155" s="172">
        <f t="shared" si="527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28">SUM(IP137, -IP143)</f>
        <v>0.2094</v>
      </c>
      <c r="IQ155" s="201">
        <f t="shared" si="528"/>
        <v>0.1918</v>
      </c>
      <c r="IR155" s="181">
        <f t="shared" si="528"/>
        <v>0.20639999999999997</v>
      </c>
      <c r="IS155" s="227">
        <f t="shared" si="528"/>
        <v>0.2102</v>
      </c>
      <c r="IT155" s="212">
        <f t="shared" si="528"/>
        <v>0.2069</v>
      </c>
      <c r="IU155" s="229">
        <f t="shared" si="528"/>
        <v>0.2087</v>
      </c>
      <c r="IV155" s="160">
        <f t="shared" si="528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29">SUM(JX137, -JX143)</f>
        <v>0.24219999999999997</v>
      </c>
      <c r="JY155" s="114">
        <f t="shared" si="529"/>
        <v>0.24280000000000002</v>
      </c>
      <c r="JZ155" s="173">
        <f t="shared" si="529"/>
        <v>0.23520000000000002</v>
      </c>
      <c r="KA155" s="140">
        <f t="shared" si="529"/>
        <v>0.22999999999999998</v>
      </c>
      <c r="KB155" s="114">
        <f t="shared" si="529"/>
        <v>0.23039999999999999</v>
      </c>
      <c r="KC155" s="173">
        <f t="shared" si="529"/>
        <v>0.2263</v>
      </c>
      <c r="KD155" s="140">
        <f t="shared" si="529"/>
        <v>0.24559999999999998</v>
      </c>
      <c r="KE155" s="114">
        <f t="shared" si="529"/>
        <v>0.26480000000000004</v>
      </c>
      <c r="KF155" s="173">
        <f t="shared" si="529"/>
        <v>0.2732</v>
      </c>
      <c r="KG155" s="140">
        <f t="shared" si="529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30">SUM(KJ138, -KJ143)</f>
        <v>0.27829999999999999</v>
      </c>
      <c r="KK155" s="201">
        <f t="shared" si="530"/>
        <v>0.2848</v>
      </c>
      <c r="KL155" s="181">
        <f t="shared" si="530"/>
        <v>0.29630000000000001</v>
      </c>
      <c r="KM155" s="160">
        <f t="shared" si="530"/>
        <v>0.31340000000000001</v>
      </c>
      <c r="KN155" s="112">
        <f t="shared" si="530"/>
        <v>0.30020000000000002</v>
      </c>
      <c r="KO155" s="172">
        <f t="shared" si="530"/>
        <v>0.2954</v>
      </c>
      <c r="KP155" s="142">
        <f t="shared" si="530"/>
        <v>0.29039999999999999</v>
      </c>
      <c r="KQ155" s="112">
        <f t="shared" si="530"/>
        <v>0.29109999999999997</v>
      </c>
      <c r="KR155" s="181">
        <f t="shared" si="530"/>
        <v>0.27979999999999999</v>
      </c>
      <c r="KS155" s="160">
        <f>SUM(KS138, -KS143)</f>
        <v>0.31580000000000003</v>
      </c>
      <c r="KT155" s="112">
        <f t="shared" ref="KT155:LF155" si="531">SUM(KT138, -KT143)</f>
        <v>0.3165</v>
      </c>
      <c r="KU155" s="173">
        <f t="shared" si="531"/>
        <v>0.29459999999999997</v>
      </c>
      <c r="KV155" s="140">
        <f t="shared" si="531"/>
        <v>0.27589999999999998</v>
      </c>
      <c r="KW155" s="112">
        <f t="shared" si="531"/>
        <v>0.27889999999999998</v>
      </c>
      <c r="KX155" s="173">
        <f t="shared" si="531"/>
        <v>0.28760000000000002</v>
      </c>
      <c r="KY155" s="140">
        <f t="shared" si="531"/>
        <v>0.30009999999999998</v>
      </c>
      <c r="KZ155" s="114">
        <f t="shared" si="531"/>
        <v>0.317</v>
      </c>
      <c r="LA155" s="173">
        <f t="shared" si="531"/>
        <v>0.30569999999999997</v>
      </c>
      <c r="LB155" s="140">
        <f t="shared" si="531"/>
        <v>0.31719999999999998</v>
      </c>
      <c r="LC155" s="114">
        <f t="shared" si="531"/>
        <v>0.29569999999999996</v>
      </c>
      <c r="LD155" s="173">
        <f t="shared" si="531"/>
        <v>0.34079999999999999</v>
      </c>
      <c r="LE155" s="140">
        <f t="shared" si="531"/>
        <v>0.3322</v>
      </c>
      <c r="LF155" s="114">
        <f t="shared" si="531"/>
        <v>0.35</v>
      </c>
      <c r="LG155" s="173">
        <f t="shared" ref="LG155:LU155" si="532">SUM(LG138, -LG143)</f>
        <v>0.36230000000000001</v>
      </c>
      <c r="LH155" s="140">
        <f t="shared" si="532"/>
        <v>0.33510000000000001</v>
      </c>
      <c r="LI155" s="114">
        <f t="shared" si="532"/>
        <v>0.33789999999999998</v>
      </c>
      <c r="LJ155" s="173">
        <f t="shared" si="532"/>
        <v>0.34420000000000001</v>
      </c>
      <c r="LK155" s="160">
        <f t="shared" si="532"/>
        <v>0.37530000000000002</v>
      </c>
      <c r="LL155" s="201">
        <f t="shared" si="532"/>
        <v>0.36730000000000002</v>
      </c>
      <c r="LM155" s="181">
        <f t="shared" si="532"/>
        <v>0.35509999999999997</v>
      </c>
      <c r="LN155" s="160">
        <f t="shared" si="532"/>
        <v>0.3654</v>
      </c>
      <c r="LO155" s="201">
        <f t="shared" si="532"/>
        <v>0.36309999999999998</v>
      </c>
      <c r="LP155" s="181">
        <f t="shared" si="532"/>
        <v>0.378</v>
      </c>
      <c r="LQ155" s="160">
        <f t="shared" si="532"/>
        <v>0.38550000000000001</v>
      </c>
      <c r="LR155" s="114">
        <f t="shared" si="532"/>
        <v>0.39080000000000004</v>
      </c>
      <c r="LS155" s="173">
        <f t="shared" si="532"/>
        <v>0.3579</v>
      </c>
      <c r="LT155" s="140">
        <f t="shared" si="532"/>
        <v>0.34860000000000002</v>
      </c>
      <c r="LU155" s="114">
        <f t="shared" si="532"/>
        <v>0.33229999999999998</v>
      </c>
      <c r="LV155" s="173">
        <f t="shared" ref="LV155:MB155" si="533">SUM(LV138, -LV143)</f>
        <v>0.31850000000000001</v>
      </c>
      <c r="LW155" s="140">
        <f t="shared" si="533"/>
        <v>0.3165</v>
      </c>
      <c r="LX155" s="114">
        <f t="shared" si="533"/>
        <v>0.3256</v>
      </c>
      <c r="LY155" s="173">
        <f t="shared" si="533"/>
        <v>0.32879999999999998</v>
      </c>
      <c r="LZ155" s="140">
        <f t="shared" si="533"/>
        <v>0.31080000000000002</v>
      </c>
      <c r="MA155" s="114">
        <f t="shared" si="533"/>
        <v>0.32020000000000004</v>
      </c>
      <c r="MB155" s="173">
        <f t="shared" si="533"/>
        <v>0.33079999999999998</v>
      </c>
      <c r="MC155" s="140">
        <f t="shared" ref="MC155:MD155" si="534">SUM(MC138, -MC143)</f>
        <v>0.33450000000000002</v>
      </c>
      <c r="MD155" s="114">
        <f t="shared" ref="MD155:ME155" si="535">SUM(MD138, -MD143)</f>
        <v>0.35630000000000001</v>
      </c>
      <c r="ME155" s="173">
        <f t="shared" ref="ME155:MF155" si="536">SUM(ME138, -ME143)</f>
        <v>0.36680000000000001</v>
      </c>
      <c r="MF155" s="140">
        <f t="shared" si="536"/>
        <v>0.35060000000000002</v>
      </c>
      <c r="MG155" s="114">
        <f t="shared" ref="MG155:MH155" si="537">SUM(MG138, -MG143)</f>
        <v>0.36130000000000001</v>
      </c>
      <c r="MH155" s="173">
        <f t="shared" ref="MH155:MI155" si="538">SUM(MH138, -MH143)</f>
        <v>0.37</v>
      </c>
      <c r="MI155" s="114">
        <f t="shared" ref="MI155:MJ155" si="539">SUM(MI138, -MI143)</f>
        <v>0.37089999999999995</v>
      </c>
      <c r="MJ155" s="114">
        <f t="shared" ref="MJ155:MK155" si="540">SUM(MJ138, -MJ143)</f>
        <v>0.38159999999999999</v>
      </c>
      <c r="MK155" s="114">
        <f t="shared" si="540"/>
        <v>0.33689999999999998</v>
      </c>
      <c r="MM155" s="140">
        <f t="shared" ref="MM155:MN155" si="541">SUM(MM138, -MM143)</f>
        <v>0.32889999999999997</v>
      </c>
      <c r="MN155" s="109">
        <f>SUM(MN136, -MN142)</f>
        <v>0.31679999999999997</v>
      </c>
      <c r="MO155" s="169">
        <f>SUM(MO136, -MO142)</f>
        <v>0.31080000000000002</v>
      </c>
      <c r="MP155" s="147">
        <f>SUM(MP136, -MP142)</f>
        <v>0.31279999999999997</v>
      </c>
      <c r="MQ155" s="109">
        <f>SUM(MQ136, -MQ142)</f>
        <v>0.29409999999999997</v>
      </c>
      <c r="MR155" s="169">
        <f>SUM(MR136, -MR142)</f>
        <v>0.28159999999999996</v>
      </c>
      <c r="MS155" s="147">
        <f>SUM(MS136, -MS142)</f>
        <v>0.28129999999999999</v>
      </c>
      <c r="MT155" s="109">
        <f>SUM(MT136, -MT142)</f>
        <v>0.2611</v>
      </c>
      <c r="MU155" s="169">
        <f>SUM(MU136, -MU142)</f>
        <v>0.26619999999999999</v>
      </c>
      <c r="MV155" s="147">
        <f>SUM(MV136, -MV142)</f>
        <v>0.2913</v>
      </c>
      <c r="MW155" s="109">
        <f>SUM(MW136, -MW142)</f>
        <v>0.26829999999999998</v>
      </c>
      <c r="MX155" s="169">
        <f>SUM(MX136, -MX142)</f>
        <v>0.26429999999999998</v>
      </c>
      <c r="MY155" s="114">
        <f>SUM(MY136, -MY142)</f>
        <v>0.2447</v>
      </c>
      <c r="MZ155" s="114">
        <f>SUM(MZ136, -MZ142)</f>
        <v>0.2442</v>
      </c>
      <c r="NA155" s="114">
        <f>SUM(NA136, -NA142)</f>
        <v>0.27539999999999998</v>
      </c>
      <c r="NB155" s="6">
        <f>SUM(NB137, -NB143)</f>
        <v>0</v>
      </c>
      <c r="NC155" s="6">
        <f>SUM(NC136, -NC142)</f>
        <v>0</v>
      </c>
      <c r="ND155" s="6">
        <f>SUM(ND137, -ND143)</f>
        <v>0</v>
      </c>
      <c r="NE155" s="6">
        <f>SUM(NE137, -NE143)</f>
        <v>0</v>
      </c>
      <c r="NF155" s="6">
        <f>SUM(NF136, -NF142)</f>
        <v>0</v>
      </c>
      <c r="NG155" s="6">
        <f>SUM(NG137, -NG143)</f>
        <v>0</v>
      </c>
      <c r="NH155" s="6">
        <f>SUM(NH137, -NH143)</f>
        <v>0</v>
      </c>
      <c r="NI155" s="6">
        <f>SUM(NI136, -NI142)</f>
        <v>0</v>
      </c>
      <c r="NJ155" s="6">
        <f>SUM(NJ137, -NJ143)</f>
        <v>0</v>
      </c>
      <c r="NK155" s="6">
        <f>SUM(NK137, -NK143)</f>
        <v>0</v>
      </c>
      <c r="NL155" s="6">
        <f>SUM(NL136, -NL142)</f>
        <v>0</v>
      </c>
      <c r="NM155" s="6">
        <f>SUM(NM137, -NM143)</f>
        <v>0</v>
      </c>
      <c r="NN155" s="6">
        <f>SUM(NN137, -NN143)</f>
        <v>0</v>
      </c>
      <c r="NO155" s="6">
        <f>SUM(NO136, -NO142)</f>
        <v>0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08" t="s">
        <v>52</v>
      </c>
      <c r="MZ156" s="108" t="s">
        <v>52</v>
      </c>
      <c r="NA156" s="108" t="s">
        <v>52</v>
      </c>
      <c r="NB156" s="58"/>
      <c r="NC156" s="58"/>
      <c r="ND156" s="58"/>
      <c r="NE156" s="58"/>
      <c r="NF156" s="58"/>
      <c r="NG156" s="58"/>
      <c r="NH156" s="58"/>
      <c r="NI156" s="58"/>
      <c r="NJ156" s="58"/>
      <c r="NK156" s="58"/>
      <c r="NL156" s="58"/>
      <c r="NM156" s="58"/>
      <c r="NN156" s="58"/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42">SUM(CS136, -CS140)</f>
        <v>0.1366</v>
      </c>
      <c r="CT157" s="142">
        <f t="shared" si="542"/>
        <v>0.11610000000000001</v>
      </c>
      <c r="CU157" s="112">
        <f t="shared" si="542"/>
        <v>0.1227</v>
      </c>
      <c r="CV157" s="173">
        <f t="shared" si="542"/>
        <v>0.10390000000000001</v>
      </c>
      <c r="CW157" s="140">
        <f t="shared" si="542"/>
        <v>0.1137</v>
      </c>
      <c r="CX157" s="110">
        <f t="shared" si="542"/>
        <v>0.10830000000000001</v>
      </c>
      <c r="CY157" s="172">
        <f t="shared" si="542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43">SUM(DT136, -DT140)</f>
        <v>0.15329999999999999</v>
      </c>
      <c r="DU157" s="142">
        <f t="shared" si="543"/>
        <v>0.15840000000000001</v>
      </c>
      <c r="DV157" s="114">
        <f t="shared" si="543"/>
        <v>0.20019999999999999</v>
      </c>
      <c r="DW157" s="172">
        <f t="shared" si="543"/>
        <v>0.21889999999999998</v>
      </c>
      <c r="DX157" s="112">
        <f t="shared" si="543"/>
        <v>0.17419999999999999</v>
      </c>
      <c r="DY157" s="112">
        <f t="shared" si="543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44">SUM(EC142, -EC153)</f>
        <v>0</v>
      </c>
      <c r="ED157" s="6">
        <f t="shared" si="544"/>
        <v>0</v>
      </c>
      <c r="EE157" s="6">
        <f t="shared" si="544"/>
        <v>0</v>
      </c>
      <c r="EF157" s="6">
        <f t="shared" si="544"/>
        <v>0</v>
      </c>
      <c r="EG157" s="6">
        <f t="shared" si="544"/>
        <v>0</v>
      </c>
      <c r="EH157" s="6">
        <f t="shared" si="544"/>
        <v>0</v>
      </c>
      <c r="EI157" s="6">
        <f t="shared" si="544"/>
        <v>0</v>
      </c>
      <c r="EK157" s="239">
        <f t="shared" ref="EK157:EX157" si="545">SUM(EK139, -EK143)</f>
        <v>3.3999999999999996E-2</v>
      </c>
      <c r="EL157" s="240">
        <f t="shared" si="545"/>
        <v>4.0599999999999997E-2</v>
      </c>
      <c r="EM157" s="170">
        <f t="shared" si="545"/>
        <v>6.6900000000000001E-2</v>
      </c>
      <c r="EN157" s="140">
        <f t="shared" si="545"/>
        <v>6.8200000000000011E-2</v>
      </c>
      <c r="EO157" s="114">
        <f t="shared" si="545"/>
        <v>6.6400000000000001E-2</v>
      </c>
      <c r="EP157" s="173">
        <f t="shared" si="545"/>
        <v>7.690000000000001E-2</v>
      </c>
      <c r="EQ157" s="140">
        <f t="shared" si="545"/>
        <v>8.4999999999999992E-2</v>
      </c>
      <c r="ER157" s="114">
        <f t="shared" si="545"/>
        <v>8.5699999999999998E-2</v>
      </c>
      <c r="ES157" s="172">
        <f t="shared" si="545"/>
        <v>7.6100000000000001E-2</v>
      </c>
      <c r="ET157" s="140">
        <f t="shared" si="545"/>
        <v>7.8099999999999989E-2</v>
      </c>
      <c r="EU157" s="114">
        <f t="shared" si="545"/>
        <v>9.3700000000000006E-2</v>
      </c>
      <c r="EV157" s="173">
        <f t="shared" si="545"/>
        <v>0.12759999999999999</v>
      </c>
      <c r="EW157" s="140">
        <f t="shared" si="545"/>
        <v>0.12789999999999999</v>
      </c>
      <c r="EX157" s="114">
        <f t="shared" si="545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46">SUM(FS139, -FS143)</f>
        <v>0.12040000000000001</v>
      </c>
      <c r="FT157" s="173">
        <f t="shared" si="546"/>
        <v>0.11360000000000001</v>
      </c>
      <c r="FU157" s="140">
        <f t="shared" si="546"/>
        <v>0.12390000000000001</v>
      </c>
      <c r="FV157" s="114">
        <f t="shared" si="546"/>
        <v>0.1096</v>
      </c>
      <c r="FW157" s="173">
        <f t="shared" si="546"/>
        <v>0.10829999999999999</v>
      </c>
      <c r="FX157" s="140">
        <f t="shared" si="546"/>
        <v>0.1103</v>
      </c>
      <c r="FY157" s="114">
        <f t="shared" si="546"/>
        <v>0.1153</v>
      </c>
      <c r="FZ157" s="173">
        <f t="shared" si="546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47">SUM(GD139, -GD143)</f>
        <v>0.16470000000000001</v>
      </c>
      <c r="GE157" s="114">
        <f t="shared" si="547"/>
        <v>0.16339999999999999</v>
      </c>
      <c r="GF157" s="173">
        <f t="shared" si="547"/>
        <v>0.1762</v>
      </c>
      <c r="GG157" s="217">
        <f t="shared" si="547"/>
        <v>0.17370000000000002</v>
      </c>
      <c r="GH157" s="15">
        <f t="shared" si="547"/>
        <v>0.18990000000000001</v>
      </c>
      <c r="GI157" s="145">
        <f t="shared" si="547"/>
        <v>0.18790000000000001</v>
      </c>
      <c r="GJ157" s="140">
        <f t="shared" si="547"/>
        <v>0.1905</v>
      </c>
      <c r="GK157" s="114">
        <f t="shared" si="547"/>
        <v>0.19059999999999999</v>
      </c>
      <c r="GL157" s="173">
        <f>SUM(GL136, -GL142)</f>
        <v>0.1741</v>
      </c>
      <c r="GM157" s="140">
        <f t="shared" ref="GM157:GU157" si="548">SUM(GM139, -GM143)</f>
        <v>0.16930000000000001</v>
      </c>
      <c r="GN157" s="114">
        <f t="shared" si="548"/>
        <v>0.17800000000000002</v>
      </c>
      <c r="GO157" s="173">
        <f t="shared" si="548"/>
        <v>0.1656</v>
      </c>
      <c r="GP157" s="140">
        <f t="shared" si="548"/>
        <v>0.17629999999999998</v>
      </c>
      <c r="GQ157" s="114">
        <f t="shared" si="548"/>
        <v>0.1777</v>
      </c>
      <c r="GR157" s="173">
        <f t="shared" si="548"/>
        <v>0.17420000000000002</v>
      </c>
      <c r="GS157" s="114">
        <f t="shared" si="548"/>
        <v>0.18469999999999998</v>
      </c>
      <c r="GT157" s="114">
        <f t="shared" si="548"/>
        <v>0.17580000000000001</v>
      </c>
      <c r="GU157" s="114">
        <f t="shared" si="548"/>
        <v>0.1419</v>
      </c>
      <c r="GV157" s="6">
        <f t="shared" ref="GV157:HA157" si="549">SUM(GV142, -GV153)</f>
        <v>0</v>
      </c>
      <c r="GW157" s="6">
        <f t="shared" si="549"/>
        <v>0</v>
      </c>
      <c r="GX157" s="6">
        <f t="shared" si="549"/>
        <v>0</v>
      </c>
      <c r="GY157" s="6">
        <f t="shared" si="549"/>
        <v>0</v>
      </c>
      <c r="GZ157" s="6">
        <f t="shared" si="549"/>
        <v>0</v>
      </c>
      <c r="HA157" s="6">
        <f t="shared" si="549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50">SUM(HH136, -HH140)</f>
        <v>9.5599999999999991E-2</v>
      </c>
      <c r="HI157" s="140">
        <f t="shared" si="550"/>
        <v>9.0400000000000008E-2</v>
      </c>
      <c r="HJ157" s="114">
        <f t="shared" si="550"/>
        <v>8.6800000000000002E-2</v>
      </c>
      <c r="HK157" s="172">
        <f t="shared" si="550"/>
        <v>8.5699999999999998E-2</v>
      </c>
      <c r="HL157" s="142">
        <f t="shared" si="550"/>
        <v>0.1116</v>
      </c>
      <c r="HM157" s="112">
        <f t="shared" si="550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51">SUM(IQ137, -IQ142)</f>
        <v>0.18870000000000001</v>
      </c>
      <c r="IR157" s="173">
        <f t="shared" si="551"/>
        <v>0.18329999999999999</v>
      </c>
      <c r="IS157" s="217">
        <f t="shared" si="551"/>
        <v>0.18619999999999998</v>
      </c>
      <c r="IT157" s="15">
        <f t="shared" si="551"/>
        <v>0.18740000000000001</v>
      </c>
      <c r="IU157" s="145">
        <f t="shared" si="551"/>
        <v>0.18559999999999999</v>
      </c>
      <c r="IV157" s="140">
        <f t="shared" si="551"/>
        <v>0.20169999999999999</v>
      </c>
      <c r="IW157" s="114">
        <f t="shared" si="551"/>
        <v>0.20580000000000001</v>
      </c>
      <c r="IX157" s="173">
        <f t="shared" si="551"/>
        <v>0.2104</v>
      </c>
      <c r="IY157" s="140">
        <f t="shared" si="551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52">SUM(KD138, -KD143)</f>
        <v>0.21929999999999999</v>
      </c>
      <c r="KE157" s="114">
        <f t="shared" si="552"/>
        <v>0.23449999999999999</v>
      </c>
      <c r="KF157" s="173">
        <f t="shared" si="552"/>
        <v>0.24230000000000002</v>
      </c>
      <c r="KG157" s="140">
        <f t="shared" si="552"/>
        <v>0.2326</v>
      </c>
      <c r="KH157" s="114">
        <f t="shared" si="552"/>
        <v>0.251</v>
      </c>
      <c r="KI157" s="181">
        <f t="shared" si="552"/>
        <v>0.25479999999999997</v>
      </c>
      <c r="KJ157" s="140">
        <f t="shared" ref="KJ157:KR157" si="553">SUM(KJ139, -KJ143)</f>
        <v>0.26479999999999998</v>
      </c>
      <c r="KK157" s="114">
        <f t="shared" si="553"/>
        <v>0.2697</v>
      </c>
      <c r="KL157" s="173">
        <f t="shared" si="553"/>
        <v>0.28389999999999999</v>
      </c>
      <c r="KM157" s="140">
        <f t="shared" si="553"/>
        <v>0.28200000000000003</v>
      </c>
      <c r="KN157" s="114">
        <f t="shared" si="553"/>
        <v>0.28539999999999999</v>
      </c>
      <c r="KO157" s="173">
        <f t="shared" si="553"/>
        <v>0.27129999999999999</v>
      </c>
      <c r="KP157" s="140">
        <f t="shared" si="553"/>
        <v>0.2707</v>
      </c>
      <c r="KQ157" s="114">
        <f t="shared" si="553"/>
        <v>0.26069999999999999</v>
      </c>
      <c r="KR157" s="173">
        <f t="shared" si="553"/>
        <v>0.25930000000000003</v>
      </c>
      <c r="KS157" s="140">
        <f>SUM(KS139, -KS143)</f>
        <v>0.28260000000000002</v>
      </c>
      <c r="KT157" s="114">
        <f t="shared" ref="KT157:LD157" si="554">SUM(KT139, -KT143)</f>
        <v>0.28179999999999999</v>
      </c>
      <c r="KU157" s="172">
        <f t="shared" si="554"/>
        <v>0.29260000000000003</v>
      </c>
      <c r="KV157" s="142">
        <f t="shared" si="554"/>
        <v>0.2717</v>
      </c>
      <c r="KW157" s="114">
        <f t="shared" si="554"/>
        <v>0.27860000000000001</v>
      </c>
      <c r="KX157" s="172">
        <f t="shared" si="554"/>
        <v>0.25409999999999999</v>
      </c>
      <c r="KY157" s="142">
        <f t="shared" si="554"/>
        <v>0.26860000000000001</v>
      </c>
      <c r="KZ157" s="112">
        <f t="shared" si="554"/>
        <v>0.27310000000000001</v>
      </c>
      <c r="LA157" s="172">
        <f t="shared" si="554"/>
        <v>0.23329999999999998</v>
      </c>
      <c r="LB157" s="142">
        <f t="shared" si="554"/>
        <v>0.24130000000000001</v>
      </c>
      <c r="LC157" s="110">
        <f t="shared" si="554"/>
        <v>0.22509999999999999</v>
      </c>
      <c r="LD157" s="170">
        <f t="shared" si="554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55">SUM(LG139, -LG143)</f>
        <v>0.25819999999999999</v>
      </c>
      <c r="LH157" s="138">
        <f t="shared" si="555"/>
        <v>0.25040000000000001</v>
      </c>
      <c r="LI157" s="110">
        <f t="shared" si="555"/>
        <v>0.24490000000000001</v>
      </c>
      <c r="LJ157" s="170">
        <f t="shared" si="555"/>
        <v>0.26040000000000002</v>
      </c>
      <c r="LK157" s="138">
        <f t="shared" si="555"/>
        <v>0.29320000000000002</v>
      </c>
      <c r="LL157" s="110">
        <f t="shared" si="555"/>
        <v>0.3049</v>
      </c>
      <c r="LM157" s="170">
        <f t="shared" si="555"/>
        <v>0.30669999999999997</v>
      </c>
      <c r="LN157" s="138">
        <f t="shared" si="555"/>
        <v>0.314</v>
      </c>
      <c r="LO157" s="110">
        <f t="shared" si="555"/>
        <v>0.31949999999999995</v>
      </c>
      <c r="LP157" s="170">
        <f t="shared" si="555"/>
        <v>0.30459999999999998</v>
      </c>
      <c r="LQ157" s="138">
        <f t="shared" si="555"/>
        <v>0.29320000000000002</v>
      </c>
      <c r="LR157" s="110">
        <f t="shared" si="555"/>
        <v>0.28750000000000003</v>
      </c>
      <c r="LS157" s="169">
        <f t="shared" si="555"/>
        <v>0.26769999999999999</v>
      </c>
      <c r="LT157" s="147">
        <f t="shared" si="555"/>
        <v>0.26290000000000002</v>
      </c>
      <c r="LU157" s="109">
        <f t="shared" si="555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>SUM(MV137, -MV142)</f>
        <v>0.24280000000000002</v>
      </c>
      <c r="MW157" s="114">
        <f>SUM(MW137, -MW142)</f>
        <v>0.23929999999999998</v>
      </c>
      <c r="MX157" s="173">
        <f>SUM(MX137, -MX142)</f>
        <v>0.26369999999999999</v>
      </c>
      <c r="MY157" s="109">
        <f>SUM(MY137, -MY142)</f>
        <v>0.24459999999999998</v>
      </c>
      <c r="MZ157" s="109">
        <f>SUM(MZ137, -MZ142)</f>
        <v>0.2404</v>
      </c>
      <c r="NA157" s="109">
        <f>SUM(NA137, -NA142)</f>
        <v>0.248</v>
      </c>
      <c r="NB157" s="6">
        <f t="shared" ref="NB157:OX157" si="556">SUM(NB142, -NB153)</f>
        <v>0</v>
      </c>
      <c r="NC157" s="6">
        <f t="shared" si="556"/>
        <v>0</v>
      </c>
      <c r="ND157" s="6">
        <f t="shared" si="556"/>
        <v>0</v>
      </c>
      <c r="NE157" s="6">
        <f t="shared" si="556"/>
        <v>0</v>
      </c>
      <c r="NF157" s="6">
        <f t="shared" si="556"/>
        <v>0</v>
      </c>
      <c r="NG157" s="6">
        <f t="shared" si="556"/>
        <v>0</v>
      </c>
      <c r="NH157" s="6">
        <f t="shared" si="556"/>
        <v>0</v>
      </c>
      <c r="NI157" s="6">
        <f t="shared" si="556"/>
        <v>0</v>
      </c>
      <c r="NJ157" s="6">
        <f t="shared" si="556"/>
        <v>0</v>
      </c>
      <c r="NK157" s="6">
        <f t="shared" si="556"/>
        <v>0</v>
      </c>
      <c r="NL157" s="6">
        <f t="shared" si="556"/>
        <v>0</v>
      </c>
      <c r="NM157" s="6">
        <f t="shared" si="556"/>
        <v>0</v>
      </c>
      <c r="NN157" s="6">
        <f t="shared" si="556"/>
        <v>0</v>
      </c>
      <c r="NO157" s="6">
        <f t="shared" si="556"/>
        <v>0</v>
      </c>
      <c r="NP157" s="6">
        <f t="shared" si="556"/>
        <v>0</v>
      </c>
      <c r="NQ157" s="6">
        <f t="shared" si="556"/>
        <v>0</v>
      </c>
      <c r="NR157" s="6">
        <f t="shared" si="556"/>
        <v>0</v>
      </c>
      <c r="NS157" s="6">
        <f t="shared" si="556"/>
        <v>0</v>
      </c>
      <c r="NT157" s="6">
        <f t="shared" si="556"/>
        <v>0</v>
      </c>
      <c r="NU157" s="6">
        <f t="shared" si="556"/>
        <v>0</v>
      </c>
      <c r="NV157" s="6">
        <f t="shared" si="556"/>
        <v>0</v>
      </c>
      <c r="NW157" s="6">
        <f t="shared" si="556"/>
        <v>0</v>
      </c>
      <c r="NX157" s="6">
        <f t="shared" si="556"/>
        <v>0</v>
      </c>
      <c r="NY157" s="6">
        <f t="shared" si="556"/>
        <v>0</v>
      </c>
      <c r="NZ157" s="6">
        <f t="shared" si="556"/>
        <v>0</v>
      </c>
      <c r="OA157" s="6">
        <f t="shared" si="556"/>
        <v>0</v>
      </c>
      <c r="OB157" s="6">
        <f t="shared" si="556"/>
        <v>0</v>
      </c>
      <c r="OC157" s="6">
        <f t="shared" si="556"/>
        <v>0</v>
      </c>
      <c r="OD157" s="6">
        <f t="shared" si="556"/>
        <v>0</v>
      </c>
      <c r="OE157" s="6">
        <f t="shared" si="556"/>
        <v>0</v>
      </c>
      <c r="OF157" s="6">
        <f t="shared" si="556"/>
        <v>0</v>
      </c>
      <c r="OG157" s="6">
        <f t="shared" si="556"/>
        <v>0</v>
      </c>
      <c r="OH157" s="6">
        <f t="shared" si="556"/>
        <v>0</v>
      </c>
      <c r="OI157" s="6">
        <f t="shared" si="556"/>
        <v>0</v>
      </c>
      <c r="OJ157" s="6">
        <f t="shared" si="556"/>
        <v>0</v>
      </c>
      <c r="OK157" s="6">
        <f t="shared" si="556"/>
        <v>0</v>
      </c>
      <c r="OL157" s="6">
        <f t="shared" si="556"/>
        <v>0</v>
      </c>
      <c r="OM157" s="6">
        <f t="shared" si="556"/>
        <v>0</v>
      </c>
      <c r="ON157" s="6">
        <f t="shared" si="556"/>
        <v>0</v>
      </c>
      <c r="OO157" s="6">
        <f t="shared" si="556"/>
        <v>0</v>
      </c>
      <c r="OP157" s="6">
        <f t="shared" si="556"/>
        <v>0</v>
      </c>
      <c r="OQ157" s="6">
        <f t="shared" si="556"/>
        <v>0</v>
      </c>
      <c r="OR157" s="6">
        <f t="shared" si="556"/>
        <v>0</v>
      </c>
      <c r="OS157" s="6">
        <f t="shared" si="556"/>
        <v>0</v>
      </c>
      <c r="OT157" s="6">
        <f t="shared" si="556"/>
        <v>0</v>
      </c>
      <c r="OU157" s="6">
        <f t="shared" si="556"/>
        <v>0</v>
      </c>
      <c r="OV157" s="6">
        <f t="shared" si="556"/>
        <v>0</v>
      </c>
      <c r="OW157" s="6">
        <f t="shared" si="556"/>
        <v>0</v>
      </c>
      <c r="OX157" s="6">
        <f t="shared" si="556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57">SUM(PE142, -PE153)</f>
        <v>0</v>
      </c>
      <c r="PF157" s="6">
        <f t="shared" si="557"/>
        <v>0</v>
      </c>
      <c r="PG157" s="6">
        <f t="shared" si="557"/>
        <v>0</v>
      </c>
      <c r="PH157" s="6">
        <f t="shared" si="557"/>
        <v>0</v>
      </c>
      <c r="PI157" s="6">
        <f t="shared" si="557"/>
        <v>0</v>
      </c>
      <c r="PJ157" s="6">
        <f t="shared" si="557"/>
        <v>0</v>
      </c>
      <c r="PK157" s="6">
        <f t="shared" si="557"/>
        <v>0</v>
      </c>
      <c r="PL157" s="6">
        <f t="shared" si="557"/>
        <v>0</v>
      </c>
      <c r="PM157" s="6">
        <f t="shared" si="557"/>
        <v>0</v>
      </c>
      <c r="PN157" s="6">
        <f t="shared" si="557"/>
        <v>0</v>
      </c>
      <c r="PO157" s="6">
        <f t="shared" si="557"/>
        <v>0</v>
      </c>
      <c r="PP157" s="6">
        <f t="shared" si="557"/>
        <v>0</v>
      </c>
      <c r="PQ157" s="6">
        <f t="shared" si="557"/>
        <v>0</v>
      </c>
      <c r="PR157" s="6">
        <f t="shared" si="557"/>
        <v>0</v>
      </c>
      <c r="PS157" s="6">
        <f t="shared" si="557"/>
        <v>0</v>
      </c>
      <c r="PT157" s="6">
        <f t="shared" si="557"/>
        <v>0</v>
      </c>
      <c r="PU157" s="6">
        <f t="shared" si="557"/>
        <v>0</v>
      </c>
      <c r="PV157" s="6">
        <f t="shared" si="557"/>
        <v>0</v>
      </c>
      <c r="PW157" s="6">
        <f t="shared" si="557"/>
        <v>0</v>
      </c>
      <c r="PX157" s="6">
        <f t="shared" si="557"/>
        <v>0</v>
      </c>
      <c r="PY157" s="6">
        <f t="shared" si="557"/>
        <v>0</v>
      </c>
      <c r="PZ157" s="6">
        <f t="shared" si="557"/>
        <v>0</v>
      </c>
      <c r="QA157" s="6">
        <f t="shared" si="557"/>
        <v>0</v>
      </c>
      <c r="QB157" s="6">
        <f t="shared" si="557"/>
        <v>0</v>
      </c>
      <c r="QC157" s="6">
        <f t="shared" si="557"/>
        <v>0</v>
      </c>
      <c r="QD157" s="6">
        <f t="shared" si="557"/>
        <v>0</v>
      </c>
      <c r="QE157" s="6">
        <f t="shared" si="557"/>
        <v>0</v>
      </c>
      <c r="QF157" s="6">
        <f t="shared" si="557"/>
        <v>0</v>
      </c>
      <c r="QG157" s="6">
        <f t="shared" si="557"/>
        <v>0</v>
      </c>
      <c r="QH157" s="6">
        <f t="shared" si="557"/>
        <v>0</v>
      </c>
      <c r="QI157" s="6">
        <f t="shared" si="557"/>
        <v>0</v>
      </c>
      <c r="QJ157" s="6">
        <f t="shared" si="557"/>
        <v>0</v>
      </c>
      <c r="QK157" s="6">
        <f t="shared" si="557"/>
        <v>0</v>
      </c>
      <c r="QL157" s="6">
        <f t="shared" si="557"/>
        <v>0</v>
      </c>
      <c r="QM157" s="6">
        <f t="shared" si="557"/>
        <v>0</v>
      </c>
      <c r="QN157" s="6">
        <f t="shared" si="557"/>
        <v>0</v>
      </c>
      <c r="QO157" s="6">
        <f t="shared" si="557"/>
        <v>0</v>
      </c>
      <c r="QP157" s="6">
        <f t="shared" si="557"/>
        <v>0</v>
      </c>
      <c r="QQ157" s="6">
        <f t="shared" si="557"/>
        <v>0</v>
      </c>
      <c r="QR157" s="6">
        <f t="shared" si="557"/>
        <v>0</v>
      </c>
      <c r="QS157" s="6">
        <f t="shared" si="557"/>
        <v>0</v>
      </c>
      <c r="QT157" s="6">
        <f t="shared" si="557"/>
        <v>0</v>
      </c>
      <c r="QU157" s="6">
        <f t="shared" si="557"/>
        <v>0</v>
      </c>
      <c r="QV157" s="6">
        <f t="shared" si="557"/>
        <v>0</v>
      </c>
      <c r="QW157" s="6">
        <f t="shared" si="557"/>
        <v>0</v>
      </c>
      <c r="QX157" s="6">
        <f t="shared" si="557"/>
        <v>0</v>
      </c>
      <c r="QY157" s="6">
        <f t="shared" si="557"/>
        <v>0</v>
      </c>
      <c r="QZ157" s="6">
        <f t="shared" si="557"/>
        <v>0</v>
      </c>
      <c r="RA157" s="6">
        <f t="shared" si="557"/>
        <v>0</v>
      </c>
      <c r="RB157" s="6">
        <f t="shared" si="557"/>
        <v>0</v>
      </c>
      <c r="RC157" s="6">
        <f t="shared" si="557"/>
        <v>0</v>
      </c>
      <c r="RD157" s="6">
        <f t="shared" si="557"/>
        <v>0</v>
      </c>
      <c r="RE157" s="6">
        <f t="shared" si="557"/>
        <v>0</v>
      </c>
      <c r="RF157" s="6">
        <f t="shared" si="557"/>
        <v>0</v>
      </c>
      <c r="RG157" s="6">
        <f t="shared" si="557"/>
        <v>0</v>
      </c>
      <c r="RH157" s="6">
        <f t="shared" si="557"/>
        <v>0</v>
      </c>
      <c r="RI157" s="6">
        <f t="shared" si="557"/>
        <v>0</v>
      </c>
      <c r="RJ157" s="6">
        <f t="shared" si="557"/>
        <v>0</v>
      </c>
      <c r="RK157" s="6">
        <f t="shared" si="557"/>
        <v>0</v>
      </c>
      <c r="RL157" s="6">
        <f t="shared" si="557"/>
        <v>0</v>
      </c>
      <c r="RM157" s="6">
        <f t="shared" si="557"/>
        <v>0</v>
      </c>
      <c r="RN157" s="6">
        <f t="shared" si="557"/>
        <v>0</v>
      </c>
      <c r="RO157" s="6">
        <f t="shared" si="557"/>
        <v>0</v>
      </c>
      <c r="RP157" s="6">
        <f t="shared" si="557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13" t="s">
        <v>41</v>
      </c>
      <c r="MZ158" s="113" t="s">
        <v>41</v>
      </c>
      <c r="NA158" s="116" t="s">
        <v>47</v>
      </c>
      <c r="NB158" s="58"/>
      <c r="NC158" s="58"/>
      <c r="ND158" s="58"/>
      <c r="NE158" s="58"/>
      <c r="NF158" s="58"/>
      <c r="NG158" s="58"/>
      <c r="NH158" s="58"/>
      <c r="NI158" s="58"/>
      <c r="NJ158" s="58"/>
      <c r="NK158" s="58"/>
      <c r="NL158" s="58"/>
      <c r="NM158" s="58"/>
      <c r="NN158" s="58"/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58">SUM(EM140, -EM143)</f>
        <v>6.1199999999999997E-2</v>
      </c>
      <c r="EN159" s="140">
        <f t="shared" si="558"/>
        <v>6.59E-2</v>
      </c>
      <c r="EO159" s="114">
        <f t="shared" si="558"/>
        <v>6.0899999999999996E-2</v>
      </c>
      <c r="EP159" s="173">
        <f t="shared" si="558"/>
        <v>6.5100000000000005E-2</v>
      </c>
      <c r="EQ159" s="140">
        <f t="shared" si="558"/>
        <v>7.3899999999999993E-2</v>
      </c>
      <c r="ER159" s="114">
        <f t="shared" si="558"/>
        <v>8.3799999999999999E-2</v>
      </c>
      <c r="ES159" s="173">
        <f t="shared" si="558"/>
        <v>7.3900000000000007E-2</v>
      </c>
      <c r="ET159" s="140">
        <f t="shared" si="558"/>
        <v>6.54E-2</v>
      </c>
      <c r="EU159" s="114">
        <f t="shared" si="558"/>
        <v>8.0799999999999997E-2</v>
      </c>
      <c r="EV159" s="172">
        <f t="shared" si="558"/>
        <v>0.12440000000000001</v>
      </c>
      <c r="EW159" s="142">
        <f t="shared" si="558"/>
        <v>0.1201</v>
      </c>
      <c r="EX159" s="114">
        <f t="shared" si="558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59">SUM(FT140, -FT143)</f>
        <v>0.11080000000000001</v>
      </c>
      <c r="FU159" s="140">
        <f t="shared" si="559"/>
        <v>0.1106</v>
      </c>
      <c r="FV159" s="114">
        <f t="shared" si="559"/>
        <v>9.7700000000000009E-2</v>
      </c>
      <c r="FW159" s="173">
        <f t="shared" si="559"/>
        <v>0.10579999999999999</v>
      </c>
      <c r="FX159" s="140">
        <f t="shared" si="559"/>
        <v>0.1053</v>
      </c>
      <c r="FY159" s="114">
        <f t="shared" si="559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60">SUM(GE140, -GE143)</f>
        <v>0.15790000000000001</v>
      </c>
      <c r="GF159" s="173">
        <f t="shared" si="560"/>
        <v>0.1686</v>
      </c>
      <c r="GG159" s="217">
        <f t="shared" si="560"/>
        <v>0.16789999999999999</v>
      </c>
      <c r="GH159" s="15">
        <f t="shared" si="560"/>
        <v>0.1789</v>
      </c>
      <c r="GI159" s="145">
        <f t="shared" si="560"/>
        <v>0.15909999999999999</v>
      </c>
      <c r="GJ159" s="140">
        <f t="shared" si="560"/>
        <v>0.1532</v>
      </c>
      <c r="GK159" s="112">
        <f t="shared" si="560"/>
        <v>0.1633</v>
      </c>
      <c r="GL159" s="173">
        <f>SUM(GL139, -GL143)</f>
        <v>0.17030000000000001</v>
      </c>
      <c r="GM159" s="140">
        <f t="shared" ref="GM159:GU159" si="561">SUM(GM140, -GM143)</f>
        <v>0.15859999999999999</v>
      </c>
      <c r="GN159" s="112">
        <f t="shared" si="561"/>
        <v>0.17040000000000002</v>
      </c>
      <c r="GO159" s="173">
        <f t="shared" si="561"/>
        <v>0.1646</v>
      </c>
      <c r="GP159" s="140">
        <f t="shared" si="561"/>
        <v>0.16259999999999999</v>
      </c>
      <c r="GQ159" s="114">
        <f t="shared" si="561"/>
        <v>0.1772</v>
      </c>
      <c r="GR159" s="170">
        <f t="shared" si="561"/>
        <v>0.16450000000000001</v>
      </c>
      <c r="GS159" s="114">
        <f t="shared" si="561"/>
        <v>0.18</v>
      </c>
      <c r="GT159" s="114">
        <f t="shared" si="561"/>
        <v>0.16870000000000002</v>
      </c>
      <c r="GU159" s="114">
        <f t="shared" si="561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62">SUM(IR138, -IR143)</f>
        <v>0.18099999999999999</v>
      </c>
      <c r="IS159" s="218">
        <f t="shared" si="562"/>
        <v>0.1719</v>
      </c>
      <c r="IT159" s="15">
        <f t="shared" si="562"/>
        <v>0.17069999999999999</v>
      </c>
      <c r="IU159" s="143">
        <f t="shared" si="562"/>
        <v>0.1721</v>
      </c>
      <c r="IV159" s="140">
        <f t="shared" si="562"/>
        <v>0.17649999999999999</v>
      </c>
      <c r="IW159" s="112">
        <f t="shared" si="562"/>
        <v>0.1749</v>
      </c>
      <c r="IX159" s="172">
        <f t="shared" si="562"/>
        <v>0.18309999999999998</v>
      </c>
      <c r="IY159" s="142">
        <f t="shared" si="562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63">SUM(KJ136, -KJ142)</f>
        <v>0.26179999999999998</v>
      </c>
      <c r="KK159" s="201">
        <f t="shared" si="563"/>
        <v>0.22820000000000001</v>
      </c>
      <c r="KL159" s="181">
        <f t="shared" si="563"/>
        <v>0.24579999999999999</v>
      </c>
      <c r="KM159" s="160">
        <f t="shared" si="563"/>
        <v>0.2465</v>
      </c>
      <c r="KN159" s="110">
        <f t="shared" si="563"/>
        <v>0.23420000000000002</v>
      </c>
      <c r="KO159" s="181">
        <f t="shared" si="563"/>
        <v>0.2203</v>
      </c>
      <c r="KP159" s="160">
        <f t="shared" si="563"/>
        <v>0.22639999999999999</v>
      </c>
      <c r="KQ159" s="201">
        <f t="shared" si="563"/>
        <v>0.22639999999999999</v>
      </c>
      <c r="KR159" s="181">
        <f t="shared" si="563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64">SUM(LL140, -LL143)</f>
        <v>0.2326</v>
      </c>
      <c r="LM159" s="169">
        <f t="shared" si="564"/>
        <v>0.2258</v>
      </c>
      <c r="LN159" s="147">
        <f t="shared" si="564"/>
        <v>0.2306</v>
      </c>
      <c r="LO159" s="109">
        <f t="shared" si="564"/>
        <v>0.25289999999999996</v>
      </c>
      <c r="LP159" s="169">
        <f t="shared" si="564"/>
        <v>0.249</v>
      </c>
      <c r="LQ159" s="147">
        <f t="shared" si="564"/>
        <v>0.25769999999999998</v>
      </c>
      <c r="LR159" s="109">
        <f t="shared" si="564"/>
        <v>0.26190000000000002</v>
      </c>
      <c r="LS159" s="170">
        <f t="shared" si="564"/>
        <v>0.2515</v>
      </c>
      <c r="LT159" s="138">
        <f t="shared" si="564"/>
        <v>0.25190000000000001</v>
      </c>
      <c r="LU159" s="110">
        <f t="shared" si="564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14">
        <f>SUM(MY138, -MY143)</f>
        <v>0.22900000000000001</v>
      </c>
      <c r="MZ159" s="114">
        <f>SUM(MZ138, -MZ143)</f>
        <v>0.22520000000000001</v>
      </c>
      <c r="NA159" s="112">
        <f>SUM(NA136, -NA141)</f>
        <v>0.23199999999999998</v>
      </c>
      <c r="NB159" s="6">
        <f>SUM(NB142, -NB152,)</f>
        <v>0</v>
      </c>
      <c r="NC159" s="6">
        <f>SUM(NC143, -NC153)</f>
        <v>0</v>
      </c>
      <c r="ND159" s="6">
        <f>SUM(ND142, -ND152)</f>
        <v>0</v>
      </c>
      <c r="NE159" s="6">
        <f>SUM(NE142, -NE152,)</f>
        <v>0</v>
      </c>
      <c r="NF159" s="6">
        <f>SUM(NF143, -NF153)</f>
        <v>0</v>
      </c>
      <c r="NG159" s="6">
        <f>SUM(NG142, -NG152)</f>
        <v>0</v>
      </c>
      <c r="NH159" s="6">
        <f>SUM(NH142, -NH152,)</f>
        <v>0</v>
      </c>
      <c r="NI159" s="6">
        <f>SUM(NI143, -NI153)</f>
        <v>0</v>
      </c>
      <c r="NJ159" s="6">
        <f>SUM(NJ142, -NJ152)</f>
        <v>0</v>
      </c>
      <c r="NK159" s="6">
        <f>SUM(NK142, -NK152,)</f>
        <v>0</v>
      </c>
      <c r="NL159" s="6">
        <f>SUM(NL143, -NL153)</f>
        <v>0</v>
      </c>
      <c r="NM159" s="6">
        <f>SUM(NM142, -NM152)</f>
        <v>0</v>
      </c>
      <c r="NN159" s="6">
        <f>SUM(NN142, -NN152,)</f>
        <v>0</v>
      </c>
      <c r="NO159" s="6">
        <f>SUM(NO143, -NO153)</f>
        <v>0</v>
      </c>
      <c r="NP159" s="6">
        <f>SUM(NP142,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16" t="s">
        <v>47</v>
      </c>
      <c r="MZ160" s="116" t="s">
        <v>47</v>
      </c>
      <c r="NA160" s="108" t="s">
        <v>63</v>
      </c>
      <c r="NB160" s="58"/>
      <c r="NC160" s="58"/>
      <c r="ND160" s="58"/>
      <c r="NE160" s="58"/>
      <c r="NF160" s="58"/>
      <c r="NG160" s="58"/>
      <c r="NH160" s="58"/>
      <c r="NI160" s="58"/>
      <c r="NJ160" s="58"/>
      <c r="NK160" s="58"/>
      <c r="NL160" s="58"/>
      <c r="NM160" s="58"/>
      <c r="NN160" s="58"/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65">SUM(GM141, -GM143)</f>
        <v>0.14180000000000001</v>
      </c>
      <c r="GN161" s="114">
        <f t="shared" si="565"/>
        <v>0.16640000000000002</v>
      </c>
      <c r="GO161" s="172">
        <f t="shared" si="565"/>
        <v>0.15920000000000001</v>
      </c>
      <c r="GP161" s="142">
        <f t="shared" si="565"/>
        <v>0.16069999999999998</v>
      </c>
      <c r="GQ161" s="112">
        <f t="shared" si="565"/>
        <v>0.12999999999999998</v>
      </c>
      <c r="GR161" s="173">
        <f t="shared" si="565"/>
        <v>0.11870000000000001</v>
      </c>
      <c r="GS161" s="114">
        <f t="shared" si="565"/>
        <v>0.12499999999999999</v>
      </c>
      <c r="GT161" s="112">
        <f t="shared" si="565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66">SUM(IR139, -IR143)</f>
        <v>0.17199999999999999</v>
      </c>
      <c r="IS161" s="217">
        <f t="shared" si="566"/>
        <v>0.17050000000000001</v>
      </c>
      <c r="IT161" s="90">
        <f t="shared" si="566"/>
        <v>0.1671</v>
      </c>
      <c r="IU161" s="145">
        <f t="shared" si="566"/>
        <v>0.16740000000000002</v>
      </c>
      <c r="IV161" s="142">
        <f t="shared" si="566"/>
        <v>0.1749</v>
      </c>
      <c r="IW161" s="114">
        <f t="shared" si="566"/>
        <v>0.17229999999999998</v>
      </c>
      <c r="IX161" s="173">
        <f t="shared" si="566"/>
        <v>0.17449999999999999</v>
      </c>
      <c r="IY161" s="140">
        <f t="shared" si="566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67">SUM(JU138, -JU142)</f>
        <v>0.19390000000000002</v>
      </c>
      <c r="JV161" s="112">
        <f t="shared" si="567"/>
        <v>0.18490000000000001</v>
      </c>
      <c r="JW161" s="172">
        <f t="shared" si="567"/>
        <v>0.19719999999999999</v>
      </c>
      <c r="JX161" s="142">
        <f t="shared" si="567"/>
        <v>0.1991</v>
      </c>
      <c r="JY161" s="112">
        <f t="shared" si="567"/>
        <v>0.20810000000000001</v>
      </c>
      <c r="JZ161" s="172">
        <f t="shared" si="567"/>
        <v>0.20799999999999999</v>
      </c>
      <c r="KA161" s="160">
        <f t="shared" si="567"/>
        <v>0.21790000000000001</v>
      </c>
      <c r="KB161" s="201">
        <f t="shared" si="567"/>
        <v>0.21200000000000002</v>
      </c>
      <c r="KC161" s="172">
        <f t="shared" si="567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568">SUM(KI137, -KI142)</f>
        <v>0.2341</v>
      </c>
      <c r="KJ161" s="160">
        <f t="shared" si="568"/>
        <v>0.24440000000000001</v>
      </c>
      <c r="KK161" s="114">
        <f t="shared" si="568"/>
        <v>0.21870000000000001</v>
      </c>
      <c r="KL161" s="173">
        <f t="shared" si="568"/>
        <v>0.2422</v>
      </c>
      <c r="KM161" s="140">
        <f t="shared" si="568"/>
        <v>0.245</v>
      </c>
      <c r="KN161" s="201">
        <f t="shared" si="568"/>
        <v>0.23170000000000002</v>
      </c>
      <c r="KO161" s="170">
        <f t="shared" si="568"/>
        <v>0.21200000000000002</v>
      </c>
      <c r="KP161" s="138">
        <f t="shared" si="568"/>
        <v>0.2094</v>
      </c>
      <c r="KQ161" s="110">
        <f t="shared" si="568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569">SUM(LL136, -LL142)</f>
        <v>0.22420000000000001</v>
      </c>
      <c r="LM161" s="172">
        <f t="shared" si="569"/>
        <v>0.223</v>
      </c>
      <c r="LN161" s="142">
        <f t="shared" si="569"/>
        <v>0.2266</v>
      </c>
      <c r="LO161" s="112">
        <f t="shared" si="569"/>
        <v>0.22789999999999999</v>
      </c>
      <c r="LP161" s="172">
        <f t="shared" si="569"/>
        <v>0.2208</v>
      </c>
      <c r="LQ161" s="142">
        <f t="shared" si="569"/>
        <v>0.22800000000000001</v>
      </c>
      <c r="LR161" s="110">
        <f t="shared" si="569"/>
        <v>0.22110000000000002</v>
      </c>
      <c r="LS161" s="170">
        <f t="shared" si="569"/>
        <v>0.23509999999999998</v>
      </c>
      <c r="LT161" s="142">
        <f t="shared" si="569"/>
        <v>0.2427</v>
      </c>
      <c r="LU161" s="112">
        <f t="shared" si="569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12">
        <f>SUM(MY136, -MY141)</f>
        <v>0.2117</v>
      </c>
      <c r="MZ161" s="112">
        <f>SUM(MZ136, -MZ141)</f>
        <v>0.21929999999999999</v>
      </c>
      <c r="NA161" s="110">
        <f>SUM(NA137, -NA141)</f>
        <v>0.2046</v>
      </c>
      <c r="NB161" s="6">
        <f>SUM(NB143, -NB153)</f>
        <v>0</v>
      </c>
      <c r="NC161" s="6">
        <f>SUM(NC142, -NC152)</f>
        <v>0</v>
      </c>
      <c r="ND161" s="6">
        <f>SUM(ND143, -ND153)</f>
        <v>0</v>
      </c>
      <c r="NE161" s="6">
        <f>SUM(NE143, -NE153)</f>
        <v>0</v>
      </c>
      <c r="NF161" s="6">
        <f>SUM(NF142, -NF152)</f>
        <v>0</v>
      </c>
      <c r="NG161" s="6">
        <f>SUM(NG143, -NG153)</f>
        <v>0</v>
      </c>
      <c r="NH161" s="6">
        <f>SUM(NH143, -NH153)</f>
        <v>0</v>
      </c>
      <c r="NI161" s="6">
        <f>SUM(NI142, -NI152)</f>
        <v>0</v>
      </c>
      <c r="NJ161" s="6">
        <f>SUM(NJ143, -NJ153)</f>
        <v>0</v>
      </c>
      <c r="NK161" s="6">
        <f>SUM(NK143, -NK153)</f>
        <v>0</v>
      </c>
      <c r="NL161" s="6">
        <f>SUM(NL142, -NL152)</f>
        <v>0</v>
      </c>
      <c r="NM161" s="6">
        <f>SUM(NM143, -NM153)</f>
        <v>0</v>
      </c>
      <c r="NN161" s="6">
        <f>SUM(NN143, -NN153)</f>
        <v>0</v>
      </c>
      <c r="NO161" s="6">
        <f>SUM(NO142, -NO152)</f>
        <v>0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08" t="s">
        <v>63</v>
      </c>
      <c r="MZ162" s="108" t="s">
        <v>63</v>
      </c>
      <c r="NA162" s="115" t="s">
        <v>59</v>
      </c>
      <c r="NB162" s="58"/>
      <c r="NC162" s="58"/>
      <c r="ND162" s="58"/>
      <c r="NE162" s="58"/>
      <c r="NF162" s="58"/>
      <c r="NG162" s="58"/>
      <c r="NH162" s="58"/>
      <c r="NI162" s="58"/>
      <c r="NJ162" s="58"/>
      <c r="NK162" s="58"/>
      <c r="NL162" s="58"/>
      <c r="NM162" s="58"/>
      <c r="NN162" s="58"/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570">SUM(EC152, -EC159)</f>
        <v>0</v>
      </c>
      <c r="ED163" s="6">
        <f t="shared" si="570"/>
        <v>0</v>
      </c>
      <c r="EE163" s="6">
        <f t="shared" si="570"/>
        <v>0</v>
      </c>
      <c r="EF163" s="6">
        <f t="shared" si="570"/>
        <v>0</v>
      </c>
      <c r="EG163" s="6">
        <f t="shared" si="570"/>
        <v>0</v>
      </c>
      <c r="EH163" s="6">
        <f t="shared" si="570"/>
        <v>0</v>
      </c>
      <c r="EI163" s="6">
        <f t="shared" si="570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571">SUM(GV152, -GV159)</f>
        <v>0</v>
      </c>
      <c r="GW163" s="6">
        <f t="shared" si="571"/>
        <v>0</v>
      </c>
      <c r="GX163" s="6">
        <f t="shared" si="571"/>
        <v>0</v>
      </c>
      <c r="GY163" s="6">
        <f t="shared" si="571"/>
        <v>0</v>
      </c>
      <c r="GZ163" s="6">
        <f t="shared" si="571"/>
        <v>0</v>
      </c>
      <c r="HA163" s="6">
        <f t="shared" si="571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572">SUM(JJ138, -JJ142)</f>
        <v>0.13739999999999999</v>
      </c>
      <c r="JK163" s="140">
        <f t="shared" si="572"/>
        <v>0.13639999999999999</v>
      </c>
      <c r="JL163" s="114">
        <f t="shared" si="572"/>
        <v>0.13619999999999999</v>
      </c>
      <c r="JM163" s="173">
        <f t="shared" si="572"/>
        <v>0.1426</v>
      </c>
      <c r="JN163" s="112">
        <f t="shared" si="572"/>
        <v>0.15390000000000001</v>
      </c>
      <c r="JO163" s="114">
        <f t="shared" si="572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573">SUM(JU139, -JU143)</f>
        <v>0.18099999999999999</v>
      </c>
      <c r="JV163" s="114">
        <f t="shared" si="573"/>
        <v>0.15350000000000003</v>
      </c>
      <c r="JW163" s="173">
        <f t="shared" si="573"/>
        <v>0.15289999999999998</v>
      </c>
      <c r="JX163" s="140">
        <f t="shared" si="573"/>
        <v>0.15429999999999999</v>
      </c>
      <c r="JY163" s="114">
        <f t="shared" si="573"/>
        <v>0.15439999999999998</v>
      </c>
      <c r="JZ163" s="181">
        <f t="shared" si="573"/>
        <v>0.14980000000000002</v>
      </c>
      <c r="KA163" s="160">
        <f t="shared" si="573"/>
        <v>0.14989999999999998</v>
      </c>
      <c r="KB163" s="201">
        <f t="shared" si="573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574">SUM(KH138, -KH142)</f>
        <v>0.20979999999999999</v>
      </c>
      <c r="KI163" s="170">
        <f t="shared" si="574"/>
        <v>0.20900000000000002</v>
      </c>
      <c r="KJ163" s="138">
        <f t="shared" si="574"/>
        <v>0.217</v>
      </c>
      <c r="KK163" s="110">
        <f t="shared" si="574"/>
        <v>0.2051</v>
      </c>
      <c r="KL163" s="170">
        <f t="shared" si="574"/>
        <v>0.22920000000000001</v>
      </c>
      <c r="KM163" s="138">
        <f t="shared" si="574"/>
        <v>0.24099999999999999</v>
      </c>
      <c r="KN163" s="114">
        <f t="shared" si="574"/>
        <v>0.2195</v>
      </c>
      <c r="KO163" s="173">
        <f t="shared" si="574"/>
        <v>0.20090000000000002</v>
      </c>
      <c r="KP163" s="140">
        <f t="shared" si="574"/>
        <v>0.1971</v>
      </c>
      <c r="KQ163" s="114">
        <f t="shared" si="574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575">SUM(KV137, -KV142)</f>
        <v>0.17380000000000001</v>
      </c>
      <c r="KW163" s="110">
        <f t="shared" si="575"/>
        <v>0.1782</v>
      </c>
      <c r="KX163" s="170">
        <f t="shared" si="575"/>
        <v>0.1832</v>
      </c>
      <c r="KY163" s="138">
        <f t="shared" si="575"/>
        <v>0.19259999999999999</v>
      </c>
      <c r="KZ163" s="112">
        <f t="shared" si="575"/>
        <v>0.19769999999999999</v>
      </c>
      <c r="LA163" s="172">
        <f t="shared" si="575"/>
        <v>0.20150000000000001</v>
      </c>
      <c r="LB163" s="142">
        <f t="shared" si="575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10">
        <f>SUM(MY137, -MY141)</f>
        <v>0.21159999999999998</v>
      </c>
      <c r="MZ163" s="110">
        <f>SUM(MZ137, -MZ141)</f>
        <v>0.2155</v>
      </c>
      <c r="NA163" s="109">
        <f>SUM(NA138, -NA143)</f>
        <v>0.2036</v>
      </c>
      <c r="NB163" s="6">
        <f t="shared" ref="NB163:OX163" si="576">SUM(NB152, -NB159)</f>
        <v>0</v>
      </c>
      <c r="NC163" s="6">
        <f t="shared" si="576"/>
        <v>0</v>
      </c>
      <c r="ND163" s="6">
        <f t="shared" si="576"/>
        <v>0</v>
      </c>
      <c r="NE163" s="6">
        <f t="shared" si="576"/>
        <v>0</v>
      </c>
      <c r="NF163" s="6">
        <f t="shared" si="576"/>
        <v>0</v>
      </c>
      <c r="NG163" s="6">
        <f t="shared" si="576"/>
        <v>0</v>
      </c>
      <c r="NH163" s="6">
        <f t="shared" si="576"/>
        <v>0</v>
      </c>
      <c r="NI163" s="6">
        <f t="shared" si="576"/>
        <v>0</v>
      </c>
      <c r="NJ163" s="6">
        <f t="shared" si="576"/>
        <v>0</v>
      </c>
      <c r="NK163" s="6">
        <f t="shared" si="576"/>
        <v>0</v>
      </c>
      <c r="NL163" s="6">
        <f t="shared" si="576"/>
        <v>0</v>
      </c>
      <c r="NM163" s="6">
        <f t="shared" si="576"/>
        <v>0</v>
      </c>
      <c r="NN163" s="6">
        <f t="shared" si="576"/>
        <v>0</v>
      </c>
      <c r="NO163" s="6">
        <f t="shared" si="576"/>
        <v>0</v>
      </c>
      <c r="NP163" s="6">
        <f t="shared" si="576"/>
        <v>0</v>
      </c>
      <c r="NQ163" s="6">
        <f t="shared" si="576"/>
        <v>0</v>
      </c>
      <c r="NR163" s="6">
        <f t="shared" si="576"/>
        <v>0</v>
      </c>
      <c r="NS163" s="6">
        <f t="shared" si="576"/>
        <v>0</v>
      </c>
      <c r="NT163" s="6">
        <f t="shared" si="576"/>
        <v>0</v>
      </c>
      <c r="NU163" s="6">
        <f t="shared" si="576"/>
        <v>0</v>
      </c>
      <c r="NV163" s="6">
        <f t="shared" si="576"/>
        <v>0</v>
      </c>
      <c r="NW163" s="6">
        <f t="shared" si="576"/>
        <v>0</v>
      </c>
      <c r="NX163" s="6">
        <f t="shared" si="576"/>
        <v>0</v>
      </c>
      <c r="NY163" s="6">
        <f t="shared" si="576"/>
        <v>0</v>
      </c>
      <c r="NZ163" s="6">
        <f t="shared" si="576"/>
        <v>0</v>
      </c>
      <c r="OA163" s="6">
        <f t="shared" si="576"/>
        <v>0</v>
      </c>
      <c r="OB163" s="6">
        <f t="shared" si="576"/>
        <v>0</v>
      </c>
      <c r="OC163" s="6">
        <f t="shared" si="576"/>
        <v>0</v>
      </c>
      <c r="OD163" s="6">
        <f t="shared" si="576"/>
        <v>0</v>
      </c>
      <c r="OE163" s="6">
        <f t="shared" si="576"/>
        <v>0</v>
      </c>
      <c r="OF163" s="6">
        <f t="shared" si="576"/>
        <v>0</v>
      </c>
      <c r="OG163" s="6">
        <f t="shared" si="576"/>
        <v>0</v>
      </c>
      <c r="OH163" s="6">
        <f t="shared" si="576"/>
        <v>0</v>
      </c>
      <c r="OI163" s="6">
        <f t="shared" si="576"/>
        <v>0</v>
      </c>
      <c r="OJ163" s="6">
        <f t="shared" si="576"/>
        <v>0</v>
      </c>
      <c r="OK163" s="6">
        <f t="shared" si="576"/>
        <v>0</v>
      </c>
      <c r="OL163" s="6">
        <f t="shared" si="576"/>
        <v>0</v>
      </c>
      <c r="OM163" s="6">
        <f t="shared" si="576"/>
        <v>0</v>
      </c>
      <c r="ON163" s="6">
        <f t="shared" si="576"/>
        <v>0</v>
      </c>
      <c r="OO163" s="6">
        <f t="shared" si="576"/>
        <v>0</v>
      </c>
      <c r="OP163" s="6">
        <f t="shared" si="576"/>
        <v>0</v>
      </c>
      <c r="OQ163" s="6">
        <f t="shared" si="576"/>
        <v>0</v>
      </c>
      <c r="OR163" s="6">
        <f t="shared" si="576"/>
        <v>0</v>
      </c>
      <c r="OS163" s="6">
        <f t="shared" si="576"/>
        <v>0</v>
      </c>
      <c r="OT163" s="6">
        <f t="shared" si="576"/>
        <v>0</v>
      </c>
      <c r="OU163" s="6">
        <f t="shared" si="576"/>
        <v>0</v>
      </c>
      <c r="OV163" s="6">
        <f t="shared" si="576"/>
        <v>0</v>
      </c>
      <c r="OW163" s="6">
        <f t="shared" si="576"/>
        <v>0</v>
      </c>
      <c r="OX163" s="6">
        <f t="shared" si="576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577">SUM(PE152, -PE159)</f>
        <v>0</v>
      </c>
      <c r="PF163" s="6">
        <f t="shared" si="577"/>
        <v>0</v>
      </c>
      <c r="PG163" s="6">
        <f t="shared" si="577"/>
        <v>0</v>
      </c>
      <c r="PH163" s="6">
        <f t="shared" si="577"/>
        <v>0</v>
      </c>
      <c r="PI163" s="6">
        <f t="shared" si="577"/>
        <v>0</v>
      </c>
      <c r="PJ163" s="6">
        <f t="shared" si="577"/>
        <v>0</v>
      </c>
      <c r="PK163" s="6">
        <f t="shared" si="577"/>
        <v>0</v>
      </c>
      <c r="PL163" s="6">
        <f t="shared" si="577"/>
        <v>0</v>
      </c>
      <c r="PM163" s="6">
        <f t="shared" si="577"/>
        <v>0</v>
      </c>
      <c r="PN163" s="6">
        <f t="shared" si="577"/>
        <v>0</v>
      </c>
      <c r="PO163" s="6">
        <f t="shared" si="577"/>
        <v>0</v>
      </c>
      <c r="PP163" s="6">
        <f t="shared" si="577"/>
        <v>0</v>
      </c>
      <c r="PQ163" s="6">
        <f t="shared" si="577"/>
        <v>0</v>
      </c>
      <c r="PR163" s="6">
        <f t="shared" si="577"/>
        <v>0</v>
      </c>
      <c r="PS163" s="6">
        <f t="shared" si="577"/>
        <v>0</v>
      </c>
      <c r="PT163" s="6">
        <f t="shared" si="577"/>
        <v>0</v>
      </c>
      <c r="PU163" s="6">
        <f t="shared" si="577"/>
        <v>0</v>
      </c>
      <c r="PV163" s="6">
        <f t="shared" si="577"/>
        <v>0</v>
      </c>
      <c r="PW163" s="6">
        <f t="shared" si="577"/>
        <v>0</v>
      </c>
      <c r="PX163" s="6">
        <f t="shared" si="577"/>
        <v>0</v>
      </c>
      <c r="PY163" s="6">
        <f t="shared" si="577"/>
        <v>0</v>
      </c>
      <c r="PZ163" s="6">
        <f t="shared" si="577"/>
        <v>0</v>
      </c>
      <c r="QA163" s="6">
        <f t="shared" si="577"/>
        <v>0</v>
      </c>
      <c r="QB163" s="6">
        <f t="shared" si="577"/>
        <v>0</v>
      </c>
      <c r="QC163" s="6">
        <f t="shared" si="577"/>
        <v>0</v>
      </c>
      <c r="QD163" s="6">
        <f t="shared" si="577"/>
        <v>0</v>
      </c>
      <c r="QE163" s="6">
        <f t="shared" si="577"/>
        <v>0</v>
      </c>
      <c r="QF163" s="6">
        <f t="shared" si="577"/>
        <v>0</v>
      </c>
      <c r="QG163" s="6">
        <f t="shared" si="577"/>
        <v>0</v>
      </c>
      <c r="QH163" s="6">
        <f t="shared" si="577"/>
        <v>0</v>
      </c>
      <c r="QI163" s="6">
        <f t="shared" si="577"/>
        <v>0</v>
      </c>
      <c r="QJ163" s="6">
        <f t="shared" si="577"/>
        <v>0</v>
      </c>
      <c r="QK163" s="6">
        <f t="shared" si="577"/>
        <v>0</v>
      </c>
      <c r="QL163" s="6">
        <f t="shared" si="577"/>
        <v>0</v>
      </c>
      <c r="QM163" s="6">
        <f t="shared" si="577"/>
        <v>0</v>
      </c>
      <c r="QN163" s="6">
        <f t="shared" si="577"/>
        <v>0</v>
      </c>
      <c r="QO163" s="6">
        <f t="shared" si="577"/>
        <v>0</v>
      </c>
      <c r="QP163" s="6">
        <f t="shared" si="577"/>
        <v>0</v>
      </c>
      <c r="QQ163" s="6">
        <f t="shared" si="577"/>
        <v>0</v>
      </c>
      <c r="QR163" s="6">
        <f t="shared" si="577"/>
        <v>0</v>
      </c>
      <c r="QS163" s="6">
        <f t="shared" si="577"/>
        <v>0</v>
      </c>
      <c r="QT163" s="6">
        <f t="shared" si="577"/>
        <v>0</v>
      </c>
      <c r="QU163" s="6">
        <f t="shared" si="577"/>
        <v>0</v>
      </c>
      <c r="QV163" s="6">
        <f t="shared" si="577"/>
        <v>0</v>
      </c>
      <c r="QW163" s="6">
        <f t="shared" si="577"/>
        <v>0</v>
      </c>
      <c r="QX163" s="6">
        <f t="shared" si="577"/>
        <v>0</v>
      </c>
      <c r="QY163" s="6">
        <f t="shared" si="577"/>
        <v>0</v>
      </c>
      <c r="QZ163" s="6">
        <f t="shared" si="577"/>
        <v>0</v>
      </c>
      <c r="RA163" s="6">
        <f t="shared" si="577"/>
        <v>0</v>
      </c>
      <c r="RB163" s="6">
        <f t="shared" si="577"/>
        <v>0</v>
      </c>
      <c r="RC163" s="6">
        <f t="shared" si="577"/>
        <v>0</v>
      </c>
      <c r="RD163" s="6">
        <f t="shared" si="577"/>
        <v>0</v>
      </c>
      <c r="RE163" s="6">
        <f t="shared" si="577"/>
        <v>0</v>
      </c>
      <c r="RF163" s="6">
        <f t="shared" si="577"/>
        <v>0</v>
      </c>
      <c r="RG163" s="6">
        <f t="shared" si="577"/>
        <v>0</v>
      </c>
      <c r="RH163" s="6">
        <f t="shared" si="577"/>
        <v>0</v>
      </c>
      <c r="RI163" s="6">
        <f t="shared" si="577"/>
        <v>0</v>
      </c>
      <c r="RJ163" s="6">
        <f t="shared" si="577"/>
        <v>0</v>
      </c>
      <c r="RK163" s="6">
        <f t="shared" si="577"/>
        <v>0</v>
      </c>
      <c r="RL163" s="6">
        <f t="shared" si="577"/>
        <v>0</v>
      </c>
      <c r="RM163" s="6">
        <f t="shared" si="577"/>
        <v>0</v>
      </c>
      <c r="RN163" s="6">
        <f t="shared" si="577"/>
        <v>0</v>
      </c>
      <c r="RO163" s="6">
        <f t="shared" si="577"/>
        <v>0</v>
      </c>
      <c r="RP163" s="6">
        <f t="shared" si="577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15" t="s">
        <v>59</v>
      </c>
      <c r="MZ164" s="115" t="s">
        <v>59</v>
      </c>
      <c r="NA164" s="113" t="s">
        <v>41</v>
      </c>
      <c r="NB164" s="58"/>
      <c r="NC164" s="58"/>
      <c r="ND164" s="58"/>
      <c r="NE164" s="58"/>
      <c r="NF164" s="58"/>
      <c r="NG164" s="58"/>
      <c r="NH164" s="58"/>
      <c r="NI164" s="58"/>
      <c r="NJ164" s="58"/>
      <c r="NK164" s="58"/>
      <c r="NL164" s="58"/>
      <c r="NM164" s="58"/>
      <c r="NN164" s="58"/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09">
        <f>SUM(MY139, -MY143)</f>
        <v>0.20419999999999999</v>
      </c>
      <c r="MZ165" s="109">
        <f>SUM(MZ139, -MZ143)</f>
        <v>0.20200000000000001</v>
      </c>
      <c r="NA165" s="114">
        <f>SUM(NA139, -NA143)</f>
        <v>0.18190000000000001</v>
      </c>
      <c r="NB165" s="6">
        <f>SUM(NB152, -NB158,)</f>
        <v>0</v>
      </c>
      <c r="NC165" s="6">
        <f>SUM(NC153, -NC159)</f>
        <v>0</v>
      </c>
      <c r="ND165" s="6">
        <f>SUM(ND152, -ND158)</f>
        <v>0</v>
      </c>
      <c r="NE165" s="6">
        <f>SUM(NE152, -NE158,)</f>
        <v>0</v>
      </c>
      <c r="NF165" s="6">
        <f>SUM(NF153, -NF159)</f>
        <v>0</v>
      </c>
      <c r="NG165" s="6">
        <f>SUM(NG152, -NG158)</f>
        <v>0</v>
      </c>
      <c r="NH165" s="6">
        <f>SUM(NH152, -NH158,)</f>
        <v>0</v>
      </c>
      <c r="NI165" s="6">
        <f>SUM(NI153, -NI159)</f>
        <v>0</v>
      </c>
      <c r="NJ165" s="6">
        <f>SUM(NJ152, -NJ158)</f>
        <v>0</v>
      </c>
      <c r="NK165" s="6">
        <f>SUM(NK152, -NK158,)</f>
        <v>0</v>
      </c>
      <c r="NL165" s="6">
        <f>SUM(NL153, -NL159)</f>
        <v>0</v>
      </c>
      <c r="NM165" s="6">
        <f>SUM(NM152, -NM158)</f>
        <v>0</v>
      </c>
      <c r="NN165" s="6">
        <f>SUM(NN152, -NN158,)</f>
        <v>0</v>
      </c>
      <c r="NO165" s="6">
        <f>SUM(NO153, -NO159)</f>
        <v>0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11" t="s">
        <v>68</v>
      </c>
      <c r="MZ166" s="111" t="s">
        <v>68</v>
      </c>
      <c r="NA166" s="111" t="s">
        <v>68</v>
      </c>
      <c r="NB166" s="58"/>
      <c r="NC166" s="58"/>
      <c r="ND166" s="58"/>
      <c r="NE166" s="58"/>
      <c r="NF166" s="58"/>
      <c r="NG166" s="58"/>
      <c r="NH166" s="58"/>
      <c r="NI166" s="58"/>
      <c r="NJ166" s="58"/>
      <c r="NK166" s="58"/>
      <c r="NL166" s="58"/>
      <c r="NM166" s="58"/>
      <c r="NN166" s="58"/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578">SUM(LI138, -LI142)</f>
        <v>0.17270000000000002</v>
      </c>
      <c r="LJ167" s="173">
        <f t="shared" si="578"/>
        <v>0.1837</v>
      </c>
      <c r="LK167" s="138">
        <f t="shared" si="578"/>
        <v>0.2177</v>
      </c>
      <c r="LL167" s="110">
        <f t="shared" si="578"/>
        <v>0.20979999999999999</v>
      </c>
      <c r="LM167" s="170">
        <f t="shared" si="578"/>
        <v>0.1885</v>
      </c>
      <c r="LN167" s="138">
        <f t="shared" si="578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>SUM(LX137, -LX141)</f>
        <v>0.20829999999999999</v>
      </c>
      <c r="LY167" s="172">
        <f>SUM(LY137, -LY141)</f>
        <v>0.21479999999999999</v>
      </c>
      <c r="LZ167" s="140">
        <f>SUM(LZ137, -LZ141)</f>
        <v>0.1991</v>
      </c>
      <c r="MA167" s="112">
        <f>SUM(MA137, -MA141)</f>
        <v>0.2087</v>
      </c>
      <c r="MB167" s="172">
        <f>SUM(MB137, -MB141)</f>
        <v>0.1905</v>
      </c>
      <c r="MC167" s="142">
        <f>SUM(MC137, -MC141)</f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10">
        <f>SUM(MY140, -MY143)</f>
        <v>0.17250000000000001</v>
      </c>
      <c r="MZ167" s="110">
        <f>SUM(MZ140, -MZ143)</f>
        <v>0.1701</v>
      </c>
      <c r="NA167" s="110">
        <f>SUM(NA140, -NA143)</f>
        <v>0.17449999999999999</v>
      </c>
      <c r="NB167" s="6">
        <f>SUM(NB153, -NB159)</f>
        <v>0</v>
      </c>
      <c r="NC167" s="6">
        <f>SUM(NC152, -NC158)</f>
        <v>0</v>
      </c>
      <c r="ND167" s="6">
        <f>SUM(ND153, -ND159)</f>
        <v>0</v>
      </c>
      <c r="NE167" s="6">
        <f>SUM(NE153, -NE159)</f>
        <v>0</v>
      </c>
      <c r="NF167" s="6">
        <f>SUM(NF152, -NF158)</f>
        <v>0</v>
      </c>
      <c r="NG167" s="6">
        <f>SUM(NG153, -NG159)</f>
        <v>0</v>
      </c>
      <c r="NH167" s="6">
        <f>SUM(NH153, -NH159)</f>
        <v>0</v>
      </c>
      <c r="NI167" s="6">
        <f>SUM(NI152, -NI158)</f>
        <v>0</v>
      </c>
      <c r="NJ167" s="6">
        <f>SUM(NJ153, -NJ159)</f>
        <v>0</v>
      </c>
      <c r="NK167" s="6">
        <f>SUM(NK153, -NK159)</f>
        <v>0</v>
      </c>
      <c r="NL167" s="6">
        <f>SUM(NL152, -NL158)</f>
        <v>0</v>
      </c>
      <c r="NM167" s="6">
        <f>SUM(NM153, -NM159)</f>
        <v>0</v>
      </c>
      <c r="NN167" s="6">
        <f>SUM(NN153, -NN159)</f>
        <v>0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16" t="s">
        <v>49</v>
      </c>
      <c r="MZ168" s="116" t="s">
        <v>49</v>
      </c>
      <c r="NA168" s="116" t="s">
        <v>49</v>
      </c>
      <c r="NB168" s="58"/>
      <c r="NC168" s="58"/>
      <c r="ND168" s="58"/>
      <c r="NE168" s="58"/>
      <c r="NF168" s="58"/>
      <c r="NG168" s="58"/>
      <c r="NH168" s="58"/>
      <c r="NI168" s="58"/>
      <c r="NJ168" s="58"/>
      <c r="NK168" s="58"/>
      <c r="NL168" s="58"/>
      <c r="NM168" s="58"/>
      <c r="NN168" s="58"/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579">SUM(EC158, -EC165)</f>
        <v>0</v>
      </c>
      <c r="ED169" s="6">
        <f t="shared" si="579"/>
        <v>0</v>
      </c>
      <c r="EE169" s="6">
        <f t="shared" si="579"/>
        <v>0</v>
      </c>
      <c r="EF169" s="6">
        <f t="shared" si="579"/>
        <v>0</v>
      </c>
      <c r="EG169" s="6">
        <f t="shared" si="579"/>
        <v>0</v>
      </c>
      <c r="EH169" s="6">
        <f t="shared" si="579"/>
        <v>0</v>
      </c>
      <c r="EI169" s="6">
        <f t="shared" si="579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580">SUM(FT136, -FT140)</f>
        <v>7.2999999999999995E-2</v>
      </c>
      <c r="FU169" s="140">
        <f t="shared" si="580"/>
        <v>8.2199999999999995E-2</v>
      </c>
      <c r="FV169" s="114">
        <f t="shared" si="580"/>
        <v>8.0099999999999991E-2</v>
      </c>
      <c r="FW169" s="173">
        <f t="shared" si="580"/>
        <v>7.3499999999999996E-2</v>
      </c>
      <c r="FX169" s="140">
        <f t="shared" si="580"/>
        <v>5.9600000000000007E-2</v>
      </c>
      <c r="FY169" s="109">
        <f t="shared" si="580"/>
        <v>7.4099999999999999E-2</v>
      </c>
      <c r="FZ169" s="181">
        <f t="shared" si="580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581">SUM(GV158, -GV165)</f>
        <v>0</v>
      </c>
      <c r="GW169" s="6">
        <f t="shared" si="581"/>
        <v>0</v>
      </c>
      <c r="GX169" s="6">
        <f t="shared" si="581"/>
        <v>0</v>
      </c>
      <c r="GY169" s="6">
        <f t="shared" si="581"/>
        <v>0</v>
      </c>
      <c r="GZ169" s="6">
        <f t="shared" si="581"/>
        <v>0</v>
      </c>
      <c r="HA169" s="6">
        <f t="shared" si="581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582">SUM(JH141, -JH143)</f>
        <v>0.12380000000000001</v>
      </c>
      <c r="JI169" s="114">
        <f t="shared" si="582"/>
        <v>0.1343</v>
      </c>
      <c r="JJ169" s="173">
        <f t="shared" si="582"/>
        <v>0.1293</v>
      </c>
      <c r="JK169" s="138">
        <f t="shared" si="582"/>
        <v>0.12769999999999998</v>
      </c>
      <c r="JL169" s="110">
        <f t="shared" si="582"/>
        <v>0.12459999999999999</v>
      </c>
      <c r="JM169" s="170">
        <f t="shared" si="582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583">SUM(KH141, -KH143)</f>
        <v>0.16819999999999999</v>
      </c>
      <c r="KI169" s="170">
        <f t="shared" si="583"/>
        <v>0.16109999999999999</v>
      </c>
      <c r="KJ169" s="138">
        <f t="shared" si="583"/>
        <v>0.18029999999999999</v>
      </c>
      <c r="KK169" s="110">
        <f t="shared" si="583"/>
        <v>0.18049999999999999</v>
      </c>
      <c r="KL169" s="170">
        <f t="shared" si="583"/>
        <v>0.1888</v>
      </c>
      <c r="KM169" s="140">
        <f t="shared" si="583"/>
        <v>0.17759999999999998</v>
      </c>
      <c r="KN169" s="114">
        <f t="shared" si="583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>SUM(MS137, -MS140)</f>
        <v>0.1681</v>
      </c>
      <c r="MT169" s="114">
        <f>SUM(MT137, -MT140)</f>
        <v>0.1646</v>
      </c>
      <c r="MU169" s="173">
        <f>SUM(MU137, -MU140)</f>
        <v>0.16219999999999998</v>
      </c>
      <c r="MV169" s="140">
        <f>SUM(MV137, -MV140)</f>
        <v>0.17099999999999999</v>
      </c>
      <c r="MW169" s="114">
        <f>SUM(MW137, -MW140)</f>
        <v>0.1883</v>
      </c>
      <c r="MX169" s="173">
        <f>SUM(MX137, -MX140)</f>
        <v>0.17349999999999999</v>
      </c>
      <c r="MY169" s="114">
        <f>SUM(MY136, -MY140)</f>
        <v>0.1666</v>
      </c>
      <c r="MZ169" s="114">
        <f>SUM(MZ136, -MZ140)</f>
        <v>0.16839999999999999</v>
      </c>
      <c r="NA169" s="114">
        <f>SUM(NA136, -NA140)</f>
        <v>0.1666</v>
      </c>
      <c r="NB169" s="6">
        <f t="shared" ref="NB169:OX169" si="584">SUM(NB158, -NB165)</f>
        <v>0</v>
      </c>
      <c r="NC169" s="6">
        <f t="shared" si="584"/>
        <v>0</v>
      </c>
      <c r="ND169" s="6">
        <f t="shared" si="584"/>
        <v>0</v>
      </c>
      <c r="NE169" s="6">
        <f t="shared" si="584"/>
        <v>0</v>
      </c>
      <c r="NF169" s="6">
        <f t="shared" si="584"/>
        <v>0</v>
      </c>
      <c r="NG169" s="6">
        <f t="shared" si="584"/>
        <v>0</v>
      </c>
      <c r="NH169" s="6">
        <f t="shared" si="584"/>
        <v>0</v>
      </c>
      <c r="NI169" s="6">
        <f t="shared" si="584"/>
        <v>0</v>
      </c>
      <c r="NJ169" s="6">
        <f t="shared" si="584"/>
        <v>0</v>
      </c>
      <c r="NK169" s="6">
        <f t="shared" si="584"/>
        <v>0</v>
      </c>
      <c r="NL169" s="6">
        <f t="shared" si="584"/>
        <v>0</v>
      </c>
      <c r="NM169" s="6">
        <f t="shared" si="584"/>
        <v>0</v>
      </c>
      <c r="NN169" s="6">
        <f t="shared" si="584"/>
        <v>0</v>
      </c>
      <c r="NO169" s="6">
        <f t="shared" si="584"/>
        <v>0</v>
      </c>
      <c r="NP169" s="6">
        <f t="shared" si="584"/>
        <v>0</v>
      </c>
      <c r="NQ169" s="6">
        <f t="shared" si="584"/>
        <v>0</v>
      </c>
      <c r="NR169" s="6">
        <f t="shared" si="584"/>
        <v>0</v>
      </c>
      <c r="NS169" s="6">
        <f t="shared" si="584"/>
        <v>0</v>
      </c>
      <c r="NT169" s="6">
        <f t="shared" si="584"/>
        <v>0</v>
      </c>
      <c r="NU169" s="6">
        <f t="shared" si="584"/>
        <v>0</v>
      </c>
      <c r="NV169" s="6">
        <f t="shared" si="584"/>
        <v>0</v>
      </c>
      <c r="NW169" s="6">
        <f t="shared" si="584"/>
        <v>0</v>
      </c>
      <c r="NX169" s="6">
        <f t="shared" si="584"/>
        <v>0</v>
      </c>
      <c r="NY169" s="6">
        <f t="shared" si="584"/>
        <v>0</v>
      </c>
      <c r="NZ169" s="6">
        <f t="shared" si="584"/>
        <v>0</v>
      </c>
      <c r="OA169" s="6">
        <f t="shared" si="584"/>
        <v>0</v>
      </c>
      <c r="OB169" s="6">
        <f t="shared" si="584"/>
        <v>0</v>
      </c>
      <c r="OC169" s="6">
        <f t="shared" si="584"/>
        <v>0</v>
      </c>
      <c r="OD169" s="6">
        <f t="shared" si="584"/>
        <v>0</v>
      </c>
      <c r="OE169" s="6">
        <f t="shared" si="584"/>
        <v>0</v>
      </c>
      <c r="OF169" s="6">
        <f t="shared" si="584"/>
        <v>0</v>
      </c>
      <c r="OG169" s="6">
        <f t="shared" si="584"/>
        <v>0</v>
      </c>
      <c r="OH169" s="6">
        <f t="shared" si="584"/>
        <v>0</v>
      </c>
      <c r="OI169" s="6">
        <f t="shared" si="584"/>
        <v>0</v>
      </c>
      <c r="OJ169" s="6">
        <f t="shared" si="584"/>
        <v>0</v>
      </c>
      <c r="OK169" s="6">
        <f t="shared" si="584"/>
        <v>0</v>
      </c>
      <c r="OL169" s="6">
        <f t="shared" si="584"/>
        <v>0</v>
      </c>
      <c r="OM169" s="6">
        <f t="shared" si="584"/>
        <v>0</v>
      </c>
      <c r="ON169" s="6">
        <f t="shared" si="584"/>
        <v>0</v>
      </c>
      <c r="OO169" s="6">
        <f t="shared" si="584"/>
        <v>0</v>
      </c>
      <c r="OP169" s="6">
        <f t="shared" si="584"/>
        <v>0</v>
      </c>
      <c r="OQ169" s="6">
        <f t="shared" si="584"/>
        <v>0</v>
      </c>
      <c r="OR169" s="6">
        <f t="shared" si="584"/>
        <v>0</v>
      </c>
      <c r="OS169" s="6">
        <f t="shared" si="584"/>
        <v>0</v>
      </c>
      <c r="OT169" s="6">
        <f t="shared" si="584"/>
        <v>0</v>
      </c>
      <c r="OU169" s="6">
        <f t="shared" si="584"/>
        <v>0</v>
      </c>
      <c r="OV169" s="6">
        <f t="shared" si="584"/>
        <v>0</v>
      </c>
      <c r="OW169" s="6">
        <f t="shared" si="584"/>
        <v>0</v>
      </c>
      <c r="OX169" s="6">
        <f t="shared" si="584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585">SUM(PE158, -PE165)</f>
        <v>0</v>
      </c>
      <c r="PF169" s="6">
        <f t="shared" si="585"/>
        <v>0</v>
      </c>
      <c r="PG169" s="6">
        <f t="shared" si="585"/>
        <v>0</v>
      </c>
      <c r="PH169" s="6">
        <f t="shared" si="585"/>
        <v>0</v>
      </c>
      <c r="PI169" s="6">
        <f t="shared" si="585"/>
        <v>0</v>
      </c>
      <c r="PJ169" s="6">
        <f t="shared" si="585"/>
        <v>0</v>
      </c>
      <c r="PK169" s="6">
        <f t="shared" si="585"/>
        <v>0</v>
      </c>
      <c r="PL169" s="6">
        <f t="shared" si="585"/>
        <v>0</v>
      </c>
      <c r="PM169" s="6">
        <f t="shared" si="585"/>
        <v>0</v>
      </c>
      <c r="PN169" s="6">
        <f t="shared" si="585"/>
        <v>0</v>
      </c>
      <c r="PO169" s="6">
        <f t="shared" si="585"/>
        <v>0</v>
      </c>
      <c r="PP169" s="6">
        <f t="shared" si="585"/>
        <v>0</v>
      </c>
      <c r="PQ169" s="6">
        <f t="shared" si="585"/>
        <v>0</v>
      </c>
      <c r="PR169" s="6">
        <f t="shared" si="585"/>
        <v>0</v>
      </c>
      <c r="PS169" s="6">
        <f t="shared" si="585"/>
        <v>0</v>
      </c>
      <c r="PT169" s="6">
        <f t="shared" si="585"/>
        <v>0</v>
      </c>
      <c r="PU169" s="6">
        <f t="shared" si="585"/>
        <v>0</v>
      </c>
      <c r="PV169" s="6">
        <f t="shared" si="585"/>
        <v>0</v>
      </c>
      <c r="PW169" s="6">
        <f t="shared" si="585"/>
        <v>0</v>
      </c>
      <c r="PX169" s="6">
        <f t="shared" si="585"/>
        <v>0</v>
      </c>
      <c r="PY169" s="6">
        <f t="shared" si="585"/>
        <v>0</v>
      </c>
      <c r="PZ169" s="6">
        <f t="shared" si="585"/>
        <v>0</v>
      </c>
      <c r="QA169" s="6">
        <f t="shared" si="585"/>
        <v>0</v>
      </c>
      <c r="QB169" s="6">
        <f t="shared" si="585"/>
        <v>0</v>
      </c>
      <c r="QC169" s="6">
        <f t="shared" si="585"/>
        <v>0</v>
      </c>
      <c r="QD169" s="6">
        <f t="shared" si="585"/>
        <v>0</v>
      </c>
      <c r="QE169" s="6">
        <f t="shared" si="585"/>
        <v>0</v>
      </c>
      <c r="QF169" s="6">
        <f t="shared" si="585"/>
        <v>0</v>
      </c>
      <c r="QG169" s="6">
        <f t="shared" si="585"/>
        <v>0</v>
      </c>
      <c r="QH169" s="6">
        <f t="shared" si="585"/>
        <v>0</v>
      </c>
      <c r="QI169" s="6">
        <f t="shared" si="585"/>
        <v>0</v>
      </c>
      <c r="QJ169" s="6">
        <f t="shared" si="585"/>
        <v>0</v>
      </c>
      <c r="QK169" s="6">
        <f t="shared" si="585"/>
        <v>0</v>
      </c>
      <c r="QL169" s="6">
        <f t="shared" si="585"/>
        <v>0</v>
      </c>
      <c r="QM169" s="6">
        <f t="shared" si="585"/>
        <v>0</v>
      </c>
      <c r="QN169" s="6">
        <f t="shared" si="585"/>
        <v>0</v>
      </c>
      <c r="QO169" s="6">
        <f t="shared" si="585"/>
        <v>0</v>
      </c>
      <c r="QP169" s="6">
        <f t="shared" si="585"/>
        <v>0</v>
      </c>
      <c r="QQ169" s="6">
        <f t="shared" si="585"/>
        <v>0</v>
      </c>
      <c r="QR169" s="6">
        <f t="shared" si="585"/>
        <v>0</v>
      </c>
      <c r="QS169" s="6">
        <f t="shared" si="585"/>
        <v>0</v>
      </c>
      <c r="QT169" s="6">
        <f t="shared" si="585"/>
        <v>0</v>
      </c>
      <c r="QU169" s="6">
        <f t="shared" si="585"/>
        <v>0</v>
      </c>
      <c r="QV169" s="6">
        <f t="shared" si="585"/>
        <v>0</v>
      </c>
      <c r="QW169" s="6">
        <f t="shared" si="585"/>
        <v>0</v>
      </c>
      <c r="QX169" s="6">
        <f t="shared" si="585"/>
        <v>0</v>
      </c>
      <c r="QY169" s="6">
        <f t="shared" si="585"/>
        <v>0</v>
      </c>
      <c r="QZ169" s="6">
        <f t="shared" si="585"/>
        <v>0</v>
      </c>
      <c r="RA169" s="6">
        <f t="shared" si="585"/>
        <v>0</v>
      </c>
      <c r="RB169" s="6">
        <f t="shared" si="585"/>
        <v>0</v>
      </c>
      <c r="RC169" s="6">
        <f t="shared" si="585"/>
        <v>0</v>
      </c>
      <c r="RD169" s="6">
        <f t="shared" si="585"/>
        <v>0</v>
      </c>
      <c r="RE169" s="6">
        <f t="shared" si="585"/>
        <v>0</v>
      </c>
      <c r="RF169" s="6">
        <f t="shared" si="585"/>
        <v>0</v>
      </c>
      <c r="RG169" s="6">
        <f t="shared" si="585"/>
        <v>0</v>
      </c>
      <c r="RH169" s="6">
        <f t="shared" si="585"/>
        <v>0</v>
      </c>
      <c r="RI169" s="6">
        <f t="shared" si="585"/>
        <v>0</v>
      </c>
      <c r="RJ169" s="6">
        <f t="shared" si="585"/>
        <v>0</v>
      </c>
      <c r="RK169" s="6">
        <f t="shared" si="585"/>
        <v>0</v>
      </c>
      <c r="RL169" s="6">
        <f t="shared" si="585"/>
        <v>0</v>
      </c>
      <c r="RM169" s="6">
        <f t="shared" si="585"/>
        <v>0</v>
      </c>
      <c r="RN169" s="6">
        <f t="shared" si="585"/>
        <v>0</v>
      </c>
      <c r="RO169" s="6">
        <f t="shared" si="585"/>
        <v>0</v>
      </c>
      <c r="RP169" s="6">
        <f t="shared" si="585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08" t="s">
        <v>70</v>
      </c>
      <c r="MZ170" s="108" t="s">
        <v>70</v>
      </c>
      <c r="NA170" s="116" t="s">
        <v>36</v>
      </c>
      <c r="NB170" s="58"/>
      <c r="NC170" s="58"/>
      <c r="ND170" s="58"/>
      <c r="NE170" s="58"/>
      <c r="NF170" s="58"/>
      <c r="NG170" s="58"/>
      <c r="NH170" s="58"/>
      <c r="NI170" s="58"/>
      <c r="NJ170" s="58"/>
      <c r="NK170" s="58"/>
      <c r="NL170" s="58"/>
      <c r="NM170" s="58"/>
      <c r="NN170" s="58"/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586">SUM(FS136, -FS139)</f>
        <v>7.3099999999999998E-2</v>
      </c>
      <c r="FT171" s="173">
        <f t="shared" si="586"/>
        <v>7.0199999999999999E-2</v>
      </c>
      <c r="FU171" s="140">
        <f t="shared" si="586"/>
        <v>6.8899999999999989E-2</v>
      </c>
      <c r="FV171" s="114">
        <f t="shared" si="586"/>
        <v>6.8199999999999997E-2</v>
      </c>
      <c r="FW171" s="173">
        <f t="shared" si="586"/>
        <v>7.0999999999999994E-2</v>
      </c>
      <c r="FX171" s="140">
        <f t="shared" si="586"/>
        <v>5.4600000000000003E-2</v>
      </c>
      <c r="FY171" s="114">
        <f t="shared" si="586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587">SUM(JA140, -JA142)</f>
        <v>0.12590000000000001</v>
      </c>
      <c r="JB171" s="140">
        <f t="shared" si="587"/>
        <v>0.1386</v>
      </c>
      <c r="JC171" s="114">
        <f t="shared" si="587"/>
        <v>0.12559999999999999</v>
      </c>
      <c r="JD171" s="173">
        <f t="shared" si="587"/>
        <v>0.11890000000000001</v>
      </c>
      <c r="JE171" s="140">
        <f t="shared" si="587"/>
        <v>0.12520000000000001</v>
      </c>
      <c r="JF171" s="110">
        <f t="shared" si="587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588">SUM(KM136, -KM141)</f>
        <v>0.14129999999999998</v>
      </c>
      <c r="KN171" s="110">
        <f t="shared" si="588"/>
        <v>0.13769999999999999</v>
      </c>
      <c r="KO171" s="172">
        <f t="shared" si="588"/>
        <v>0.13780000000000001</v>
      </c>
      <c r="KP171" s="142">
        <f t="shared" si="588"/>
        <v>0.13749999999999998</v>
      </c>
      <c r="KQ171" s="114">
        <f t="shared" si="588"/>
        <v>0.1515</v>
      </c>
      <c r="KR171" s="172">
        <f t="shared" si="588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14">
        <f>SUM(MY137, -MY140)</f>
        <v>0.16649999999999998</v>
      </c>
      <c r="MZ171" s="114">
        <f>SUM(MZ137, -MZ140)</f>
        <v>0.1646</v>
      </c>
      <c r="NA171" s="110">
        <f>SUM(NA136, -NA139)</f>
        <v>0.15919999999999998</v>
      </c>
      <c r="NB171" s="6">
        <f>SUM(NB158, -NB164,)</f>
        <v>0</v>
      </c>
      <c r="NC171" s="6">
        <f>SUM(NC159, -NC165)</f>
        <v>0</v>
      </c>
      <c r="ND171" s="6">
        <f>SUM(ND158, -ND164)</f>
        <v>0</v>
      </c>
      <c r="NE171" s="6">
        <f>SUM(NE158, -NE164,)</f>
        <v>0</v>
      </c>
      <c r="NF171" s="6">
        <f>SUM(NF159, -NF165)</f>
        <v>0</v>
      </c>
      <c r="NG171" s="6">
        <f>SUM(NG158, -NG164)</f>
        <v>0</v>
      </c>
      <c r="NH171" s="6">
        <f>SUM(NH158, -NH164,)</f>
        <v>0</v>
      </c>
      <c r="NI171" s="6">
        <f>SUM(NI159, -NI165)</f>
        <v>0</v>
      </c>
      <c r="NJ171" s="6">
        <f>SUM(NJ158, -NJ164)</f>
        <v>0</v>
      </c>
      <c r="NK171" s="6">
        <f>SUM(NK158, -NK164,)</f>
        <v>0</v>
      </c>
      <c r="NL171" s="6">
        <f>SUM(NL159, -NL165)</f>
        <v>0</v>
      </c>
      <c r="NM171" s="6">
        <f>SUM(NM158, -NM164)</f>
        <v>0</v>
      </c>
      <c r="NN171" s="6">
        <f>SUM(NN158, -NN164,)</f>
        <v>0</v>
      </c>
      <c r="NO171" s="6">
        <f>SUM(NO159, -NO165)</f>
        <v>0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16" t="s">
        <v>45</v>
      </c>
      <c r="MZ172" s="116" t="s">
        <v>45</v>
      </c>
      <c r="NA172" s="108" t="s">
        <v>70</v>
      </c>
      <c r="NB172" s="58"/>
      <c r="NC172" s="58"/>
      <c r="ND172" s="58"/>
      <c r="NE172" s="58"/>
      <c r="NF172" s="58"/>
      <c r="NG172" s="58"/>
      <c r="NH172" s="58"/>
      <c r="NI172" s="58"/>
      <c r="NJ172" s="58"/>
      <c r="NK172" s="58"/>
      <c r="NL172" s="58"/>
      <c r="NM172" s="58"/>
      <c r="NN172" s="58"/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201">
        <f>SUM(MY136, -MY139)</f>
        <v>0.13490000000000002</v>
      </c>
      <c r="MZ173" s="201">
        <f>SUM(MZ136, -MZ139)</f>
        <v>0.13650000000000001</v>
      </c>
      <c r="NA173" s="114">
        <f>SUM(NA137, -NA140)</f>
        <v>0.13920000000000002</v>
      </c>
      <c r="NB173" s="6">
        <f>SUM(NB159, -NB165)</f>
        <v>0</v>
      </c>
      <c r="NC173" s="6">
        <f>SUM(NC158, -NC164)</f>
        <v>0</v>
      </c>
      <c r="ND173" s="6">
        <f>SUM(ND159, -ND165)</f>
        <v>0</v>
      </c>
      <c r="NE173" s="6">
        <f>SUM(NE159, -NE165)</f>
        <v>0</v>
      </c>
      <c r="NF173" s="6">
        <f>SUM(NF158, -NF164)</f>
        <v>0</v>
      </c>
      <c r="NG173" s="6">
        <f>SUM(NG159, -NG165)</f>
        <v>0</v>
      </c>
      <c r="NH173" s="6">
        <f>SUM(NH159, -NH165)</f>
        <v>0</v>
      </c>
      <c r="NI173" s="6">
        <f>SUM(NI158, -NI164)</f>
        <v>0</v>
      </c>
      <c r="NJ173" s="6">
        <f>SUM(NJ159, -NJ165)</f>
        <v>0</v>
      </c>
      <c r="NK173" s="6">
        <f>SUM(NK159, -NK165)</f>
        <v>0</v>
      </c>
      <c r="NL173" s="6">
        <f>SUM(NL158, -NL164)</f>
        <v>0</v>
      </c>
      <c r="NM173" s="6">
        <f>SUM(NM159, -NM165)</f>
        <v>0</v>
      </c>
      <c r="NN173" s="6">
        <f>SUM(NN159, -NN165)</f>
        <v>0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08" t="s">
        <v>57</v>
      </c>
      <c r="MZ174" s="108" t="s">
        <v>57</v>
      </c>
      <c r="NA174" s="115" t="s">
        <v>51</v>
      </c>
      <c r="NB174" s="58"/>
      <c r="NC174" s="58"/>
      <c r="ND174" s="58"/>
      <c r="NE174" s="58"/>
      <c r="NF174" s="58"/>
      <c r="NG174" s="58"/>
      <c r="NH174" s="58"/>
      <c r="NI174" s="58"/>
      <c r="NJ174" s="58"/>
      <c r="NK174" s="58"/>
      <c r="NL174" s="58"/>
      <c r="NM174" s="58"/>
      <c r="NN174" s="58"/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589">SUM(EC164, -EC171)</f>
        <v>0</v>
      </c>
      <c r="ED175" s="6">
        <f t="shared" si="589"/>
        <v>0</v>
      </c>
      <c r="EE175" s="6">
        <f t="shared" si="589"/>
        <v>0</v>
      </c>
      <c r="EF175" s="6">
        <f t="shared" si="589"/>
        <v>0</v>
      </c>
      <c r="EG175" s="6">
        <f t="shared" si="589"/>
        <v>0</v>
      </c>
      <c r="EH175" s="6">
        <f t="shared" si="589"/>
        <v>0</v>
      </c>
      <c r="EI175" s="6">
        <f t="shared" si="589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590">SUM(GV164, -GV171)</f>
        <v>0</v>
      </c>
      <c r="GW175" s="6">
        <f t="shared" si="590"/>
        <v>0</v>
      </c>
      <c r="GX175" s="6">
        <f t="shared" si="590"/>
        <v>0</v>
      </c>
      <c r="GY175" s="6">
        <f t="shared" si="590"/>
        <v>0</v>
      </c>
      <c r="GZ175" s="6">
        <f t="shared" si="590"/>
        <v>0</v>
      </c>
      <c r="HA175" s="6">
        <f t="shared" si="590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10">
        <f>SUM(MY137, -MY139)</f>
        <v>0.13479999999999998</v>
      </c>
      <c r="MZ175" s="110">
        <f>SUM(MZ137, -MZ139)</f>
        <v>0.13269999999999998</v>
      </c>
      <c r="NA175" s="114">
        <f>SUM(NA138, -NA142)</f>
        <v>0.13789999999999999</v>
      </c>
      <c r="NB175" s="6">
        <f t="shared" ref="NB175:OX175" si="591">SUM(NB164, -NB171)</f>
        <v>0</v>
      </c>
      <c r="NC175" s="6">
        <f t="shared" si="591"/>
        <v>0</v>
      </c>
      <c r="ND175" s="6">
        <f t="shared" si="591"/>
        <v>0</v>
      </c>
      <c r="NE175" s="6">
        <f t="shared" si="591"/>
        <v>0</v>
      </c>
      <c r="NF175" s="6">
        <f t="shared" si="591"/>
        <v>0</v>
      </c>
      <c r="NG175" s="6">
        <f t="shared" si="591"/>
        <v>0</v>
      </c>
      <c r="NH175" s="6">
        <f t="shared" si="591"/>
        <v>0</v>
      </c>
      <c r="NI175" s="6">
        <f t="shared" si="591"/>
        <v>0</v>
      </c>
      <c r="NJ175" s="6">
        <f t="shared" si="591"/>
        <v>0</v>
      </c>
      <c r="NK175" s="6">
        <f t="shared" si="591"/>
        <v>0</v>
      </c>
      <c r="NL175" s="6">
        <f t="shared" si="591"/>
        <v>0</v>
      </c>
      <c r="NM175" s="6">
        <f t="shared" si="591"/>
        <v>0</v>
      </c>
      <c r="NN175" s="6">
        <f t="shared" si="591"/>
        <v>0</v>
      </c>
      <c r="NO175" s="6">
        <f t="shared" si="591"/>
        <v>0</v>
      </c>
      <c r="NP175" s="6">
        <f t="shared" si="591"/>
        <v>0</v>
      </c>
      <c r="NQ175" s="6">
        <f t="shared" si="591"/>
        <v>0</v>
      </c>
      <c r="NR175" s="6">
        <f t="shared" si="591"/>
        <v>0</v>
      </c>
      <c r="NS175" s="6">
        <f t="shared" si="591"/>
        <v>0</v>
      </c>
      <c r="NT175" s="6">
        <f t="shared" si="591"/>
        <v>0</v>
      </c>
      <c r="NU175" s="6">
        <f t="shared" si="591"/>
        <v>0</v>
      </c>
      <c r="NV175" s="6">
        <f t="shared" si="591"/>
        <v>0</v>
      </c>
      <c r="NW175" s="6">
        <f t="shared" si="591"/>
        <v>0</v>
      </c>
      <c r="NX175" s="6">
        <f t="shared" si="591"/>
        <v>0</v>
      </c>
      <c r="NY175" s="6">
        <f t="shared" si="591"/>
        <v>0</v>
      </c>
      <c r="NZ175" s="6">
        <f t="shared" si="591"/>
        <v>0</v>
      </c>
      <c r="OA175" s="6">
        <f t="shared" si="591"/>
        <v>0</v>
      </c>
      <c r="OB175" s="6">
        <f t="shared" si="591"/>
        <v>0</v>
      </c>
      <c r="OC175" s="6">
        <f t="shared" si="591"/>
        <v>0</v>
      </c>
      <c r="OD175" s="6">
        <f t="shared" si="591"/>
        <v>0</v>
      </c>
      <c r="OE175" s="6">
        <f t="shared" si="591"/>
        <v>0</v>
      </c>
      <c r="OF175" s="6">
        <f t="shared" si="591"/>
        <v>0</v>
      </c>
      <c r="OG175" s="6">
        <f t="shared" si="591"/>
        <v>0</v>
      </c>
      <c r="OH175" s="6">
        <f t="shared" si="591"/>
        <v>0</v>
      </c>
      <c r="OI175" s="6">
        <f t="shared" si="591"/>
        <v>0</v>
      </c>
      <c r="OJ175" s="6">
        <f t="shared" si="591"/>
        <v>0</v>
      </c>
      <c r="OK175" s="6">
        <f t="shared" si="591"/>
        <v>0</v>
      </c>
      <c r="OL175" s="6">
        <f t="shared" si="591"/>
        <v>0</v>
      </c>
      <c r="OM175" s="6">
        <f t="shared" si="591"/>
        <v>0</v>
      </c>
      <c r="ON175" s="6">
        <f t="shared" si="591"/>
        <v>0</v>
      </c>
      <c r="OO175" s="6">
        <f t="shared" si="591"/>
        <v>0</v>
      </c>
      <c r="OP175" s="6">
        <f t="shared" si="591"/>
        <v>0</v>
      </c>
      <c r="OQ175" s="6">
        <f t="shared" si="591"/>
        <v>0</v>
      </c>
      <c r="OR175" s="6">
        <f t="shared" si="591"/>
        <v>0</v>
      </c>
      <c r="OS175" s="6">
        <f t="shared" si="591"/>
        <v>0</v>
      </c>
      <c r="OT175" s="6">
        <f t="shared" si="591"/>
        <v>0</v>
      </c>
      <c r="OU175" s="6">
        <f t="shared" si="591"/>
        <v>0</v>
      </c>
      <c r="OV175" s="6">
        <f t="shared" si="591"/>
        <v>0</v>
      </c>
      <c r="OW175" s="6">
        <f t="shared" si="591"/>
        <v>0</v>
      </c>
      <c r="OX175" s="6">
        <f t="shared" si="591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592">SUM(PE164, -PE171)</f>
        <v>0</v>
      </c>
      <c r="PF175" s="6">
        <f t="shared" si="592"/>
        <v>0</v>
      </c>
      <c r="PG175" s="6">
        <f t="shared" si="592"/>
        <v>0</v>
      </c>
      <c r="PH175" s="6">
        <f t="shared" si="592"/>
        <v>0</v>
      </c>
      <c r="PI175" s="6">
        <f t="shared" si="592"/>
        <v>0</v>
      </c>
      <c r="PJ175" s="6">
        <f t="shared" si="592"/>
        <v>0</v>
      </c>
      <c r="PK175" s="6">
        <f t="shared" si="592"/>
        <v>0</v>
      </c>
      <c r="PL175" s="6">
        <f t="shared" si="592"/>
        <v>0</v>
      </c>
      <c r="PM175" s="6">
        <f t="shared" si="592"/>
        <v>0</v>
      </c>
      <c r="PN175" s="6">
        <f t="shared" si="592"/>
        <v>0</v>
      </c>
      <c r="PO175" s="6">
        <f t="shared" si="592"/>
        <v>0</v>
      </c>
      <c r="PP175" s="6">
        <f t="shared" si="592"/>
        <v>0</v>
      </c>
      <c r="PQ175" s="6">
        <f t="shared" si="592"/>
        <v>0</v>
      </c>
      <c r="PR175" s="6">
        <f t="shared" si="592"/>
        <v>0</v>
      </c>
      <c r="PS175" s="6">
        <f t="shared" si="592"/>
        <v>0</v>
      </c>
      <c r="PT175" s="6">
        <f t="shared" si="592"/>
        <v>0</v>
      </c>
      <c r="PU175" s="6">
        <f t="shared" si="592"/>
        <v>0</v>
      </c>
      <c r="PV175" s="6">
        <f t="shared" si="592"/>
        <v>0</v>
      </c>
      <c r="PW175" s="6">
        <f t="shared" si="592"/>
        <v>0</v>
      </c>
      <c r="PX175" s="6">
        <f t="shared" si="592"/>
        <v>0</v>
      </c>
      <c r="PY175" s="6">
        <f t="shared" si="592"/>
        <v>0</v>
      </c>
      <c r="PZ175" s="6">
        <f t="shared" si="592"/>
        <v>0</v>
      </c>
      <c r="QA175" s="6">
        <f t="shared" si="592"/>
        <v>0</v>
      </c>
      <c r="QB175" s="6">
        <f t="shared" si="592"/>
        <v>0</v>
      </c>
      <c r="QC175" s="6">
        <f t="shared" si="592"/>
        <v>0</v>
      </c>
      <c r="QD175" s="6">
        <f t="shared" si="592"/>
        <v>0</v>
      </c>
      <c r="QE175" s="6">
        <f t="shared" si="592"/>
        <v>0</v>
      </c>
      <c r="QF175" s="6">
        <f t="shared" si="592"/>
        <v>0</v>
      </c>
      <c r="QG175" s="6">
        <f t="shared" si="592"/>
        <v>0</v>
      </c>
      <c r="QH175" s="6">
        <f t="shared" si="592"/>
        <v>0</v>
      </c>
      <c r="QI175" s="6">
        <f t="shared" si="592"/>
        <v>0</v>
      </c>
      <c r="QJ175" s="6">
        <f t="shared" si="592"/>
        <v>0</v>
      </c>
      <c r="QK175" s="6">
        <f t="shared" si="592"/>
        <v>0</v>
      </c>
      <c r="QL175" s="6">
        <f t="shared" si="592"/>
        <v>0</v>
      </c>
      <c r="QM175" s="6">
        <f t="shared" si="592"/>
        <v>0</v>
      </c>
      <c r="QN175" s="6">
        <f t="shared" si="592"/>
        <v>0</v>
      </c>
      <c r="QO175" s="6">
        <f t="shared" si="592"/>
        <v>0</v>
      </c>
      <c r="QP175" s="6">
        <f t="shared" si="592"/>
        <v>0</v>
      </c>
      <c r="QQ175" s="6">
        <f t="shared" si="592"/>
        <v>0</v>
      </c>
      <c r="QR175" s="6">
        <f t="shared" si="592"/>
        <v>0</v>
      </c>
      <c r="QS175" s="6">
        <f t="shared" si="592"/>
        <v>0</v>
      </c>
      <c r="QT175" s="6">
        <f t="shared" si="592"/>
        <v>0</v>
      </c>
      <c r="QU175" s="6">
        <f t="shared" si="592"/>
        <v>0</v>
      </c>
      <c r="QV175" s="6">
        <f t="shared" si="592"/>
        <v>0</v>
      </c>
      <c r="QW175" s="6">
        <f t="shared" si="592"/>
        <v>0</v>
      </c>
      <c r="QX175" s="6">
        <f t="shared" si="592"/>
        <v>0</v>
      </c>
      <c r="QY175" s="6">
        <f t="shared" si="592"/>
        <v>0</v>
      </c>
      <c r="QZ175" s="6">
        <f t="shared" si="592"/>
        <v>0</v>
      </c>
      <c r="RA175" s="6">
        <f t="shared" si="592"/>
        <v>0</v>
      </c>
      <c r="RB175" s="6">
        <f t="shared" si="592"/>
        <v>0</v>
      </c>
      <c r="RC175" s="6">
        <f t="shared" si="592"/>
        <v>0</v>
      </c>
      <c r="RD175" s="6">
        <f t="shared" si="592"/>
        <v>0</v>
      </c>
      <c r="RE175" s="6">
        <f t="shared" si="592"/>
        <v>0</v>
      </c>
      <c r="RF175" s="6">
        <f t="shared" si="592"/>
        <v>0</v>
      </c>
      <c r="RG175" s="6">
        <f t="shared" si="592"/>
        <v>0</v>
      </c>
      <c r="RH175" s="6">
        <f t="shared" si="592"/>
        <v>0</v>
      </c>
      <c r="RI175" s="6">
        <f t="shared" si="592"/>
        <v>0</v>
      </c>
      <c r="RJ175" s="6">
        <f t="shared" si="592"/>
        <v>0</v>
      </c>
      <c r="RK175" s="6">
        <f t="shared" si="592"/>
        <v>0</v>
      </c>
      <c r="RL175" s="6">
        <f t="shared" si="592"/>
        <v>0</v>
      </c>
      <c r="RM175" s="6">
        <f t="shared" si="592"/>
        <v>0</v>
      </c>
      <c r="RN175" s="6">
        <f t="shared" si="592"/>
        <v>0</v>
      </c>
      <c r="RO175" s="6">
        <f t="shared" si="592"/>
        <v>0</v>
      </c>
      <c r="RP175" s="6">
        <f t="shared" si="592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13" t="s">
        <v>37</v>
      </c>
      <c r="MZ176" s="113" t="s">
        <v>37</v>
      </c>
      <c r="NA176" s="116" t="s">
        <v>45</v>
      </c>
      <c r="NB176" s="58"/>
      <c r="NC176" s="58"/>
      <c r="ND176" s="58"/>
      <c r="NE176" s="58"/>
      <c r="NF176" s="58"/>
      <c r="NG176" s="58"/>
      <c r="NH176" s="58"/>
      <c r="NI176" s="58"/>
      <c r="NJ176" s="58"/>
      <c r="NK176" s="58"/>
      <c r="NL176" s="58"/>
      <c r="NM176" s="58"/>
      <c r="NN176" s="58"/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593">SUM(JB136, -JB140)</f>
        <v>0.1012</v>
      </c>
      <c r="JC177" s="114">
        <f t="shared" si="593"/>
        <v>9.7799999999999998E-2</v>
      </c>
      <c r="JD177" s="173">
        <f t="shared" si="593"/>
        <v>0.1033</v>
      </c>
      <c r="JE177" s="140">
        <f t="shared" si="593"/>
        <v>9.6699999999999994E-2</v>
      </c>
      <c r="JF177" s="114">
        <f t="shared" si="593"/>
        <v>0.1069</v>
      </c>
      <c r="JG177" s="173">
        <f t="shared" si="593"/>
        <v>8.4100000000000008E-2</v>
      </c>
      <c r="JH177" s="138">
        <f t="shared" si="593"/>
        <v>8.3900000000000002E-2</v>
      </c>
      <c r="JI177" s="110">
        <f t="shared" si="593"/>
        <v>9.1300000000000006E-2</v>
      </c>
      <c r="JJ177" s="170">
        <f t="shared" si="593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594">SUM(LO136, -LO140)</f>
        <v>0.1477</v>
      </c>
      <c r="LP177" s="181">
        <f t="shared" si="594"/>
        <v>0.15029999999999999</v>
      </c>
      <c r="LQ177" s="160">
        <f t="shared" si="594"/>
        <v>0.14280000000000001</v>
      </c>
      <c r="LR177" s="110">
        <f t="shared" si="594"/>
        <v>0.13500000000000001</v>
      </c>
      <c r="LS177" s="173">
        <f t="shared" si="594"/>
        <v>0.15079999999999999</v>
      </c>
      <c r="LT177" s="140">
        <f t="shared" si="594"/>
        <v>0.14499999999999999</v>
      </c>
      <c r="LU177" s="114">
        <f t="shared" si="594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14">
        <f>SUM(MY138, -MY142)</f>
        <v>0.1346</v>
      </c>
      <c r="MZ177" s="114">
        <f>SUM(MZ138, -MZ142)</f>
        <v>0.13090000000000002</v>
      </c>
      <c r="NA177" s="201">
        <f>SUM(NA136, -NA138)</f>
        <v>0.13749999999999998</v>
      </c>
      <c r="NB177" s="6">
        <f>SUM(NB164, -NB170,)</f>
        <v>0</v>
      </c>
      <c r="NC177" s="6">
        <f>SUM(NC165, -NC171)</f>
        <v>0</v>
      </c>
      <c r="ND177" s="6">
        <f>SUM(ND164, -ND170)</f>
        <v>0</v>
      </c>
      <c r="NE177" s="6">
        <f>SUM(NE164, -NE170,)</f>
        <v>0</v>
      </c>
      <c r="NF177" s="6">
        <f>SUM(NF165, -NF171)</f>
        <v>0</v>
      </c>
      <c r="NG177" s="6">
        <f>SUM(NG164, -NG170)</f>
        <v>0</v>
      </c>
      <c r="NH177" s="6">
        <f>SUM(NH164, -NH170,)</f>
        <v>0</v>
      </c>
      <c r="NI177" s="6">
        <f>SUM(NI165, -NI171)</f>
        <v>0</v>
      </c>
      <c r="NJ177" s="6">
        <f>SUM(NJ164, -NJ170)</f>
        <v>0</v>
      </c>
      <c r="NK177" s="6">
        <f>SUM(NK164, -NK170,)</f>
        <v>0</v>
      </c>
      <c r="NL177" s="6">
        <f>SUM(NL165, -NL171)</f>
        <v>0</v>
      </c>
      <c r="NM177" s="6">
        <f>SUM(NM164, -NM170)</f>
        <v>0</v>
      </c>
      <c r="NN177" s="6">
        <f>SUM(NN164, -NN170,)</f>
        <v>0</v>
      </c>
      <c r="NO177" s="6">
        <f>SUM(NO165, -NO171)</f>
        <v>0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17" t="s">
        <v>64</v>
      </c>
      <c r="MZ178" s="117" t="s">
        <v>64</v>
      </c>
      <c r="NA178" s="108" t="s">
        <v>39</v>
      </c>
      <c r="NB178" s="58"/>
      <c r="NC178" s="58"/>
      <c r="ND178" s="58"/>
      <c r="NE178" s="58"/>
      <c r="NF178" s="58"/>
      <c r="NG178" s="58"/>
      <c r="NH178" s="58"/>
      <c r="NI178" s="58"/>
      <c r="NJ178" s="58"/>
      <c r="NK178" s="58"/>
      <c r="NL178" s="58"/>
      <c r="NM178" s="58"/>
      <c r="NN178" s="58"/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595">SUM(LP137, -LP140)</f>
        <v>0.13930000000000001</v>
      </c>
      <c r="LQ179" s="142">
        <f t="shared" si="595"/>
        <v>0.13300000000000001</v>
      </c>
      <c r="LR179" s="201">
        <f t="shared" si="595"/>
        <v>0.13100000000000001</v>
      </c>
      <c r="LS179" s="173">
        <f t="shared" si="595"/>
        <v>0.1419</v>
      </c>
      <c r="LT179" s="140">
        <f t="shared" si="595"/>
        <v>0.14419999999999999</v>
      </c>
      <c r="LU179" s="114">
        <f t="shared" si="595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14">
        <f>SUM(MY141, -MY143)</f>
        <v>0.12740000000000001</v>
      </c>
      <c r="MZ179" s="114">
        <f>SUM(MZ141, -MZ143)</f>
        <v>0.1192</v>
      </c>
      <c r="NA179" s="110">
        <f>SUM(NA137, -NA139)</f>
        <v>0.1318</v>
      </c>
      <c r="NB179" s="6">
        <f>SUM(NB165, -NB171)</f>
        <v>0</v>
      </c>
      <c r="NC179" s="6">
        <f>SUM(NC164, -NC170)</f>
        <v>0</v>
      </c>
      <c r="ND179" s="6">
        <f>SUM(ND165, -ND171)</f>
        <v>0</v>
      </c>
      <c r="NE179" s="6">
        <f>SUM(NE165, -NE171)</f>
        <v>0</v>
      </c>
      <c r="NF179" s="6">
        <f>SUM(NF164, -NF170)</f>
        <v>0</v>
      </c>
      <c r="NG179" s="6">
        <f>SUM(NG165, -NG171)</f>
        <v>0</v>
      </c>
      <c r="NH179" s="6">
        <f>SUM(NH165, -NH171)</f>
        <v>0</v>
      </c>
      <c r="NI179" s="6">
        <f>SUM(NI164, -NI170)</f>
        <v>0</v>
      </c>
      <c r="NJ179" s="6">
        <f>SUM(NJ165, -NJ171)</f>
        <v>0</v>
      </c>
      <c r="NK179" s="6">
        <f>SUM(NK165, -NK171)</f>
        <v>0</v>
      </c>
      <c r="NL179" s="6">
        <f>SUM(NL164, -NL170)</f>
        <v>0</v>
      </c>
      <c r="NM179" s="6">
        <f>SUM(NM165, -NM171)</f>
        <v>0</v>
      </c>
      <c r="NN179" s="6">
        <f>SUM(NN165, -NN171)</f>
        <v>0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16" t="s">
        <v>36</v>
      </c>
      <c r="MZ180" s="116" t="s">
        <v>36</v>
      </c>
      <c r="NA180" s="113" t="s">
        <v>37</v>
      </c>
      <c r="NB180" s="58"/>
      <c r="NC180" s="58"/>
      <c r="ND180" s="58"/>
      <c r="NE180" s="58"/>
      <c r="NF180" s="58"/>
      <c r="NG180" s="58"/>
      <c r="NH180" s="58"/>
      <c r="NI180" s="58"/>
      <c r="NJ180" s="58"/>
      <c r="NK180" s="58"/>
      <c r="NL180" s="58"/>
      <c r="NM180" s="58"/>
      <c r="NN180" s="58"/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596">SUM(EC170, -EC177)</f>
        <v>0</v>
      </c>
      <c r="ED181" s="6">
        <f t="shared" si="596"/>
        <v>0</v>
      </c>
      <c r="EE181" s="6">
        <f t="shared" si="596"/>
        <v>0</v>
      </c>
      <c r="EF181" s="6">
        <f t="shared" si="596"/>
        <v>0</v>
      </c>
      <c r="EG181" s="6">
        <f t="shared" si="596"/>
        <v>0</v>
      </c>
      <c r="EH181" s="6">
        <f t="shared" si="596"/>
        <v>0</v>
      </c>
      <c r="EI181" s="6">
        <f t="shared" si="596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597">SUM(GV170, -GV177)</f>
        <v>0</v>
      </c>
      <c r="GW181" s="6">
        <f t="shared" si="597"/>
        <v>0</v>
      </c>
      <c r="GX181" s="6">
        <f t="shared" si="597"/>
        <v>0</v>
      </c>
      <c r="GY181" s="6">
        <f t="shared" si="597"/>
        <v>0</v>
      </c>
      <c r="GZ181" s="6">
        <f t="shared" si="597"/>
        <v>0</v>
      </c>
      <c r="HA181" s="6">
        <f t="shared" si="597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10">
        <f>SUM(MY136, -MY138)</f>
        <v>0.1101</v>
      </c>
      <c r="MZ181" s="110">
        <f>SUM(MZ136, -MZ138)</f>
        <v>0.1133</v>
      </c>
      <c r="NA181" s="114">
        <f>SUM(NA139, -NA142)</f>
        <v>0.1162</v>
      </c>
      <c r="NB181" s="6">
        <f t="shared" ref="NB181:OX181" si="598">SUM(NB170, -NB177)</f>
        <v>0</v>
      </c>
      <c r="NC181" s="6">
        <f t="shared" si="598"/>
        <v>0</v>
      </c>
      <c r="ND181" s="6">
        <f t="shared" si="598"/>
        <v>0</v>
      </c>
      <c r="NE181" s="6">
        <f t="shared" si="598"/>
        <v>0</v>
      </c>
      <c r="NF181" s="6">
        <f t="shared" si="598"/>
        <v>0</v>
      </c>
      <c r="NG181" s="6">
        <f t="shared" si="598"/>
        <v>0</v>
      </c>
      <c r="NH181" s="6">
        <f t="shared" si="598"/>
        <v>0</v>
      </c>
      <c r="NI181" s="6">
        <f t="shared" si="598"/>
        <v>0</v>
      </c>
      <c r="NJ181" s="6">
        <f t="shared" si="598"/>
        <v>0</v>
      </c>
      <c r="NK181" s="6">
        <f t="shared" si="598"/>
        <v>0</v>
      </c>
      <c r="NL181" s="6">
        <f t="shared" si="598"/>
        <v>0</v>
      </c>
      <c r="NM181" s="6">
        <f t="shared" si="598"/>
        <v>0</v>
      </c>
      <c r="NN181" s="6">
        <f t="shared" si="598"/>
        <v>0</v>
      </c>
      <c r="NO181" s="6">
        <f t="shared" si="598"/>
        <v>0</v>
      </c>
      <c r="NP181" s="6">
        <f t="shared" si="598"/>
        <v>0</v>
      </c>
      <c r="NQ181" s="6">
        <f t="shared" si="598"/>
        <v>0</v>
      </c>
      <c r="NR181" s="6">
        <f t="shared" si="598"/>
        <v>0</v>
      </c>
      <c r="NS181" s="6">
        <f t="shared" si="598"/>
        <v>0</v>
      </c>
      <c r="NT181" s="6">
        <f t="shared" si="598"/>
        <v>0</v>
      </c>
      <c r="NU181" s="6">
        <f t="shared" si="598"/>
        <v>0</v>
      </c>
      <c r="NV181" s="6">
        <f t="shared" si="598"/>
        <v>0</v>
      </c>
      <c r="NW181" s="6">
        <f t="shared" si="598"/>
        <v>0</v>
      </c>
      <c r="NX181" s="6">
        <f t="shared" si="598"/>
        <v>0</v>
      </c>
      <c r="NY181" s="6">
        <f t="shared" si="598"/>
        <v>0</v>
      </c>
      <c r="NZ181" s="6">
        <f t="shared" si="598"/>
        <v>0</v>
      </c>
      <c r="OA181" s="6">
        <f t="shared" si="598"/>
        <v>0</v>
      </c>
      <c r="OB181" s="6">
        <f t="shared" si="598"/>
        <v>0</v>
      </c>
      <c r="OC181" s="6">
        <f t="shared" si="598"/>
        <v>0</v>
      </c>
      <c r="OD181" s="6">
        <f t="shared" si="598"/>
        <v>0</v>
      </c>
      <c r="OE181" s="6">
        <f t="shared" si="598"/>
        <v>0</v>
      </c>
      <c r="OF181" s="6">
        <f t="shared" si="598"/>
        <v>0</v>
      </c>
      <c r="OG181" s="6">
        <f t="shared" si="598"/>
        <v>0</v>
      </c>
      <c r="OH181" s="6">
        <f t="shared" si="598"/>
        <v>0</v>
      </c>
      <c r="OI181" s="6">
        <f t="shared" si="598"/>
        <v>0</v>
      </c>
      <c r="OJ181" s="6">
        <f t="shared" si="598"/>
        <v>0</v>
      </c>
      <c r="OK181" s="6">
        <f t="shared" si="598"/>
        <v>0</v>
      </c>
      <c r="OL181" s="6">
        <f t="shared" si="598"/>
        <v>0</v>
      </c>
      <c r="OM181" s="6">
        <f t="shared" si="598"/>
        <v>0</v>
      </c>
      <c r="ON181" s="6">
        <f t="shared" si="598"/>
        <v>0</v>
      </c>
      <c r="OO181" s="6">
        <f t="shared" si="598"/>
        <v>0</v>
      </c>
      <c r="OP181" s="6">
        <f t="shared" si="598"/>
        <v>0</v>
      </c>
      <c r="OQ181" s="6">
        <f t="shared" si="598"/>
        <v>0</v>
      </c>
      <c r="OR181" s="6">
        <f t="shared" si="598"/>
        <v>0</v>
      </c>
      <c r="OS181" s="6">
        <f t="shared" si="598"/>
        <v>0</v>
      </c>
      <c r="OT181" s="6">
        <f t="shared" si="598"/>
        <v>0</v>
      </c>
      <c r="OU181" s="6">
        <f t="shared" si="598"/>
        <v>0</v>
      </c>
      <c r="OV181" s="6">
        <f t="shared" si="598"/>
        <v>0</v>
      </c>
      <c r="OW181" s="6">
        <f t="shared" si="598"/>
        <v>0</v>
      </c>
      <c r="OX181" s="6">
        <f t="shared" si="598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599">SUM(PE170, -PE177)</f>
        <v>0</v>
      </c>
      <c r="PF181" s="6">
        <f t="shared" si="599"/>
        <v>0</v>
      </c>
      <c r="PG181" s="6">
        <f t="shared" si="599"/>
        <v>0</v>
      </c>
      <c r="PH181" s="6">
        <f t="shared" si="599"/>
        <v>0</v>
      </c>
      <c r="PI181" s="6">
        <f t="shared" si="599"/>
        <v>0</v>
      </c>
      <c r="PJ181" s="6">
        <f t="shared" si="599"/>
        <v>0</v>
      </c>
      <c r="PK181" s="6">
        <f t="shared" si="599"/>
        <v>0</v>
      </c>
      <c r="PL181" s="6">
        <f t="shared" si="599"/>
        <v>0</v>
      </c>
      <c r="PM181" s="6">
        <f t="shared" si="599"/>
        <v>0</v>
      </c>
      <c r="PN181" s="6">
        <f t="shared" si="599"/>
        <v>0</v>
      </c>
      <c r="PO181" s="6">
        <f t="shared" si="599"/>
        <v>0</v>
      </c>
      <c r="PP181" s="6">
        <f t="shared" si="599"/>
        <v>0</v>
      </c>
      <c r="PQ181" s="6">
        <f t="shared" si="599"/>
        <v>0</v>
      </c>
      <c r="PR181" s="6">
        <f t="shared" si="599"/>
        <v>0</v>
      </c>
      <c r="PS181" s="6">
        <f t="shared" si="599"/>
        <v>0</v>
      </c>
      <c r="PT181" s="6">
        <f t="shared" si="599"/>
        <v>0</v>
      </c>
      <c r="PU181" s="6">
        <f t="shared" si="599"/>
        <v>0</v>
      </c>
      <c r="PV181" s="6">
        <f t="shared" si="599"/>
        <v>0</v>
      </c>
      <c r="PW181" s="6">
        <f t="shared" si="599"/>
        <v>0</v>
      </c>
      <c r="PX181" s="6">
        <f t="shared" si="599"/>
        <v>0</v>
      </c>
      <c r="PY181" s="6">
        <f t="shared" si="599"/>
        <v>0</v>
      </c>
      <c r="PZ181" s="6">
        <f t="shared" si="599"/>
        <v>0</v>
      </c>
      <c r="QA181" s="6">
        <f t="shared" si="599"/>
        <v>0</v>
      </c>
      <c r="QB181" s="6">
        <f t="shared" si="599"/>
        <v>0</v>
      </c>
      <c r="QC181" s="6">
        <f t="shared" si="599"/>
        <v>0</v>
      </c>
      <c r="QD181" s="6">
        <f t="shared" si="599"/>
        <v>0</v>
      </c>
      <c r="QE181" s="6">
        <f t="shared" si="599"/>
        <v>0</v>
      </c>
      <c r="QF181" s="6">
        <f t="shared" si="599"/>
        <v>0</v>
      </c>
      <c r="QG181" s="6">
        <f t="shared" si="599"/>
        <v>0</v>
      </c>
      <c r="QH181" s="6">
        <f t="shared" si="599"/>
        <v>0</v>
      </c>
      <c r="QI181" s="6">
        <f t="shared" si="599"/>
        <v>0</v>
      </c>
      <c r="QJ181" s="6">
        <f t="shared" si="599"/>
        <v>0</v>
      </c>
      <c r="QK181" s="6">
        <f t="shared" si="599"/>
        <v>0</v>
      </c>
      <c r="QL181" s="6">
        <f t="shared" si="599"/>
        <v>0</v>
      </c>
      <c r="QM181" s="6">
        <f t="shared" si="599"/>
        <v>0</v>
      </c>
      <c r="QN181" s="6">
        <f t="shared" si="599"/>
        <v>0</v>
      </c>
      <c r="QO181" s="6">
        <f t="shared" si="599"/>
        <v>0</v>
      </c>
      <c r="QP181" s="6">
        <f t="shared" si="599"/>
        <v>0</v>
      </c>
      <c r="QQ181" s="6">
        <f t="shared" si="599"/>
        <v>0</v>
      </c>
      <c r="QR181" s="6">
        <f t="shared" si="599"/>
        <v>0</v>
      </c>
      <c r="QS181" s="6">
        <f t="shared" si="599"/>
        <v>0</v>
      </c>
      <c r="QT181" s="6">
        <f t="shared" si="599"/>
        <v>0</v>
      </c>
      <c r="QU181" s="6">
        <f t="shared" si="599"/>
        <v>0</v>
      </c>
      <c r="QV181" s="6">
        <f t="shared" si="599"/>
        <v>0</v>
      </c>
      <c r="QW181" s="6">
        <f t="shared" si="599"/>
        <v>0</v>
      </c>
      <c r="QX181" s="6">
        <f t="shared" si="599"/>
        <v>0</v>
      </c>
      <c r="QY181" s="6">
        <f t="shared" si="599"/>
        <v>0</v>
      </c>
      <c r="QZ181" s="6">
        <f t="shared" si="599"/>
        <v>0</v>
      </c>
      <c r="RA181" s="6">
        <f t="shared" si="599"/>
        <v>0</v>
      </c>
      <c r="RB181" s="6">
        <f t="shared" si="599"/>
        <v>0</v>
      </c>
      <c r="RC181" s="6">
        <f t="shared" si="599"/>
        <v>0</v>
      </c>
      <c r="RD181" s="6">
        <f t="shared" si="599"/>
        <v>0</v>
      </c>
      <c r="RE181" s="6">
        <f t="shared" si="599"/>
        <v>0</v>
      </c>
      <c r="RF181" s="6">
        <f t="shared" si="599"/>
        <v>0</v>
      </c>
      <c r="RG181" s="6">
        <f t="shared" si="599"/>
        <v>0</v>
      </c>
      <c r="RH181" s="6">
        <f t="shared" si="599"/>
        <v>0</v>
      </c>
      <c r="RI181" s="6">
        <f t="shared" si="599"/>
        <v>0</v>
      </c>
      <c r="RJ181" s="6">
        <f t="shared" si="599"/>
        <v>0</v>
      </c>
      <c r="RK181" s="6">
        <f t="shared" si="599"/>
        <v>0</v>
      </c>
      <c r="RL181" s="6">
        <f t="shared" si="599"/>
        <v>0</v>
      </c>
      <c r="RM181" s="6">
        <f t="shared" si="599"/>
        <v>0</v>
      </c>
      <c r="RN181" s="6">
        <f t="shared" si="599"/>
        <v>0</v>
      </c>
      <c r="RO181" s="6">
        <f t="shared" si="599"/>
        <v>0</v>
      </c>
      <c r="RP181" s="6">
        <f t="shared" si="599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08" t="s">
        <v>39</v>
      </c>
      <c r="MZ182" s="108" t="s">
        <v>39</v>
      </c>
      <c r="NA182" s="108" t="s">
        <v>57</v>
      </c>
      <c r="NB182" s="58"/>
      <c r="NC182" s="58"/>
      <c r="ND182" s="58"/>
      <c r="NE182" s="58"/>
      <c r="NF182" s="58"/>
      <c r="NG182" s="58"/>
      <c r="NH182" s="58"/>
      <c r="NI182" s="58"/>
      <c r="NJ182" s="58"/>
      <c r="NK182" s="58"/>
      <c r="NL182" s="58"/>
      <c r="NM182" s="58"/>
      <c r="NN182" s="58"/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00">SUM(CD136, -CD137)</f>
        <v>5.4199999999999998E-2</v>
      </c>
      <c r="CE183" s="138">
        <f t="shared" si="600"/>
        <v>5.57E-2</v>
      </c>
      <c r="CF183" s="112">
        <f t="shared" si="600"/>
        <v>6.1299999999999993E-2</v>
      </c>
      <c r="CG183" s="172">
        <f t="shared" si="600"/>
        <v>6.88E-2</v>
      </c>
      <c r="CH183" s="142">
        <f t="shared" si="600"/>
        <v>6.6700000000000009E-2</v>
      </c>
      <c r="CI183" s="110">
        <f t="shared" si="600"/>
        <v>6.6099999999999992E-2</v>
      </c>
      <c r="CJ183" s="172">
        <f t="shared" si="600"/>
        <v>5.2999999999999999E-2</v>
      </c>
      <c r="CK183" s="142">
        <f t="shared" si="600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10">
        <f>SUM(MY137, -MY138)</f>
        <v>0.10999999999999999</v>
      </c>
      <c r="MZ183" s="110">
        <f>SUM(MZ137, -MZ138)</f>
        <v>0.1095</v>
      </c>
      <c r="NA183" s="110">
        <f>SUM(NA137, -NA138)</f>
        <v>0.11010000000000002</v>
      </c>
      <c r="NB183" s="6">
        <f>SUM(NB170, -NB176,)</f>
        <v>0</v>
      </c>
      <c r="NC183" s="6">
        <f>SUM(NC171, -NC177)</f>
        <v>0</v>
      </c>
      <c r="ND183" s="6">
        <f>SUM(ND170, -ND176)</f>
        <v>0</v>
      </c>
      <c r="NE183" s="6">
        <f>SUM(NE170, -NE176,)</f>
        <v>0</v>
      </c>
      <c r="NF183" s="6">
        <f>SUM(NF171, -NF177)</f>
        <v>0</v>
      </c>
      <c r="NG183" s="6">
        <f>SUM(NG170, -NG176)</f>
        <v>0</v>
      </c>
      <c r="NH183" s="6">
        <f>SUM(NH170, -NH176,)</f>
        <v>0</v>
      </c>
      <c r="NI183" s="6">
        <f>SUM(NI171, -NI177)</f>
        <v>0</v>
      </c>
      <c r="NJ183" s="6">
        <f>SUM(NJ170, -NJ176)</f>
        <v>0</v>
      </c>
      <c r="NK183" s="6">
        <f>SUM(NK170, -NK176,)</f>
        <v>0</v>
      </c>
      <c r="NL183" s="6">
        <f>SUM(NL171, -NL177)</f>
        <v>0</v>
      </c>
      <c r="NM183" s="6">
        <f>SUM(NM170, -NM176)</f>
        <v>0</v>
      </c>
      <c r="NN183" s="6">
        <f>SUM(NN170, -NN176,)</f>
        <v>0</v>
      </c>
      <c r="NO183" s="6">
        <f>SUM(NO171, -NO177)</f>
        <v>0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15" t="s">
        <v>51</v>
      </c>
      <c r="MZ184" s="115" t="s">
        <v>51</v>
      </c>
      <c r="NA184" s="117" t="s">
        <v>64</v>
      </c>
      <c r="NB184" s="58"/>
      <c r="NC184" s="58"/>
      <c r="ND184" s="58"/>
      <c r="NE184" s="58"/>
      <c r="NF184" s="58"/>
      <c r="NG184" s="58"/>
      <c r="NH184" s="58"/>
      <c r="NI184" s="58"/>
      <c r="NJ184" s="58"/>
      <c r="NK184" s="58"/>
      <c r="NL184" s="58"/>
      <c r="NM184" s="58"/>
      <c r="NN184" s="58"/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01">SUM(CC137, -CC141)</f>
        <v>3.7400000000000003E-2</v>
      </c>
      <c r="CD185" s="173">
        <f t="shared" si="601"/>
        <v>3.95E-2</v>
      </c>
      <c r="CE185" s="140">
        <f t="shared" si="601"/>
        <v>3.9199999999999999E-2</v>
      </c>
      <c r="CF185" s="114">
        <f t="shared" si="601"/>
        <v>5.1799999999999999E-2</v>
      </c>
      <c r="CG185" s="173">
        <f t="shared" si="601"/>
        <v>4.3900000000000002E-2</v>
      </c>
      <c r="CH185" s="140">
        <f t="shared" si="601"/>
        <v>5.2000000000000005E-2</v>
      </c>
      <c r="CI185" s="114">
        <f t="shared" si="601"/>
        <v>4.9000000000000002E-2</v>
      </c>
      <c r="CJ185" s="173">
        <f t="shared" si="601"/>
        <v>3.6900000000000002E-2</v>
      </c>
      <c r="CK185" s="140">
        <f t="shared" si="601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02">SUM(LV138, -LV140)</f>
        <v>8.5900000000000004E-2</v>
      </c>
      <c r="LW185" s="142">
        <f t="shared" si="602"/>
        <v>9.1200000000000003E-2</v>
      </c>
      <c r="LX185" s="112">
        <f t="shared" si="602"/>
        <v>0.1027</v>
      </c>
      <c r="LY185" s="172">
        <f t="shared" si="602"/>
        <v>9.3799999999999994E-2</v>
      </c>
      <c r="LZ185" s="142">
        <f t="shared" si="602"/>
        <v>9.64E-2</v>
      </c>
      <c r="MA185" s="112">
        <f t="shared" si="602"/>
        <v>0.1038</v>
      </c>
      <c r="MB185" s="172">
        <f t="shared" si="602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14">
        <f>SUM(MY139, -MY142)</f>
        <v>0.10979999999999999</v>
      </c>
      <c r="MZ185" s="114">
        <f>SUM(MZ139, -MZ142)</f>
        <v>0.1077</v>
      </c>
      <c r="NA185" s="114">
        <f>SUM(NA141, -NA143)</f>
        <v>0.10909999999999999</v>
      </c>
      <c r="NB185" s="6">
        <f>SUM(NB171, -NB177)</f>
        <v>0</v>
      </c>
      <c r="NC185" s="6">
        <f>SUM(NC170, -NC176)</f>
        <v>0</v>
      </c>
      <c r="ND185" s="6">
        <f>SUM(ND171, -ND177)</f>
        <v>0</v>
      </c>
      <c r="NE185" s="6">
        <f>SUM(NE171, -NE177)</f>
        <v>0</v>
      </c>
      <c r="NF185" s="6">
        <f>SUM(NF170, -NF176)</f>
        <v>0</v>
      </c>
      <c r="NG185" s="6">
        <f>SUM(NG171, -NG177)</f>
        <v>0</v>
      </c>
      <c r="NH185" s="6">
        <f>SUM(NH171, -NH177)</f>
        <v>0</v>
      </c>
      <c r="NI185" s="6">
        <f>SUM(NI170, -NI176)</f>
        <v>0</v>
      </c>
      <c r="NJ185" s="6">
        <f>SUM(NJ171, -NJ177)</f>
        <v>0</v>
      </c>
      <c r="NK185" s="6">
        <f>SUM(NK171, -NK177)</f>
        <v>0</v>
      </c>
      <c r="NL185" s="6">
        <f>SUM(NL170, -NL176)</f>
        <v>0</v>
      </c>
      <c r="NM185" s="6">
        <f>SUM(NM171, -NM177)</f>
        <v>0</v>
      </c>
      <c r="NN185" s="6">
        <f>SUM(NN171, -NN177)</f>
        <v>0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13" t="s">
        <v>40</v>
      </c>
      <c r="MZ186" s="113" t="s">
        <v>40</v>
      </c>
      <c r="NA186" s="111" t="s">
        <v>55</v>
      </c>
      <c r="NB186" s="58"/>
      <c r="NC186" s="58"/>
      <c r="ND186" s="58"/>
      <c r="NE186" s="58"/>
      <c r="NF186" s="58"/>
      <c r="NG186" s="58"/>
      <c r="NH186" s="58"/>
      <c r="NI186" s="58"/>
      <c r="NJ186" s="58"/>
      <c r="NK186" s="58"/>
      <c r="NL186" s="58"/>
      <c r="NM186" s="58"/>
      <c r="NN186" s="58"/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03">SUM(EC176, -EC183)</f>
        <v>0</v>
      </c>
      <c r="ED187" s="6">
        <f t="shared" si="603"/>
        <v>0</v>
      </c>
      <c r="EE187" s="6">
        <f t="shared" si="603"/>
        <v>0</v>
      </c>
      <c r="EF187" s="6">
        <f t="shared" si="603"/>
        <v>0</v>
      </c>
      <c r="EG187" s="6">
        <f t="shared" si="603"/>
        <v>0</v>
      </c>
      <c r="EH187" s="6">
        <f t="shared" si="603"/>
        <v>0</v>
      </c>
      <c r="EI187" s="6">
        <f t="shared" si="603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04">SUM(GV176, -GV183)</f>
        <v>0</v>
      </c>
      <c r="GW187" s="6">
        <f t="shared" si="604"/>
        <v>0</v>
      </c>
      <c r="GX187" s="6">
        <f t="shared" si="604"/>
        <v>0</v>
      </c>
      <c r="GY187" s="6">
        <f t="shared" si="604"/>
        <v>0</v>
      </c>
      <c r="GZ187" s="6">
        <f t="shared" si="604"/>
        <v>0</v>
      </c>
      <c r="HA187" s="6">
        <f t="shared" si="604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05">SUM(LL136, -LL139)</f>
        <v>7.6800000000000007E-2</v>
      </c>
      <c r="LM187" s="173">
        <f t="shared" si="605"/>
        <v>8.2900000000000001E-2</v>
      </c>
      <c r="LN187" s="140">
        <f t="shared" si="605"/>
        <v>8.3999999999999991E-2</v>
      </c>
      <c r="LO187" s="114">
        <f t="shared" si="605"/>
        <v>8.1100000000000005E-2</v>
      </c>
      <c r="LP187" s="173">
        <f t="shared" si="605"/>
        <v>9.4699999999999979E-2</v>
      </c>
      <c r="LQ187" s="140">
        <f t="shared" si="605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06">SUM(LW138, -LW139)</f>
        <v>8.2199999999999995E-2</v>
      </c>
      <c r="LX187" s="114">
        <f t="shared" si="606"/>
        <v>9.0999999999999998E-2</v>
      </c>
      <c r="LY187" s="173">
        <f t="shared" si="606"/>
        <v>8.7399999999999992E-2</v>
      </c>
      <c r="LZ187" s="140">
        <f t="shared" si="606"/>
        <v>8.3099999999999993E-2</v>
      </c>
      <c r="MA187" s="114">
        <f t="shared" si="606"/>
        <v>0.10340000000000001</v>
      </c>
      <c r="MB187" s="173">
        <f t="shared" si="606"/>
        <v>0.1181</v>
      </c>
      <c r="MC187" s="142">
        <f>SUM(MC138, -MC139)</f>
        <v>0.11169999999999999</v>
      </c>
      <c r="MD187" s="112">
        <f>SUM(MD138, -MD139)</f>
        <v>0.10929999999999999</v>
      </c>
      <c r="ME187" s="172">
        <f>SUM(ME138, -ME139)</f>
        <v>0.12770000000000001</v>
      </c>
      <c r="MF187" s="140">
        <f>SUM(MF138, -MF139)</f>
        <v>0.1225</v>
      </c>
      <c r="MG187" s="114">
        <f>SUM(MG138, -MG139)</f>
        <v>0.11460000000000001</v>
      </c>
      <c r="MH187" s="173">
        <f>SUM(MH138, -MH139)</f>
        <v>0.1215</v>
      </c>
      <c r="MI187" s="112">
        <f>SUM(MI138, -MI139)</f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14">
        <f>SUM(MY138, -MY141)</f>
        <v>0.1016</v>
      </c>
      <c r="MZ187" s="114">
        <f>SUM(MZ138, -MZ141)</f>
        <v>0.106</v>
      </c>
      <c r="NA187" s="112">
        <f>SUM(NA140, -NA142)</f>
        <v>0.10879999999999999</v>
      </c>
      <c r="NB187" s="6">
        <f t="shared" ref="NB187:OX187" si="607">SUM(NB176, -NB183)</f>
        <v>0</v>
      </c>
      <c r="NC187" s="6">
        <f t="shared" si="607"/>
        <v>0</v>
      </c>
      <c r="ND187" s="6">
        <f t="shared" si="607"/>
        <v>0</v>
      </c>
      <c r="NE187" s="6">
        <f t="shared" si="607"/>
        <v>0</v>
      </c>
      <c r="NF187" s="6">
        <f t="shared" si="607"/>
        <v>0</v>
      </c>
      <c r="NG187" s="6">
        <f t="shared" si="607"/>
        <v>0</v>
      </c>
      <c r="NH187" s="6">
        <f t="shared" si="607"/>
        <v>0</v>
      </c>
      <c r="NI187" s="6">
        <f t="shared" si="607"/>
        <v>0</v>
      </c>
      <c r="NJ187" s="6">
        <f t="shared" si="607"/>
        <v>0</v>
      </c>
      <c r="NK187" s="6">
        <f t="shared" si="607"/>
        <v>0</v>
      </c>
      <c r="NL187" s="6">
        <f t="shared" si="607"/>
        <v>0</v>
      </c>
      <c r="NM187" s="6">
        <f t="shared" si="607"/>
        <v>0</v>
      </c>
      <c r="NN187" s="6">
        <f t="shared" si="607"/>
        <v>0</v>
      </c>
      <c r="NO187" s="6">
        <f t="shared" si="607"/>
        <v>0</v>
      </c>
      <c r="NP187" s="6">
        <f t="shared" si="607"/>
        <v>0</v>
      </c>
      <c r="NQ187" s="6">
        <f t="shared" si="607"/>
        <v>0</v>
      </c>
      <c r="NR187" s="6">
        <f t="shared" si="607"/>
        <v>0</v>
      </c>
      <c r="NS187" s="6">
        <f t="shared" si="607"/>
        <v>0</v>
      </c>
      <c r="NT187" s="6">
        <f t="shared" si="607"/>
        <v>0</v>
      </c>
      <c r="NU187" s="6">
        <f t="shared" si="607"/>
        <v>0</v>
      </c>
      <c r="NV187" s="6">
        <f t="shared" si="607"/>
        <v>0</v>
      </c>
      <c r="NW187" s="6">
        <f t="shared" si="607"/>
        <v>0</v>
      </c>
      <c r="NX187" s="6">
        <f t="shared" si="607"/>
        <v>0</v>
      </c>
      <c r="NY187" s="6">
        <f t="shared" si="607"/>
        <v>0</v>
      </c>
      <c r="NZ187" s="6">
        <f t="shared" si="607"/>
        <v>0</v>
      </c>
      <c r="OA187" s="6">
        <f t="shared" si="607"/>
        <v>0</v>
      </c>
      <c r="OB187" s="6">
        <f t="shared" si="607"/>
        <v>0</v>
      </c>
      <c r="OC187" s="6">
        <f t="shared" si="607"/>
        <v>0</v>
      </c>
      <c r="OD187" s="6">
        <f t="shared" si="607"/>
        <v>0</v>
      </c>
      <c r="OE187" s="6">
        <f t="shared" si="607"/>
        <v>0</v>
      </c>
      <c r="OF187" s="6">
        <f t="shared" si="607"/>
        <v>0</v>
      </c>
      <c r="OG187" s="6">
        <f t="shared" si="607"/>
        <v>0</v>
      </c>
      <c r="OH187" s="6">
        <f t="shared" si="607"/>
        <v>0</v>
      </c>
      <c r="OI187" s="6">
        <f t="shared" si="607"/>
        <v>0</v>
      </c>
      <c r="OJ187" s="6">
        <f t="shared" si="607"/>
        <v>0</v>
      </c>
      <c r="OK187" s="6">
        <f t="shared" si="607"/>
        <v>0</v>
      </c>
      <c r="OL187" s="6">
        <f t="shared" si="607"/>
        <v>0</v>
      </c>
      <c r="OM187" s="6">
        <f t="shared" si="607"/>
        <v>0</v>
      </c>
      <c r="ON187" s="6">
        <f t="shared" si="607"/>
        <v>0</v>
      </c>
      <c r="OO187" s="6">
        <f t="shared" si="607"/>
        <v>0</v>
      </c>
      <c r="OP187" s="6">
        <f t="shared" si="607"/>
        <v>0</v>
      </c>
      <c r="OQ187" s="6">
        <f t="shared" si="607"/>
        <v>0</v>
      </c>
      <c r="OR187" s="6">
        <f t="shared" si="607"/>
        <v>0</v>
      </c>
      <c r="OS187" s="6">
        <f t="shared" si="607"/>
        <v>0</v>
      </c>
      <c r="OT187" s="6">
        <f t="shared" si="607"/>
        <v>0</v>
      </c>
      <c r="OU187" s="6">
        <f t="shared" si="607"/>
        <v>0</v>
      </c>
      <c r="OV187" s="6">
        <f t="shared" si="607"/>
        <v>0</v>
      </c>
      <c r="OW187" s="6">
        <f t="shared" si="607"/>
        <v>0</v>
      </c>
      <c r="OX187" s="6">
        <f t="shared" si="607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08">SUM(PE176, -PE183)</f>
        <v>0</v>
      </c>
      <c r="PF187" s="6">
        <f t="shared" si="608"/>
        <v>0</v>
      </c>
      <c r="PG187" s="6">
        <f t="shared" si="608"/>
        <v>0</v>
      </c>
      <c r="PH187" s="6">
        <f t="shared" si="608"/>
        <v>0</v>
      </c>
      <c r="PI187" s="6">
        <f t="shared" si="608"/>
        <v>0</v>
      </c>
      <c r="PJ187" s="6">
        <f t="shared" si="608"/>
        <v>0</v>
      </c>
      <c r="PK187" s="6">
        <f t="shared" si="608"/>
        <v>0</v>
      </c>
      <c r="PL187" s="6">
        <f t="shared" si="608"/>
        <v>0</v>
      </c>
      <c r="PM187" s="6">
        <f t="shared" si="608"/>
        <v>0</v>
      </c>
      <c r="PN187" s="6">
        <f t="shared" si="608"/>
        <v>0</v>
      </c>
      <c r="PO187" s="6">
        <f t="shared" si="608"/>
        <v>0</v>
      </c>
      <c r="PP187" s="6">
        <f t="shared" si="608"/>
        <v>0</v>
      </c>
      <c r="PQ187" s="6">
        <f t="shared" si="608"/>
        <v>0</v>
      </c>
      <c r="PR187" s="6">
        <f t="shared" si="608"/>
        <v>0</v>
      </c>
      <c r="PS187" s="6">
        <f t="shared" si="608"/>
        <v>0</v>
      </c>
      <c r="PT187" s="6">
        <f t="shared" si="608"/>
        <v>0</v>
      </c>
      <c r="PU187" s="6">
        <f t="shared" si="608"/>
        <v>0</v>
      </c>
      <c r="PV187" s="6">
        <f t="shared" si="608"/>
        <v>0</v>
      </c>
      <c r="PW187" s="6">
        <f t="shared" si="608"/>
        <v>0</v>
      </c>
      <c r="PX187" s="6">
        <f t="shared" si="608"/>
        <v>0</v>
      </c>
      <c r="PY187" s="6">
        <f t="shared" si="608"/>
        <v>0</v>
      </c>
      <c r="PZ187" s="6">
        <f t="shared" si="608"/>
        <v>0</v>
      </c>
      <c r="QA187" s="6">
        <f t="shared" si="608"/>
        <v>0</v>
      </c>
      <c r="QB187" s="6">
        <f t="shared" si="608"/>
        <v>0</v>
      </c>
      <c r="QC187" s="6">
        <f t="shared" si="608"/>
        <v>0</v>
      </c>
      <c r="QD187" s="6">
        <f t="shared" si="608"/>
        <v>0</v>
      </c>
      <c r="QE187" s="6">
        <f t="shared" si="608"/>
        <v>0</v>
      </c>
      <c r="QF187" s="6">
        <f t="shared" si="608"/>
        <v>0</v>
      </c>
      <c r="QG187" s="6">
        <f t="shared" si="608"/>
        <v>0</v>
      </c>
      <c r="QH187" s="6">
        <f t="shared" si="608"/>
        <v>0</v>
      </c>
      <c r="QI187" s="6">
        <f t="shared" si="608"/>
        <v>0</v>
      </c>
      <c r="QJ187" s="6">
        <f t="shared" si="608"/>
        <v>0</v>
      </c>
      <c r="QK187" s="6">
        <f t="shared" si="608"/>
        <v>0</v>
      </c>
      <c r="QL187" s="6">
        <f t="shared" si="608"/>
        <v>0</v>
      </c>
      <c r="QM187" s="6">
        <f t="shared" si="608"/>
        <v>0</v>
      </c>
      <c r="QN187" s="6">
        <f t="shared" si="608"/>
        <v>0</v>
      </c>
      <c r="QO187" s="6">
        <f t="shared" si="608"/>
        <v>0</v>
      </c>
      <c r="QP187" s="6">
        <f t="shared" si="608"/>
        <v>0</v>
      </c>
      <c r="QQ187" s="6">
        <f t="shared" si="608"/>
        <v>0</v>
      </c>
      <c r="QR187" s="6">
        <f t="shared" si="608"/>
        <v>0</v>
      </c>
      <c r="QS187" s="6">
        <f t="shared" si="608"/>
        <v>0</v>
      </c>
      <c r="QT187" s="6">
        <f t="shared" si="608"/>
        <v>0</v>
      </c>
      <c r="QU187" s="6">
        <f t="shared" si="608"/>
        <v>0</v>
      </c>
      <c r="QV187" s="6">
        <f t="shared" si="608"/>
        <v>0</v>
      </c>
      <c r="QW187" s="6">
        <f t="shared" si="608"/>
        <v>0</v>
      </c>
      <c r="QX187" s="6">
        <f t="shared" si="608"/>
        <v>0</v>
      </c>
      <c r="QY187" s="6">
        <f t="shared" si="608"/>
        <v>0</v>
      </c>
      <c r="QZ187" s="6">
        <f t="shared" si="608"/>
        <v>0</v>
      </c>
      <c r="RA187" s="6">
        <f t="shared" si="608"/>
        <v>0</v>
      </c>
      <c r="RB187" s="6">
        <f t="shared" si="608"/>
        <v>0</v>
      </c>
      <c r="RC187" s="6">
        <f t="shared" si="608"/>
        <v>0</v>
      </c>
      <c r="RD187" s="6">
        <f t="shared" si="608"/>
        <v>0</v>
      </c>
      <c r="RE187" s="6">
        <f t="shared" si="608"/>
        <v>0</v>
      </c>
      <c r="RF187" s="6">
        <f t="shared" si="608"/>
        <v>0</v>
      </c>
      <c r="RG187" s="6">
        <f t="shared" si="608"/>
        <v>0</v>
      </c>
      <c r="RH187" s="6">
        <f t="shared" si="608"/>
        <v>0</v>
      </c>
      <c r="RI187" s="6">
        <f t="shared" si="608"/>
        <v>0</v>
      </c>
      <c r="RJ187" s="6">
        <f t="shared" si="608"/>
        <v>0</v>
      </c>
      <c r="RK187" s="6">
        <f t="shared" si="608"/>
        <v>0</v>
      </c>
      <c r="RL187" s="6">
        <f t="shared" si="608"/>
        <v>0</v>
      </c>
      <c r="RM187" s="6">
        <f t="shared" si="608"/>
        <v>0</v>
      </c>
      <c r="RN187" s="6">
        <f t="shared" si="608"/>
        <v>0</v>
      </c>
      <c r="RO187" s="6">
        <f t="shared" si="608"/>
        <v>0</v>
      </c>
      <c r="RP187" s="6">
        <f t="shared" si="608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253" t="s">
        <v>54</v>
      </c>
      <c r="MZ188" s="253" t="s">
        <v>54</v>
      </c>
      <c r="NA188" s="115" t="s">
        <v>84</v>
      </c>
      <c r="NB188" s="58"/>
      <c r="NC188" s="58"/>
      <c r="ND188" s="58"/>
      <c r="NE188" s="58"/>
      <c r="NF188" s="58"/>
      <c r="NG188" s="58"/>
      <c r="NH188" s="58"/>
      <c r="NI188" s="58"/>
      <c r="NJ188" s="58"/>
      <c r="NK188" s="58"/>
      <c r="NL188" s="58"/>
      <c r="NM188" s="58"/>
      <c r="NN188" s="58"/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09">SUM(LW139, -LW142)</f>
        <v>6.93E-2</v>
      </c>
      <c r="LX189" s="112">
        <f t="shared" si="609"/>
        <v>7.0400000000000004E-2</v>
      </c>
      <c r="LY189" s="172">
        <f t="shared" si="609"/>
        <v>8.1700000000000009E-2</v>
      </c>
      <c r="LZ189" s="140">
        <f t="shared" si="609"/>
        <v>7.350000000000001E-2</v>
      </c>
      <c r="MA189" s="112">
        <f t="shared" si="609"/>
        <v>6.649999999999999E-2</v>
      </c>
      <c r="MB189" s="172">
        <f t="shared" si="609"/>
        <v>6.6599999999999993E-2</v>
      </c>
      <c r="MC189" s="140">
        <f>SUM(MC139, -MC142)</f>
        <v>6.6799999999999998E-2</v>
      </c>
      <c r="MD189" s="114">
        <f>SUM(MD139, -MD142)</f>
        <v>8.3100000000000007E-2</v>
      </c>
      <c r="ME189" s="173">
        <f>SUM(ME139, -ME142)</f>
        <v>7.17E-2</v>
      </c>
      <c r="MF189" s="142">
        <f>SUM(MF139, -MF142)</f>
        <v>6.9900000000000004E-2</v>
      </c>
      <c r="MG189" s="112">
        <f>SUM(MG139, -MG142)</f>
        <v>8.4900000000000003E-2</v>
      </c>
      <c r="MH189" s="172">
        <f>SUM(MH139, -MH142)</f>
        <v>8.48E-2</v>
      </c>
      <c r="MI189" s="114">
        <f>SUM(MI139, -MI142)</f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12">
        <f>SUM(MY142, -MY143)</f>
        <v>9.4400000000000012E-2</v>
      </c>
      <c r="MZ189" s="112">
        <f>SUM(MZ142, -MZ143)</f>
        <v>9.4299999999999995E-2</v>
      </c>
      <c r="NA189" s="110">
        <f>SUM(NA138, -NA141)</f>
        <v>9.4500000000000001E-2</v>
      </c>
      <c r="NB189" s="6">
        <f>SUM(NB176, -NB182,)</f>
        <v>0</v>
      </c>
      <c r="NC189" s="6">
        <f>SUM(NC177, -NC183)</f>
        <v>0</v>
      </c>
      <c r="ND189" s="6">
        <f>SUM(ND176, -ND182)</f>
        <v>0</v>
      </c>
      <c r="NE189" s="6">
        <f>SUM(NE176, -NE182,)</f>
        <v>0</v>
      </c>
      <c r="NF189" s="6">
        <f>SUM(NF177, -NF183)</f>
        <v>0</v>
      </c>
      <c r="NG189" s="6">
        <f>SUM(NG176, -NG182)</f>
        <v>0</v>
      </c>
      <c r="NH189" s="6">
        <f>SUM(NH176, -NH182,)</f>
        <v>0</v>
      </c>
      <c r="NI189" s="6">
        <f>SUM(NI177, -NI183)</f>
        <v>0</v>
      </c>
      <c r="NJ189" s="6">
        <f>SUM(NJ176, -NJ182)</f>
        <v>0</v>
      </c>
      <c r="NK189" s="6">
        <f>SUM(NK176, -NK182,)</f>
        <v>0</v>
      </c>
      <c r="NL189" s="6">
        <f>SUM(NL177, -NL183)</f>
        <v>0</v>
      </c>
      <c r="NM189" s="6">
        <f>SUM(NM176, -NM182)</f>
        <v>0</v>
      </c>
      <c r="NN189" s="6">
        <f>SUM(NN176, -NN182,)</f>
        <v>0</v>
      </c>
      <c r="NO189" s="6">
        <f>SUM(NO177, -NO183)</f>
        <v>0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11" t="s">
        <v>55</v>
      </c>
      <c r="MZ190" s="115" t="s">
        <v>84</v>
      </c>
      <c r="NA190" s="113" t="s">
        <v>40</v>
      </c>
      <c r="NB190" s="58"/>
      <c r="NC190" s="58"/>
      <c r="ND190" s="58"/>
      <c r="NE190" s="58"/>
      <c r="NF190" s="58"/>
      <c r="NG190" s="58"/>
      <c r="NH190" s="58"/>
      <c r="NI190" s="58"/>
      <c r="NJ190" s="58"/>
      <c r="NK190" s="58"/>
      <c r="NL190" s="58"/>
      <c r="NM190" s="58"/>
      <c r="NN190" s="58"/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10">SUM(JW138, -JW139)</f>
        <v>7.0800000000000002E-2</v>
      </c>
      <c r="JX191" s="140">
        <f t="shared" si="610"/>
        <v>6.3999999999999987E-2</v>
      </c>
      <c r="JY191" s="114">
        <f t="shared" si="610"/>
        <v>6.0600000000000001E-2</v>
      </c>
      <c r="JZ191" s="170">
        <f t="shared" si="610"/>
        <v>0.08</v>
      </c>
      <c r="KA191" s="239">
        <f t="shared" si="610"/>
        <v>7.9799999999999996E-2</v>
      </c>
      <c r="KB191" s="240">
        <f t="shared" si="610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12">
        <f>SUM(MY140, -MY142)</f>
        <v>7.8100000000000003E-2</v>
      </c>
      <c r="MZ191" s="110">
        <f>SUM(MZ139, -MZ141)</f>
        <v>8.2799999999999999E-2</v>
      </c>
      <c r="NA191" s="114">
        <f>SUM(NA139, -NA141)</f>
        <v>7.2800000000000004E-2</v>
      </c>
      <c r="NB191" s="6">
        <f>SUM(NB177, -NB183)</f>
        <v>0</v>
      </c>
      <c r="NC191" s="6">
        <f>SUM(NC176, -NC182)</f>
        <v>0</v>
      </c>
      <c r="ND191" s="6">
        <f>SUM(ND177, -ND183)</f>
        <v>0</v>
      </c>
      <c r="NE191" s="6">
        <f>SUM(NE177, -NE183)</f>
        <v>0</v>
      </c>
      <c r="NF191" s="6">
        <f>SUM(NF176, -NF182)</f>
        <v>0</v>
      </c>
      <c r="NG191" s="6">
        <f>SUM(NG177, -NG183)</f>
        <v>0</v>
      </c>
      <c r="NH191" s="6">
        <f>SUM(NH177, -NH183)</f>
        <v>0</v>
      </c>
      <c r="NI191" s="6">
        <f>SUM(NI176, -NI182)</f>
        <v>0</v>
      </c>
      <c r="NJ191" s="6">
        <f>SUM(NJ177, -NJ183)</f>
        <v>0</v>
      </c>
      <c r="NK191" s="6">
        <f>SUM(NK177, -NK183)</f>
        <v>0</v>
      </c>
      <c r="NL191" s="6">
        <f>SUM(NL176, -NL182)</f>
        <v>0</v>
      </c>
      <c r="NM191" s="6">
        <f>SUM(NM177, -NM183)</f>
        <v>0</v>
      </c>
      <c r="NN191" s="6">
        <f>SUM(NN177, -NN183)</f>
        <v>0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15" t="s">
        <v>84</v>
      </c>
      <c r="MZ192" s="111" t="s">
        <v>55</v>
      </c>
      <c r="NA192" s="253" t="s">
        <v>54</v>
      </c>
      <c r="NB192" s="58"/>
      <c r="NC192" s="58"/>
      <c r="ND192" s="58"/>
      <c r="NE192" s="58"/>
      <c r="NF192" s="58"/>
      <c r="NG192" s="58"/>
      <c r="NH192" s="58"/>
      <c r="NI192" s="58"/>
      <c r="NJ192" s="58"/>
      <c r="NK192" s="58"/>
      <c r="NL192" s="58"/>
      <c r="NM192" s="58"/>
      <c r="NN192" s="58"/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11">SUM(EC182, -EC189)</f>
        <v>0</v>
      </c>
      <c r="ED193" s="6">
        <f t="shared" si="611"/>
        <v>0</v>
      </c>
      <c r="EE193" s="6">
        <f t="shared" si="611"/>
        <v>0</v>
      </c>
      <c r="EF193" s="6">
        <f t="shared" si="611"/>
        <v>0</v>
      </c>
      <c r="EG193" s="6">
        <f t="shared" si="611"/>
        <v>0</v>
      </c>
      <c r="EH193" s="6">
        <f t="shared" si="611"/>
        <v>0</v>
      </c>
      <c r="EI193" s="6">
        <f t="shared" si="611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12">SUM(GV182, -GV189)</f>
        <v>0</v>
      </c>
      <c r="GW193" s="6">
        <f t="shared" si="612"/>
        <v>0</v>
      </c>
      <c r="GX193" s="6">
        <f t="shared" si="612"/>
        <v>0</v>
      </c>
      <c r="GY193" s="6">
        <f t="shared" si="612"/>
        <v>0</v>
      </c>
      <c r="GZ193" s="6">
        <f t="shared" si="612"/>
        <v>0</v>
      </c>
      <c r="HA193" s="6">
        <f t="shared" si="612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13">SUM(JW136, -JW138)</f>
        <v>4.2499999999999996E-2</v>
      </c>
      <c r="JX193" s="140">
        <f t="shared" si="613"/>
        <v>4.7500000000000001E-2</v>
      </c>
      <c r="JY193" s="114">
        <f t="shared" si="613"/>
        <v>4.2999999999999997E-2</v>
      </c>
      <c r="JZ193" s="173">
        <f t="shared" si="613"/>
        <v>3.3700000000000008E-2</v>
      </c>
      <c r="KA193" s="140">
        <f t="shared" si="613"/>
        <v>3.1899999999999998E-2</v>
      </c>
      <c r="KB193" s="114">
        <f t="shared" si="613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14">SUM(KK136, -KK139)</f>
        <v>3.8199999999999998E-2</v>
      </c>
      <c r="KL193" s="170">
        <f t="shared" si="614"/>
        <v>2.8999999999999998E-2</v>
      </c>
      <c r="KM193" s="138">
        <f t="shared" si="614"/>
        <v>3.6899999999999988E-2</v>
      </c>
      <c r="KN193" s="110">
        <f t="shared" si="614"/>
        <v>2.9499999999999998E-2</v>
      </c>
      <c r="KO193" s="170">
        <f t="shared" si="614"/>
        <v>4.3500000000000011E-2</v>
      </c>
      <c r="KP193" s="138">
        <f t="shared" si="614"/>
        <v>4.8999999999999988E-2</v>
      </c>
      <c r="KQ193" s="110">
        <f t="shared" si="614"/>
        <v>6.1499999999999999E-2</v>
      </c>
      <c r="KR193" s="170">
        <f t="shared" si="614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10">
        <f>SUM(MY139, -MY141)</f>
        <v>7.6800000000000007E-2</v>
      </c>
      <c r="MZ193" s="112">
        <f>SUM(MZ140, -MZ142)</f>
        <v>7.5800000000000006E-2</v>
      </c>
      <c r="NA193" s="112">
        <f>SUM(NA142, -NA143)</f>
        <v>6.5699999999999995E-2</v>
      </c>
      <c r="NB193" s="6">
        <f t="shared" ref="NB193:OX193" si="615">SUM(NB182, -NB189)</f>
        <v>0</v>
      </c>
      <c r="NC193" s="6">
        <f t="shared" si="615"/>
        <v>0</v>
      </c>
      <c r="ND193" s="6">
        <f t="shared" si="615"/>
        <v>0</v>
      </c>
      <c r="NE193" s="6">
        <f t="shared" si="615"/>
        <v>0</v>
      </c>
      <c r="NF193" s="6">
        <f t="shared" si="615"/>
        <v>0</v>
      </c>
      <c r="NG193" s="6">
        <f t="shared" si="615"/>
        <v>0</v>
      </c>
      <c r="NH193" s="6">
        <f t="shared" si="615"/>
        <v>0</v>
      </c>
      <c r="NI193" s="6">
        <f t="shared" si="615"/>
        <v>0</v>
      </c>
      <c r="NJ193" s="6">
        <f t="shared" si="615"/>
        <v>0</v>
      </c>
      <c r="NK193" s="6">
        <f t="shared" si="615"/>
        <v>0</v>
      </c>
      <c r="NL193" s="6">
        <f t="shared" si="615"/>
        <v>0</v>
      </c>
      <c r="NM193" s="6">
        <f t="shared" si="615"/>
        <v>0</v>
      </c>
      <c r="NN193" s="6">
        <f t="shared" si="615"/>
        <v>0</v>
      </c>
      <c r="NO193" s="6">
        <f t="shared" si="615"/>
        <v>0</v>
      </c>
      <c r="NP193" s="6">
        <f t="shared" si="615"/>
        <v>0</v>
      </c>
      <c r="NQ193" s="6">
        <f t="shared" si="615"/>
        <v>0</v>
      </c>
      <c r="NR193" s="6">
        <f t="shared" si="615"/>
        <v>0</v>
      </c>
      <c r="NS193" s="6">
        <f t="shared" si="615"/>
        <v>0</v>
      </c>
      <c r="NT193" s="6">
        <f t="shared" si="615"/>
        <v>0</v>
      </c>
      <c r="NU193" s="6">
        <f t="shared" si="615"/>
        <v>0</v>
      </c>
      <c r="NV193" s="6">
        <f t="shared" si="615"/>
        <v>0</v>
      </c>
      <c r="NW193" s="6">
        <f t="shared" si="615"/>
        <v>0</v>
      </c>
      <c r="NX193" s="6">
        <f t="shared" si="615"/>
        <v>0</v>
      </c>
      <c r="NY193" s="6">
        <f t="shared" si="615"/>
        <v>0</v>
      </c>
      <c r="NZ193" s="6">
        <f t="shared" si="615"/>
        <v>0</v>
      </c>
      <c r="OA193" s="6">
        <f t="shared" si="615"/>
        <v>0</v>
      </c>
      <c r="OB193" s="6">
        <f t="shared" si="615"/>
        <v>0</v>
      </c>
      <c r="OC193" s="6">
        <f t="shared" si="615"/>
        <v>0</v>
      </c>
      <c r="OD193" s="6">
        <f t="shared" si="615"/>
        <v>0</v>
      </c>
      <c r="OE193" s="6">
        <f t="shared" si="615"/>
        <v>0</v>
      </c>
      <c r="OF193" s="6">
        <f t="shared" si="615"/>
        <v>0</v>
      </c>
      <c r="OG193" s="6">
        <f t="shared" si="615"/>
        <v>0</v>
      </c>
      <c r="OH193" s="6">
        <f t="shared" si="615"/>
        <v>0</v>
      </c>
      <c r="OI193" s="6">
        <f t="shared" si="615"/>
        <v>0</v>
      </c>
      <c r="OJ193" s="6">
        <f t="shared" si="615"/>
        <v>0</v>
      </c>
      <c r="OK193" s="6">
        <f t="shared" si="615"/>
        <v>0</v>
      </c>
      <c r="OL193" s="6">
        <f t="shared" si="615"/>
        <v>0</v>
      </c>
      <c r="OM193" s="6">
        <f t="shared" si="615"/>
        <v>0</v>
      </c>
      <c r="ON193" s="6">
        <f t="shared" si="615"/>
        <v>0</v>
      </c>
      <c r="OO193" s="6">
        <f t="shared" si="615"/>
        <v>0</v>
      </c>
      <c r="OP193" s="6">
        <f t="shared" si="615"/>
        <v>0</v>
      </c>
      <c r="OQ193" s="6">
        <f t="shared" si="615"/>
        <v>0</v>
      </c>
      <c r="OR193" s="6">
        <f t="shared" si="615"/>
        <v>0</v>
      </c>
      <c r="OS193" s="6">
        <f t="shared" si="615"/>
        <v>0</v>
      </c>
      <c r="OT193" s="6">
        <f t="shared" si="615"/>
        <v>0</v>
      </c>
      <c r="OU193" s="6">
        <f t="shared" si="615"/>
        <v>0</v>
      </c>
      <c r="OV193" s="6">
        <f t="shared" si="615"/>
        <v>0</v>
      </c>
      <c r="OW193" s="6">
        <f t="shared" si="615"/>
        <v>0</v>
      </c>
      <c r="OX193" s="6">
        <f t="shared" si="615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16">SUM(PE182, -PE189)</f>
        <v>0</v>
      </c>
      <c r="PF193" s="6">
        <f t="shared" si="616"/>
        <v>0</v>
      </c>
      <c r="PG193" s="6">
        <f t="shared" si="616"/>
        <v>0</v>
      </c>
      <c r="PH193" s="6">
        <f t="shared" si="616"/>
        <v>0</v>
      </c>
      <c r="PI193" s="6">
        <f t="shared" si="616"/>
        <v>0</v>
      </c>
      <c r="PJ193" s="6">
        <f t="shared" si="616"/>
        <v>0</v>
      </c>
      <c r="PK193" s="6">
        <f t="shared" si="616"/>
        <v>0</v>
      </c>
      <c r="PL193" s="6">
        <f t="shared" si="616"/>
        <v>0</v>
      </c>
      <c r="PM193" s="6">
        <f t="shared" si="616"/>
        <v>0</v>
      </c>
      <c r="PN193" s="6">
        <f t="shared" si="616"/>
        <v>0</v>
      </c>
      <c r="PO193" s="6">
        <f t="shared" si="616"/>
        <v>0</v>
      </c>
      <c r="PP193" s="6">
        <f t="shared" si="616"/>
        <v>0</v>
      </c>
      <c r="PQ193" s="6">
        <f t="shared" si="616"/>
        <v>0</v>
      </c>
      <c r="PR193" s="6">
        <f t="shared" si="616"/>
        <v>0</v>
      </c>
      <c r="PS193" s="6">
        <f t="shared" si="616"/>
        <v>0</v>
      </c>
      <c r="PT193" s="6">
        <f t="shared" si="616"/>
        <v>0</v>
      </c>
      <c r="PU193" s="6">
        <f t="shared" si="616"/>
        <v>0</v>
      </c>
      <c r="PV193" s="6">
        <f t="shared" si="616"/>
        <v>0</v>
      </c>
      <c r="PW193" s="6">
        <f t="shared" si="616"/>
        <v>0</v>
      </c>
      <c r="PX193" s="6">
        <f t="shared" si="616"/>
        <v>0</v>
      </c>
      <c r="PY193" s="6">
        <f t="shared" si="616"/>
        <v>0</v>
      </c>
      <c r="PZ193" s="6">
        <f t="shared" si="616"/>
        <v>0</v>
      </c>
      <c r="QA193" s="6">
        <f t="shared" si="616"/>
        <v>0</v>
      </c>
      <c r="QB193" s="6">
        <f t="shared" si="616"/>
        <v>0</v>
      </c>
      <c r="QC193" s="6">
        <f t="shared" si="616"/>
        <v>0</v>
      </c>
      <c r="QD193" s="6">
        <f t="shared" si="616"/>
        <v>0</v>
      </c>
      <c r="QE193" s="6">
        <f t="shared" si="616"/>
        <v>0</v>
      </c>
      <c r="QF193" s="6">
        <f t="shared" si="616"/>
        <v>0</v>
      </c>
      <c r="QG193" s="6">
        <f t="shared" si="616"/>
        <v>0</v>
      </c>
      <c r="QH193" s="6">
        <f t="shared" si="616"/>
        <v>0</v>
      </c>
      <c r="QI193" s="6">
        <f t="shared" si="616"/>
        <v>0</v>
      </c>
      <c r="QJ193" s="6">
        <f t="shared" si="616"/>
        <v>0</v>
      </c>
      <c r="QK193" s="6">
        <f t="shared" si="616"/>
        <v>0</v>
      </c>
      <c r="QL193" s="6">
        <f t="shared" si="616"/>
        <v>0</v>
      </c>
      <c r="QM193" s="6">
        <f t="shared" si="616"/>
        <v>0</v>
      </c>
      <c r="QN193" s="6">
        <f t="shared" si="616"/>
        <v>0</v>
      </c>
      <c r="QO193" s="6">
        <f t="shared" si="616"/>
        <v>0</v>
      </c>
      <c r="QP193" s="6">
        <f t="shared" si="616"/>
        <v>0</v>
      </c>
      <c r="QQ193" s="6">
        <f t="shared" si="616"/>
        <v>0</v>
      </c>
      <c r="QR193" s="6">
        <f t="shared" si="616"/>
        <v>0</v>
      </c>
      <c r="QS193" s="6">
        <f t="shared" si="616"/>
        <v>0</v>
      </c>
      <c r="QT193" s="6">
        <f t="shared" si="616"/>
        <v>0</v>
      </c>
      <c r="QU193" s="6">
        <f t="shared" si="616"/>
        <v>0</v>
      </c>
      <c r="QV193" s="6">
        <f t="shared" si="616"/>
        <v>0</v>
      </c>
      <c r="QW193" s="6">
        <f t="shared" si="616"/>
        <v>0</v>
      </c>
      <c r="QX193" s="6">
        <f t="shared" si="616"/>
        <v>0</v>
      </c>
      <c r="QY193" s="6">
        <f t="shared" si="616"/>
        <v>0</v>
      </c>
      <c r="QZ193" s="6">
        <f t="shared" si="616"/>
        <v>0</v>
      </c>
      <c r="RA193" s="6">
        <f t="shared" si="616"/>
        <v>0</v>
      </c>
      <c r="RB193" s="6">
        <f t="shared" si="616"/>
        <v>0</v>
      </c>
      <c r="RC193" s="6">
        <f t="shared" si="616"/>
        <v>0</v>
      </c>
      <c r="RD193" s="6">
        <f t="shared" si="616"/>
        <v>0</v>
      </c>
      <c r="RE193" s="6">
        <f t="shared" si="616"/>
        <v>0</v>
      </c>
      <c r="RF193" s="6">
        <f t="shared" si="616"/>
        <v>0</v>
      </c>
      <c r="RG193" s="6">
        <f t="shared" si="616"/>
        <v>0</v>
      </c>
      <c r="RH193" s="6">
        <f t="shared" si="616"/>
        <v>0</v>
      </c>
      <c r="RI193" s="6">
        <f t="shared" si="616"/>
        <v>0</v>
      </c>
      <c r="RJ193" s="6">
        <f t="shared" si="616"/>
        <v>0</v>
      </c>
      <c r="RK193" s="6">
        <f t="shared" si="616"/>
        <v>0</v>
      </c>
      <c r="RL193" s="6">
        <f t="shared" si="616"/>
        <v>0</v>
      </c>
      <c r="RM193" s="6">
        <f t="shared" si="616"/>
        <v>0</v>
      </c>
      <c r="RN193" s="6">
        <f t="shared" si="616"/>
        <v>0</v>
      </c>
      <c r="RO193" s="6">
        <f t="shared" si="616"/>
        <v>0</v>
      </c>
      <c r="RP193" s="6">
        <f t="shared" si="616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13" t="s">
        <v>42</v>
      </c>
      <c r="MZ194" s="113" t="s">
        <v>42</v>
      </c>
      <c r="NA194" s="111" t="s">
        <v>65</v>
      </c>
      <c r="NB194" s="58"/>
      <c r="NC194" s="58"/>
      <c r="ND194" s="58"/>
      <c r="NE194" s="58"/>
      <c r="NF194" s="58"/>
      <c r="NG194" s="58"/>
      <c r="NH194" s="58"/>
      <c r="NI194" s="58"/>
      <c r="NJ194" s="58"/>
      <c r="NK194" s="58"/>
      <c r="NL194" s="58"/>
      <c r="NM194" s="58"/>
      <c r="NN194" s="58"/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17">SUM(KK137, -KK139)</f>
        <v>2.8699999999999989E-2</v>
      </c>
      <c r="KL195" s="173">
        <f t="shared" si="617"/>
        <v>2.5400000000000006E-2</v>
      </c>
      <c r="KM195" s="140">
        <f t="shared" si="617"/>
        <v>3.5400000000000001E-2</v>
      </c>
      <c r="KN195" s="110">
        <f t="shared" si="617"/>
        <v>2.6999999999999996E-2</v>
      </c>
      <c r="KO195" s="170">
        <f t="shared" si="617"/>
        <v>3.5200000000000009E-2</v>
      </c>
      <c r="KP195" s="138">
        <f t="shared" si="617"/>
        <v>3.2000000000000001E-2</v>
      </c>
      <c r="KQ195" s="110">
        <f t="shared" si="617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14">
        <f>SUM(MY138, -MY140)</f>
        <v>5.6500000000000002E-2</v>
      </c>
      <c r="MZ195" s="114">
        <f>SUM(MZ138, -MZ140)</f>
        <v>5.5099999999999996E-2</v>
      </c>
      <c r="NA195" s="114">
        <f>SUM(NA140, -NA141)</f>
        <v>6.54E-2</v>
      </c>
      <c r="NB195" s="6">
        <f>SUM(NB182, -NB188,)</f>
        <v>0</v>
      </c>
      <c r="NC195" s="6">
        <f>SUM(NC183, -NC189)</f>
        <v>0</v>
      </c>
      <c r="ND195" s="6">
        <f>SUM(ND182, -ND188)</f>
        <v>0</v>
      </c>
      <c r="NE195" s="6">
        <f>SUM(NE182, -NE188,)</f>
        <v>0</v>
      </c>
      <c r="NF195" s="6">
        <f>SUM(NF183, -NF189)</f>
        <v>0</v>
      </c>
      <c r="NG195" s="6">
        <f>SUM(NG182, -NG188)</f>
        <v>0</v>
      </c>
      <c r="NH195" s="6">
        <f>SUM(NH182, -NH188,)</f>
        <v>0</v>
      </c>
      <c r="NI195" s="6">
        <f>SUM(NI183, -NI189)</f>
        <v>0</v>
      </c>
      <c r="NJ195" s="6">
        <f>SUM(NJ182, -NJ188)</f>
        <v>0</v>
      </c>
      <c r="NK195" s="6">
        <f>SUM(NK182, -NK188,)</f>
        <v>0</v>
      </c>
      <c r="NL195" s="6">
        <f>SUM(NL183, -NL189)</f>
        <v>0</v>
      </c>
      <c r="NM195" s="6">
        <f>SUM(NM182, -NM188)</f>
        <v>0</v>
      </c>
      <c r="NN195" s="6">
        <f>SUM(NN182, -NN188,)</f>
        <v>0</v>
      </c>
      <c r="NO195" s="6">
        <f>SUM(NO183, -NO189)</f>
        <v>0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11" t="s">
        <v>65</v>
      </c>
      <c r="MZ196" s="111" t="s">
        <v>65</v>
      </c>
      <c r="NA196" s="117" t="s">
        <v>53</v>
      </c>
      <c r="NB196" s="58"/>
      <c r="NC196" s="58"/>
      <c r="ND196" s="58"/>
      <c r="NE196" s="58"/>
      <c r="NF196" s="58"/>
      <c r="NG196" s="58"/>
      <c r="NH196" s="58"/>
      <c r="NI196" s="58"/>
      <c r="NJ196" s="58"/>
      <c r="NK196" s="58"/>
      <c r="NL196" s="58"/>
      <c r="NM196" s="58"/>
      <c r="NN196" s="58"/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18">SUM(LI141, -LI142)</f>
        <v>3.7000000000000005E-2</v>
      </c>
      <c r="LJ197" s="181">
        <f t="shared" si="618"/>
        <v>3.5100000000000006E-2</v>
      </c>
      <c r="LK197" s="160">
        <f t="shared" si="618"/>
        <v>6.1800000000000001E-2</v>
      </c>
      <c r="LL197" s="201">
        <f t="shared" si="618"/>
        <v>5.7100000000000005E-2</v>
      </c>
      <c r="LM197" s="181">
        <f t="shared" si="618"/>
        <v>4.7600000000000003E-2</v>
      </c>
      <c r="LN197" s="160">
        <f t="shared" si="618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14">
        <f>SUM(MY140, -MY141)</f>
        <v>4.5100000000000001E-2</v>
      </c>
      <c r="MZ197" s="114">
        <f>SUM(MZ140, -MZ141)</f>
        <v>5.0900000000000001E-2</v>
      </c>
      <c r="NA197" s="201">
        <f>SUM(NA141, -NA142)</f>
        <v>4.3399999999999994E-2</v>
      </c>
      <c r="NB197" s="6">
        <f>SUM(NB183, -NB189)</f>
        <v>0</v>
      </c>
      <c r="NC197" s="6">
        <f>SUM(NC182, -NC188)</f>
        <v>0</v>
      </c>
      <c r="ND197" s="6">
        <f>SUM(ND183, -ND189)</f>
        <v>0</v>
      </c>
      <c r="NE197" s="6">
        <f>SUM(NE183, -NE189)</f>
        <v>0</v>
      </c>
      <c r="NF197" s="6">
        <f>SUM(NF182, -NF188)</f>
        <v>0</v>
      </c>
      <c r="NG197" s="6">
        <f>SUM(NG183, -NG189)</f>
        <v>0</v>
      </c>
      <c r="NH197" s="6">
        <f>SUM(NH183, -NH189)</f>
        <v>0</v>
      </c>
      <c r="NI197" s="6">
        <f>SUM(NI182, -NI188)</f>
        <v>0</v>
      </c>
      <c r="NJ197" s="6">
        <f>SUM(NJ183, -NJ189)</f>
        <v>0</v>
      </c>
      <c r="NK197" s="6">
        <f>SUM(NK183, -NK189)</f>
        <v>0</v>
      </c>
      <c r="NL197" s="6">
        <f>SUM(NL182, -NL188)</f>
        <v>0</v>
      </c>
      <c r="NM197" s="6">
        <f>SUM(NM183, -NM189)</f>
        <v>0</v>
      </c>
      <c r="NN197" s="6">
        <f>SUM(NN183, -NN189)</f>
        <v>0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17" t="s">
        <v>53</v>
      </c>
      <c r="MZ198" s="115" t="s">
        <v>60</v>
      </c>
      <c r="NA198" s="115" t="s">
        <v>60</v>
      </c>
      <c r="NB198" s="58"/>
      <c r="NC198" s="58"/>
      <c r="ND198" s="58"/>
      <c r="NE198" s="58"/>
      <c r="NF198" s="58"/>
      <c r="NG198" s="58"/>
      <c r="NH198" s="58"/>
      <c r="NI198" s="58"/>
      <c r="NJ198" s="58"/>
      <c r="NK198" s="58"/>
      <c r="NL198" s="58"/>
      <c r="NM198" s="58"/>
      <c r="NN198" s="58"/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>SUM(MT141, -MT142)</f>
        <v>4.8199999999999993E-2</v>
      </c>
      <c r="MU199" s="181">
        <f>SUM(MU141, -MU142)</f>
        <v>4.41E-2</v>
      </c>
      <c r="MV199" s="160">
        <f>SUM(MV141, -MV142)</f>
        <v>5.3000000000000005E-2</v>
      </c>
      <c r="MW199" s="201">
        <f>SUM(MW141, -MW142)</f>
        <v>3.8099999999999995E-2</v>
      </c>
      <c r="MX199" s="181">
        <f>SUM(MX141, -MX142)</f>
        <v>4.82E-2</v>
      </c>
      <c r="MY199" s="201">
        <f>SUM(MY141, -MY142)</f>
        <v>3.2999999999999995E-2</v>
      </c>
      <c r="MZ199" s="114">
        <f>SUM(MZ139, -MZ140)</f>
        <v>3.1899999999999998E-2</v>
      </c>
      <c r="NA199" s="114">
        <f>SUM(NA138, -NA140)</f>
        <v>2.9100000000000001E-2</v>
      </c>
      <c r="NB199" s="6">
        <f>SUM(NB185, -NB191)</f>
        <v>0</v>
      </c>
      <c r="NC199" s="6">
        <f>SUM(NC184, -NC190)</f>
        <v>0</v>
      </c>
      <c r="ND199" s="6">
        <f>SUM(ND185, -ND191)</f>
        <v>0</v>
      </c>
      <c r="NE199" s="6">
        <f>SUM(NE185, -NE191)</f>
        <v>0</v>
      </c>
      <c r="NF199" s="6">
        <f>SUM(NF184, -NF190)</f>
        <v>0</v>
      </c>
      <c r="NG199" s="6">
        <f>SUM(NG185, -NG191)</f>
        <v>0</v>
      </c>
      <c r="NH199" s="6">
        <f>SUM(NH185, -NH191)</f>
        <v>0</v>
      </c>
      <c r="NI199" s="6">
        <f>SUM(NI184, -NI190)</f>
        <v>0</v>
      </c>
      <c r="NJ199" s="6">
        <f>SUM(NJ185, -NJ191)</f>
        <v>0</v>
      </c>
      <c r="NK199" s="6">
        <f>SUM(NK185, -NK191)</f>
        <v>0</v>
      </c>
      <c r="NL199" s="6">
        <f>SUM(NL184, -NL190)</f>
        <v>0</v>
      </c>
      <c r="NM199" s="6">
        <f>SUM(NM185, -NM191)</f>
        <v>0</v>
      </c>
      <c r="NN199" s="6">
        <f>SUM(NN185, -NN191)</f>
        <v>0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15" t="s">
        <v>60</v>
      </c>
      <c r="MZ200" s="117" t="s">
        <v>53</v>
      </c>
      <c r="NA200" s="116" t="s">
        <v>46</v>
      </c>
      <c r="NB200" s="58"/>
      <c r="NC200" s="58"/>
      <c r="ND200" s="58"/>
      <c r="NE200" s="58"/>
      <c r="NF200" s="58"/>
      <c r="NG200" s="58"/>
      <c r="NH200" s="58"/>
      <c r="NI200" s="58"/>
      <c r="NJ200" s="58"/>
      <c r="NK200" s="58"/>
      <c r="NL200" s="58"/>
      <c r="NM200" s="58"/>
      <c r="NN200" s="58"/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19">SUM(EC190, -EC197)</f>
        <v>0</v>
      </c>
      <c r="ED201" s="6">
        <f t="shared" si="619"/>
        <v>0</v>
      </c>
      <c r="EE201" s="6">
        <f t="shared" si="619"/>
        <v>0</v>
      </c>
      <c r="EF201" s="6">
        <f t="shared" si="619"/>
        <v>0</v>
      </c>
      <c r="EG201" s="6">
        <f t="shared" si="619"/>
        <v>0</v>
      </c>
      <c r="EH201" s="6">
        <f t="shared" si="619"/>
        <v>0</v>
      </c>
      <c r="EI201" s="6">
        <f t="shared" si="61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20">SUM(GV190, -GV197)</f>
        <v>0</v>
      </c>
      <c r="GW201" s="6">
        <f t="shared" si="620"/>
        <v>0</v>
      </c>
      <c r="GX201" s="6">
        <f t="shared" si="620"/>
        <v>0</v>
      </c>
      <c r="GY201" s="6">
        <f t="shared" si="620"/>
        <v>0</v>
      </c>
      <c r="GZ201" s="6">
        <f t="shared" si="620"/>
        <v>0</v>
      </c>
      <c r="HA201" s="6">
        <f t="shared" si="62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14">
        <f>SUM(MY139, -MY140)</f>
        <v>3.1699999999999999E-2</v>
      </c>
      <c r="MZ201" s="201">
        <f>SUM(MZ141, -MZ142)</f>
        <v>2.4900000000000005E-2</v>
      </c>
      <c r="NA201" s="240">
        <f>SUM(NA136, -NA137)</f>
        <v>2.739999999999998E-2</v>
      </c>
      <c r="NB201" s="6">
        <f t="shared" ref="NB201:OX201" si="621">SUM(NB190, -NB197)</f>
        <v>0</v>
      </c>
      <c r="NC201" s="6">
        <f t="shared" si="621"/>
        <v>0</v>
      </c>
      <c r="ND201" s="6">
        <f t="shared" si="621"/>
        <v>0</v>
      </c>
      <c r="NE201" s="6">
        <f t="shared" si="621"/>
        <v>0</v>
      </c>
      <c r="NF201" s="6">
        <f t="shared" si="621"/>
        <v>0</v>
      </c>
      <c r="NG201" s="6">
        <f t="shared" si="621"/>
        <v>0</v>
      </c>
      <c r="NH201" s="6">
        <f t="shared" si="621"/>
        <v>0</v>
      </c>
      <c r="NI201" s="6">
        <f t="shared" si="621"/>
        <v>0</v>
      </c>
      <c r="NJ201" s="6">
        <f t="shared" si="621"/>
        <v>0</v>
      </c>
      <c r="NK201" s="6">
        <f t="shared" si="621"/>
        <v>0</v>
      </c>
      <c r="NL201" s="6">
        <f t="shared" si="621"/>
        <v>0</v>
      </c>
      <c r="NM201" s="6">
        <f t="shared" si="621"/>
        <v>0</v>
      </c>
      <c r="NN201" s="6">
        <f t="shared" si="621"/>
        <v>0</v>
      </c>
      <c r="NO201" s="6">
        <f t="shared" si="621"/>
        <v>0</v>
      </c>
      <c r="NP201" s="6">
        <f t="shared" si="621"/>
        <v>0</v>
      </c>
      <c r="NQ201" s="6">
        <f t="shared" si="621"/>
        <v>0</v>
      </c>
      <c r="NR201" s="6">
        <f t="shared" si="621"/>
        <v>0</v>
      </c>
      <c r="NS201" s="6">
        <f t="shared" si="621"/>
        <v>0</v>
      </c>
      <c r="NT201" s="6">
        <f t="shared" si="621"/>
        <v>0</v>
      </c>
      <c r="NU201" s="6">
        <f t="shared" si="621"/>
        <v>0</v>
      </c>
      <c r="NV201" s="6">
        <f t="shared" si="621"/>
        <v>0</v>
      </c>
      <c r="NW201" s="6">
        <f t="shared" si="621"/>
        <v>0</v>
      </c>
      <c r="NX201" s="6">
        <f t="shared" si="621"/>
        <v>0</v>
      </c>
      <c r="NY201" s="6">
        <f t="shared" si="621"/>
        <v>0</v>
      </c>
      <c r="NZ201" s="6">
        <f t="shared" si="621"/>
        <v>0</v>
      </c>
      <c r="OA201" s="6">
        <f t="shared" si="621"/>
        <v>0</v>
      </c>
      <c r="OB201" s="6">
        <f t="shared" si="621"/>
        <v>0</v>
      </c>
      <c r="OC201" s="6">
        <f t="shared" si="621"/>
        <v>0</v>
      </c>
      <c r="OD201" s="6">
        <f t="shared" si="621"/>
        <v>0</v>
      </c>
      <c r="OE201" s="6">
        <f t="shared" si="621"/>
        <v>0</v>
      </c>
      <c r="OF201" s="6">
        <f t="shared" si="621"/>
        <v>0</v>
      </c>
      <c r="OG201" s="6">
        <f t="shared" si="621"/>
        <v>0</v>
      </c>
      <c r="OH201" s="6">
        <f t="shared" si="621"/>
        <v>0</v>
      </c>
      <c r="OI201" s="6">
        <f t="shared" si="621"/>
        <v>0</v>
      </c>
      <c r="OJ201" s="6">
        <f t="shared" si="621"/>
        <v>0</v>
      </c>
      <c r="OK201" s="6">
        <f t="shared" si="621"/>
        <v>0</v>
      </c>
      <c r="OL201" s="6">
        <f t="shared" si="621"/>
        <v>0</v>
      </c>
      <c r="OM201" s="6">
        <f t="shared" si="621"/>
        <v>0</v>
      </c>
      <c r="ON201" s="6">
        <f t="shared" si="621"/>
        <v>0</v>
      </c>
      <c r="OO201" s="6">
        <f t="shared" si="621"/>
        <v>0</v>
      </c>
      <c r="OP201" s="6">
        <f t="shared" si="621"/>
        <v>0</v>
      </c>
      <c r="OQ201" s="6">
        <f t="shared" si="621"/>
        <v>0</v>
      </c>
      <c r="OR201" s="6">
        <f t="shared" si="621"/>
        <v>0</v>
      </c>
      <c r="OS201" s="6">
        <f t="shared" si="621"/>
        <v>0</v>
      </c>
      <c r="OT201" s="6">
        <f t="shared" si="621"/>
        <v>0</v>
      </c>
      <c r="OU201" s="6">
        <f t="shared" si="621"/>
        <v>0</v>
      </c>
      <c r="OV201" s="6">
        <f t="shared" si="621"/>
        <v>0</v>
      </c>
      <c r="OW201" s="6">
        <f t="shared" si="621"/>
        <v>0</v>
      </c>
      <c r="OX201" s="6">
        <f t="shared" si="62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22">SUM(PE190, -PE197)</f>
        <v>0</v>
      </c>
      <c r="PF201" s="6">
        <f t="shared" si="622"/>
        <v>0</v>
      </c>
      <c r="PG201" s="6">
        <f t="shared" si="622"/>
        <v>0</v>
      </c>
      <c r="PH201" s="6">
        <f t="shared" si="622"/>
        <v>0</v>
      </c>
      <c r="PI201" s="6">
        <f t="shared" si="622"/>
        <v>0</v>
      </c>
      <c r="PJ201" s="6">
        <f t="shared" si="622"/>
        <v>0</v>
      </c>
      <c r="PK201" s="6">
        <f t="shared" si="622"/>
        <v>0</v>
      </c>
      <c r="PL201" s="6">
        <f t="shared" si="622"/>
        <v>0</v>
      </c>
      <c r="PM201" s="6">
        <f t="shared" si="622"/>
        <v>0</v>
      </c>
      <c r="PN201" s="6">
        <f t="shared" si="622"/>
        <v>0</v>
      </c>
      <c r="PO201" s="6">
        <f t="shared" si="622"/>
        <v>0</v>
      </c>
      <c r="PP201" s="6">
        <f t="shared" si="622"/>
        <v>0</v>
      </c>
      <c r="PQ201" s="6">
        <f t="shared" si="622"/>
        <v>0</v>
      </c>
      <c r="PR201" s="6">
        <f t="shared" si="622"/>
        <v>0</v>
      </c>
      <c r="PS201" s="6">
        <f t="shared" si="622"/>
        <v>0</v>
      </c>
      <c r="PT201" s="6">
        <f t="shared" si="622"/>
        <v>0</v>
      </c>
      <c r="PU201" s="6">
        <f t="shared" si="622"/>
        <v>0</v>
      </c>
      <c r="PV201" s="6">
        <f t="shared" si="622"/>
        <v>0</v>
      </c>
      <c r="PW201" s="6">
        <f t="shared" si="622"/>
        <v>0</v>
      </c>
      <c r="PX201" s="6">
        <f t="shared" si="622"/>
        <v>0</v>
      </c>
      <c r="PY201" s="6">
        <f t="shared" si="622"/>
        <v>0</v>
      </c>
      <c r="PZ201" s="6">
        <f t="shared" si="622"/>
        <v>0</v>
      </c>
      <c r="QA201" s="6">
        <f t="shared" si="622"/>
        <v>0</v>
      </c>
      <c r="QB201" s="6">
        <f t="shared" si="622"/>
        <v>0</v>
      </c>
      <c r="QC201" s="6">
        <f t="shared" si="622"/>
        <v>0</v>
      </c>
      <c r="QD201" s="6">
        <f t="shared" si="622"/>
        <v>0</v>
      </c>
      <c r="QE201" s="6">
        <f t="shared" si="622"/>
        <v>0</v>
      </c>
      <c r="QF201" s="6">
        <f t="shared" si="622"/>
        <v>0</v>
      </c>
      <c r="QG201" s="6">
        <f t="shared" si="622"/>
        <v>0</v>
      </c>
      <c r="QH201" s="6">
        <f t="shared" si="622"/>
        <v>0</v>
      </c>
      <c r="QI201" s="6">
        <f t="shared" si="622"/>
        <v>0</v>
      </c>
      <c r="QJ201" s="6">
        <f t="shared" si="622"/>
        <v>0</v>
      </c>
      <c r="QK201" s="6">
        <f t="shared" si="622"/>
        <v>0</v>
      </c>
      <c r="QL201" s="6">
        <f t="shared" si="622"/>
        <v>0</v>
      </c>
      <c r="QM201" s="6">
        <f t="shared" si="622"/>
        <v>0</v>
      </c>
      <c r="QN201" s="6">
        <f t="shared" si="622"/>
        <v>0</v>
      </c>
      <c r="QO201" s="6">
        <f t="shared" si="622"/>
        <v>0</v>
      </c>
      <c r="QP201" s="6">
        <f t="shared" si="622"/>
        <v>0</v>
      </c>
      <c r="QQ201" s="6">
        <f t="shared" si="622"/>
        <v>0</v>
      </c>
      <c r="QR201" s="6">
        <f t="shared" si="622"/>
        <v>0</v>
      </c>
      <c r="QS201" s="6">
        <f t="shared" si="622"/>
        <v>0</v>
      </c>
      <c r="QT201" s="6">
        <f t="shared" si="622"/>
        <v>0</v>
      </c>
      <c r="QU201" s="6">
        <f t="shared" si="622"/>
        <v>0</v>
      </c>
      <c r="QV201" s="6">
        <f t="shared" si="622"/>
        <v>0</v>
      </c>
      <c r="QW201" s="6">
        <f t="shared" si="622"/>
        <v>0</v>
      </c>
      <c r="QX201" s="6">
        <f t="shared" si="622"/>
        <v>0</v>
      </c>
      <c r="QY201" s="6">
        <f t="shared" si="622"/>
        <v>0</v>
      </c>
      <c r="QZ201" s="6">
        <f t="shared" si="622"/>
        <v>0</v>
      </c>
      <c r="RA201" s="6">
        <f t="shared" si="622"/>
        <v>0</v>
      </c>
      <c r="RB201" s="6">
        <f t="shared" si="622"/>
        <v>0</v>
      </c>
      <c r="RC201" s="6">
        <f t="shared" si="622"/>
        <v>0</v>
      </c>
      <c r="RD201" s="6">
        <f t="shared" si="622"/>
        <v>0</v>
      </c>
      <c r="RE201" s="6">
        <f t="shared" si="622"/>
        <v>0</v>
      </c>
      <c r="RF201" s="6">
        <f t="shared" si="622"/>
        <v>0</v>
      </c>
      <c r="RG201" s="6">
        <f t="shared" si="622"/>
        <v>0</v>
      </c>
      <c r="RH201" s="6">
        <f t="shared" si="622"/>
        <v>0</v>
      </c>
      <c r="RI201" s="6">
        <f t="shared" si="622"/>
        <v>0</v>
      </c>
      <c r="RJ201" s="6">
        <f t="shared" si="622"/>
        <v>0</v>
      </c>
      <c r="RK201" s="6">
        <f t="shared" si="622"/>
        <v>0</v>
      </c>
      <c r="RL201" s="6">
        <f t="shared" si="622"/>
        <v>0</v>
      </c>
      <c r="RM201" s="6">
        <f t="shared" si="622"/>
        <v>0</v>
      </c>
      <c r="RN201" s="6">
        <f t="shared" si="622"/>
        <v>0</v>
      </c>
      <c r="RO201" s="6">
        <f t="shared" si="622"/>
        <v>0</v>
      </c>
      <c r="RP201" s="6">
        <f t="shared" si="62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13" t="s">
        <v>38</v>
      </c>
      <c r="MZ202" s="113" t="s">
        <v>38</v>
      </c>
      <c r="NA202" s="115" t="s">
        <v>38</v>
      </c>
      <c r="NB202" s="58"/>
      <c r="NC202" s="58"/>
      <c r="ND202" s="58"/>
      <c r="NE202" s="58"/>
      <c r="NF202" s="58"/>
      <c r="NG202" s="58"/>
      <c r="NH202" s="58"/>
      <c r="NI202" s="58"/>
      <c r="NJ202" s="58"/>
      <c r="NK202" s="58"/>
      <c r="NL202" s="58"/>
      <c r="NM202" s="58"/>
      <c r="NN202" s="58"/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>SUM(MU138, -MU139)</f>
        <v>3.0099999999999998E-2</v>
      </c>
      <c r="MV203" s="142">
        <f>SUM(MV138, -MV139)</f>
        <v>2.7699999999999999E-2</v>
      </c>
      <c r="MW203" s="112">
        <f>SUM(MW138, -MW139)</f>
        <v>1.9499999999999997E-2</v>
      </c>
      <c r="MX203" s="172">
        <f>SUM(MX138, -MX139)</f>
        <v>4.4999999999999971E-3</v>
      </c>
      <c r="MY203" s="112">
        <f>SUM(MY138, -MY139)</f>
        <v>2.4800000000000003E-2</v>
      </c>
      <c r="MZ203" s="112">
        <f>SUM(MZ138, -MZ139)</f>
        <v>2.3199999999999998E-2</v>
      </c>
      <c r="NA203" s="112">
        <f>SUM(NA138, -NA139)</f>
        <v>2.1699999999999997E-2</v>
      </c>
      <c r="NB203" s="6">
        <f>SUM(NB190, -NB196,)</f>
        <v>0</v>
      </c>
      <c r="NC203" s="6">
        <f>SUM(NC191, -NC197)</f>
        <v>0</v>
      </c>
      <c r="ND203" s="6">
        <f>SUM(ND190, -ND196)</f>
        <v>0</v>
      </c>
      <c r="NE203" s="6">
        <f>SUM(NE190, -NE196,)</f>
        <v>0</v>
      </c>
      <c r="NF203" s="6">
        <f>SUM(NF191, -NF197)</f>
        <v>0</v>
      </c>
      <c r="NG203" s="6">
        <f>SUM(NG190, -NG196)</f>
        <v>0</v>
      </c>
      <c r="NH203" s="6">
        <f>SUM(NH190, -NH196,)</f>
        <v>0</v>
      </c>
      <c r="NI203" s="6">
        <f>SUM(NI191, -NI197)</f>
        <v>0</v>
      </c>
      <c r="NJ203" s="6">
        <f>SUM(NJ190, -NJ196)</f>
        <v>0</v>
      </c>
      <c r="NK203" s="6">
        <f>SUM(NK190, -NK196,)</f>
        <v>0</v>
      </c>
      <c r="NL203" s="6">
        <f>SUM(NL191, -NL197)</f>
        <v>0</v>
      </c>
      <c r="NM203" s="6">
        <f>SUM(NM190, -NM196)</f>
        <v>0</v>
      </c>
      <c r="NN203" s="6">
        <f>SUM(NN190, -NN196,)</f>
        <v>0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16" t="s">
        <v>46</v>
      </c>
      <c r="MZ204" s="116" t="s">
        <v>46</v>
      </c>
      <c r="NA204" s="113" t="s">
        <v>42</v>
      </c>
      <c r="NB204" s="58"/>
      <c r="NC204" s="58"/>
      <c r="ND204" s="58"/>
      <c r="NE204" s="58"/>
      <c r="NF204" s="58"/>
      <c r="NG204" s="58"/>
      <c r="NH204" s="58"/>
      <c r="NI204" s="58"/>
      <c r="NJ204" s="58"/>
      <c r="NK204" s="58"/>
      <c r="NL204" s="58"/>
      <c r="NM204" s="58"/>
      <c r="NN204" s="58"/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23">SUM(IR138, -IR139)</f>
        <v>8.9999999999999941E-3</v>
      </c>
      <c r="IS205" s="218">
        <f t="shared" si="623"/>
        <v>1.3999999999999985E-3</v>
      </c>
      <c r="IT205" s="90">
        <f t="shared" si="623"/>
        <v>3.599999999999999E-3</v>
      </c>
      <c r="IU205" s="143">
        <f t="shared" si="623"/>
        <v>4.6999999999999958E-3</v>
      </c>
      <c r="IV205" s="142">
        <f t="shared" si="623"/>
        <v>1.5999999999999973E-3</v>
      </c>
      <c r="IW205" s="112">
        <f t="shared" si="623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>SUM(MA139, -MA140)</f>
        <v>3.9999999999999931E-4</v>
      </c>
      <c r="MB205" s="172">
        <f>SUM(MB139, -MB140)</f>
        <v>5.899999999999999E-3</v>
      </c>
      <c r="MC205" s="142">
        <f>SUM(MC139, -MC140)</f>
        <v>9.5999999999999992E-3</v>
      </c>
      <c r="MD205" s="112">
        <f>SUM(MD139, -MD140)</f>
        <v>1.4800000000000001E-2</v>
      </c>
      <c r="ME205" s="172">
        <f>SUM(ME139, -ME140)</f>
        <v>3.599999999999999E-3</v>
      </c>
      <c r="MF205" s="142">
        <f>SUM(MF139, -MF140)</f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40">
        <f>SUM(MY136, -MY137)</f>
        <v>1.0000000000001674E-4</v>
      </c>
      <c r="MZ205" s="240">
        <f>SUM(MZ136, -MZ137)</f>
        <v>3.7999999999999978E-3</v>
      </c>
      <c r="NA205" s="114">
        <f>SUM(NA139, -NA140)</f>
        <v>7.4000000000000003E-3</v>
      </c>
      <c r="NB205" s="6">
        <f>SUM(NB191, -NB197)</f>
        <v>0</v>
      </c>
      <c r="NC205" s="6">
        <f>SUM(NC190, -NC196)</f>
        <v>0</v>
      </c>
      <c r="ND205" s="6">
        <f>SUM(ND191, -ND197)</f>
        <v>0</v>
      </c>
      <c r="NE205" s="6">
        <f>SUM(NE191, -NE197)</f>
        <v>0</v>
      </c>
      <c r="NF205" s="6">
        <f>SUM(NF190, -NF196)</f>
        <v>0</v>
      </c>
      <c r="NG205" s="6">
        <f>SUM(NG191, -NG197)</f>
        <v>0</v>
      </c>
      <c r="NH205" s="6">
        <f>SUM(NH191, -NH197)</f>
        <v>0</v>
      </c>
      <c r="NI205" s="6">
        <f>SUM(NI190, -NI196)</f>
        <v>0</v>
      </c>
      <c r="NJ205" s="6">
        <f>SUM(NJ191, -NJ197)</f>
        <v>0</v>
      </c>
      <c r="NK205" s="6">
        <f>SUM(NK191, -NK197)</f>
        <v>0</v>
      </c>
      <c r="NL205" s="6">
        <f>SUM(NL190, -NL196)</f>
        <v>0</v>
      </c>
      <c r="NM205" s="6">
        <f>SUM(NM191, -NM197)</f>
        <v>0</v>
      </c>
      <c r="NN205" s="6">
        <f>SUM(NN191, -NN197)</f>
        <v>0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M208" s="48" t="s">
        <v>122</v>
      </c>
      <c r="MN208" s="49" t="s">
        <v>62</v>
      </c>
      <c r="MO208" s="49" t="s">
        <v>62</v>
      </c>
      <c r="MP208" s="49" t="s">
        <v>62</v>
      </c>
      <c r="MQ208" s="48" t="s">
        <v>3</v>
      </c>
      <c r="MR208" s="48" t="s">
        <v>4</v>
      </c>
      <c r="MS208" s="48" t="s">
        <v>5</v>
      </c>
      <c r="MT208" s="48" t="s">
        <v>6</v>
      </c>
      <c r="MU208" s="48" t="s">
        <v>7</v>
      </c>
      <c r="MV208" s="49" t="s">
        <v>62</v>
      </c>
      <c r="MW208" s="49" t="s">
        <v>62</v>
      </c>
      <c r="MX208" s="48" t="s">
        <v>10</v>
      </c>
      <c r="MY208" s="48" t="s">
        <v>11</v>
      </c>
      <c r="MZ208" s="48" t="s">
        <v>12</v>
      </c>
      <c r="NA208" s="48" t="s">
        <v>13</v>
      </c>
      <c r="NB208" s="48" t="s">
        <v>14</v>
      </c>
      <c r="NC208" s="49" t="s">
        <v>62</v>
      </c>
      <c r="ND208" s="49" t="s">
        <v>62</v>
      </c>
      <c r="NE208" s="48" t="s">
        <v>17</v>
      </c>
      <c r="NF208" s="48" t="s">
        <v>18</v>
      </c>
      <c r="NG208" s="48" t="s">
        <v>19</v>
      </c>
      <c r="NH208" s="48" t="s">
        <v>20</v>
      </c>
      <c r="NI208" s="48" t="s">
        <v>21</v>
      </c>
      <c r="NJ208" s="49" t="s">
        <v>62</v>
      </c>
      <c r="NK208" s="49" t="s">
        <v>62</v>
      </c>
      <c r="NL208" s="48" t="s">
        <v>24</v>
      </c>
      <c r="NM208" s="48" t="s">
        <v>25</v>
      </c>
      <c r="NN208" s="48" t="s">
        <v>26</v>
      </c>
      <c r="NO208" s="48" t="s">
        <v>27</v>
      </c>
      <c r="NP208" s="48" t="s">
        <v>28</v>
      </c>
      <c r="NQ208" s="49" t="s">
        <v>62</v>
      </c>
      <c r="NR208" s="49" t="s">
        <v>62</v>
      </c>
      <c r="NS208" s="49" t="s">
        <v>62</v>
      </c>
      <c r="NT208" s="49"/>
      <c r="NU208" s="49"/>
      <c r="NV208" s="272" t="s">
        <v>122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O209" s="53"/>
      <c r="MP209" s="53"/>
      <c r="MQ209" s="34">
        <v>3.5799999999999998E-2</v>
      </c>
      <c r="MR209" s="34">
        <v>4.1200000000000001E-2</v>
      </c>
      <c r="MS209" s="34">
        <v>6.4699999999999994E-2</v>
      </c>
      <c r="MT209" s="34">
        <v>5.4399999999999997E-2</v>
      </c>
      <c r="MU209" s="34">
        <v>7.2700000000000001E-2</v>
      </c>
      <c r="MV209" s="53"/>
      <c r="MW209" s="53"/>
      <c r="MX209" s="53"/>
      <c r="MY209" s="53"/>
      <c r="MZ209" s="53"/>
      <c r="NA209" s="15"/>
      <c r="NB209" s="15"/>
      <c r="NC209" s="53"/>
      <c r="ND209" s="53"/>
      <c r="NE209" s="53"/>
      <c r="NF209" s="53"/>
      <c r="NG209" s="53"/>
      <c r="NH209" s="15"/>
      <c r="NI209" s="15"/>
      <c r="NJ209" s="53"/>
      <c r="NK209" s="53"/>
      <c r="NL209" s="53"/>
      <c r="NM209" s="53"/>
      <c r="NN209" s="53"/>
      <c r="NO209" s="53"/>
      <c r="NP209" s="53"/>
      <c r="NQ209" s="53"/>
      <c r="NR209" s="53"/>
      <c r="NS209" s="53"/>
      <c r="NT209" s="495" t="s">
        <v>32</v>
      </c>
      <c r="NU209" s="3" t="s">
        <v>33</v>
      </c>
      <c r="NV209" s="495" t="s">
        <v>34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O210" s="53"/>
      <c r="MP210" s="53"/>
      <c r="MQ210" s="86">
        <v>2.3900000000000001E-2</v>
      </c>
      <c r="MR210" s="40">
        <v>1.61E-2</v>
      </c>
      <c r="MS210" s="40">
        <v>1.29E-2</v>
      </c>
      <c r="MT210" s="16">
        <v>2.7900000000000001E-2</v>
      </c>
      <c r="MU210" s="40">
        <v>4.6300000000000001E-2</v>
      </c>
      <c r="MV210" s="53"/>
      <c r="MW210" s="53"/>
      <c r="MX210" s="53"/>
      <c r="MY210" s="53"/>
      <c r="MZ210" s="53"/>
      <c r="NA210" s="6" t="s">
        <v>62</v>
      </c>
      <c r="NB210" s="6"/>
      <c r="NC210" s="53"/>
      <c r="ND210" s="53"/>
      <c r="NE210" s="53"/>
      <c r="NF210" s="53"/>
      <c r="NG210" s="53"/>
      <c r="NH210" s="6" t="s">
        <v>62</v>
      </c>
      <c r="NI210" s="6"/>
      <c r="NJ210" s="53"/>
      <c r="NK210" s="53"/>
      <c r="NL210" s="53"/>
      <c r="NM210" s="53"/>
      <c r="NN210" s="53"/>
      <c r="NO210" s="53"/>
      <c r="NP210" s="53"/>
      <c r="NQ210" s="53"/>
      <c r="NR210" s="53"/>
      <c r="NS210" s="53"/>
      <c r="NT210" s="53">
        <f>MIN(OP172:OP178,OP180:OP185,OP187:OP191,OP193:OP196,OP198:OP200,OP202:OP203,OP205)</f>
        <v>0</v>
      </c>
      <c r="NU210" s="51">
        <f>AVERAGE(OQ172:OQ178,OQ180:OQ185,OQ187:OQ191,OQ193:OQ196,OQ198:OQ200,OQ202:OQ203,OQ205)</f>
        <v>0</v>
      </c>
      <c r="NV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O211" s="53"/>
      <c r="MP211" s="53"/>
      <c r="MQ211" s="16">
        <v>1.15E-2</v>
      </c>
      <c r="MR211" s="30">
        <v>1.5299999999999999E-2</v>
      </c>
      <c r="MS211" s="86">
        <v>6.8999999999999999E-3</v>
      </c>
      <c r="MT211" s="40">
        <v>2.6800000000000001E-2</v>
      </c>
      <c r="MU211" s="16">
        <v>4.0500000000000001E-2</v>
      </c>
      <c r="MV211" s="53"/>
      <c r="MW211" s="53"/>
      <c r="MX211" s="53"/>
      <c r="MY211" s="53"/>
      <c r="MZ211" s="53"/>
      <c r="NB211" s="6"/>
      <c r="NC211" s="53"/>
      <c r="ND211" s="53"/>
      <c r="NE211" s="53"/>
      <c r="NF211" s="53"/>
      <c r="NG211" s="53"/>
      <c r="NI211" s="6"/>
      <c r="NJ211" s="53"/>
      <c r="NK211" s="53"/>
      <c r="NL211" s="53"/>
      <c r="NM211" s="53"/>
      <c r="NN211" s="53"/>
      <c r="NO211" s="53"/>
      <c r="NP211" s="53"/>
      <c r="NQ211" s="53"/>
      <c r="NR211" s="53"/>
      <c r="NS211" s="53"/>
      <c r="NT211" s="53"/>
      <c r="NU211" s="54" t="s">
        <v>73</v>
      </c>
      <c r="NV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L212" t="s">
        <v>62</v>
      </c>
      <c r="MO212" s="53"/>
      <c r="MP212" s="53"/>
      <c r="MQ212" s="30">
        <v>8.0999999999999996E-3</v>
      </c>
      <c r="MR212" s="86">
        <v>1.4500000000000001E-2</v>
      </c>
      <c r="MS212" s="16">
        <v>2.7000000000000001E-3</v>
      </c>
      <c r="MT212" s="86">
        <v>1.7100000000000001E-2</v>
      </c>
      <c r="MU212" s="86">
        <v>1.4200000000000001E-2</v>
      </c>
      <c r="MV212" s="53"/>
      <c r="MW212" s="53"/>
      <c r="MX212" s="53"/>
      <c r="MY212" s="53"/>
      <c r="MZ212" s="53"/>
      <c r="NA212" s="6" t="s">
        <v>62</v>
      </c>
      <c r="NB212" s="6"/>
      <c r="NC212" s="53"/>
      <c r="ND212" s="53"/>
      <c r="NE212" s="53"/>
      <c r="NF212" s="53"/>
      <c r="NG212" s="53"/>
      <c r="NH212" s="6" t="s">
        <v>62</v>
      </c>
      <c r="NI212" s="6"/>
      <c r="NJ212" s="53"/>
      <c r="NK212" s="53"/>
      <c r="NL212" s="53"/>
      <c r="NM212" s="53"/>
      <c r="NN212" s="53"/>
      <c r="NO212" s="53"/>
      <c r="NP212" s="53"/>
      <c r="NQ212" s="53"/>
      <c r="NR212" s="53"/>
      <c r="NS212" s="53"/>
      <c r="NT212" s="53"/>
      <c r="NU212" s="54" t="s">
        <v>74</v>
      </c>
      <c r="NV212" s="53"/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M213" t="s">
        <v>62</v>
      </c>
      <c r="MN213" t="s">
        <v>62</v>
      </c>
      <c r="MO213" s="53"/>
      <c r="MP213" s="53"/>
      <c r="MQ213" s="40">
        <v>5.9999999999999995E-4</v>
      </c>
      <c r="MR213" s="16">
        <v>9.9000000000000008E-3</v>
      </c>
      <c r="MS213" s="30">
        <v>2.5000000000000001E-3</v>
      </c>
      <c r="MT213" s="30">
        <v>-2E-3</v>
      </c>
      <c r="MU213" s="30">
        <v>-5.8999999999999999E-3</v>
      </c>
      <c r="MV213" s="53"/>
      <c r="MW213" s="53"/>
      <c r="MX213" s="53"/>
      <c r="MY213" s="53"/>
      <c r="MZ213" s="53"/>
      <c r="NA213" t="s">
        <v>62</v>
      </c>
      <c r="NB213" s="6"/>
      <c r="NC213" s="53"/>
      <c r="ND213" s="53"/>
      <c r="NE213" s="53"/>
      <c r="NF213" s="53"/>
      <c r="NG213" s="53"/>
      <c r="NH213" t="s">
        <v>62</v>
      </c>
      <c r="NI213" s="6"/>
      <c r="NJ213" s="53"/>
      <c r="NK213" s="53"/>
      <c r="NL213" s="53"/>
      <c r="NM213" s="53"/>
      <c r="NN213" s="53"/>
      <c r="NO213" s="53"/>
      <c r="NP213" s="53"/>
      <c r="NQ213" s="53"/>
      <c r="NR213" s="53"/>
      <c r="NS213" s="53"/>
      <c r="NT213" s="3" t="s">
        <v>32</v>
      </c>
      <c r="NU213" s="3" t="s">
        <v>33</v>
      </c>
      <c r="NV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M214" t="s">
        <v>62</v>
      </c>
      <c r="MO214" s="53"/>
      <c r="MP214" s="53"/>
      <c r="MQ214" s="22">
        <v>-1.7000000000000001E-2</v>
      </c>
      <c r="MR214" s="22">
        <v>-5.1000000000000004E-3</v>
      </c>
      <c r="MS214" s="22">
        <v>-2.9999999999999997E-4</v>
      </c>
      <c r="MT214" s="22">
        <v>-8.8999999999999999E-3</v>
      </c>
      <c r="MU214" s="22">
        <v>-8.0000000000000002E-3</v>
      </c>
      <c r="MV214" s="53"/>
      <c r="MW214" s="53"/>
      <c r="MX214" s="53"/>
      <c r="MY214" s="53"/>
      <c r="MZ214" s="53"/>
      <c r="NA214" s="6"/>
      <c r="NB214" s="6"/>
      <c r="NC214" s="53"/>
      <c r="ND214" s="53"/>
      <c r="NE214" s="53"/>
      <c r="NF214" s="53"/>
      <c r="NG214" s="53"/>
      <c r="NH214" s="6"/>
      <c r="NI214" s="6"/>
      <c r="NJ214" s="53"/>
      <c r="NK214" s="53"/>
      <c r="NL214" s="53"/>
      <c r="NM214" s="53"/>
      <c r="NN214" s="53"/>
      <c r="NO214" s="53"/>
      <c r="NP214" s="53"/>
      <c r="NQ214" s="53"/>
      <c r="NR214" s="53"/>
      <c r="NS214" s="53"/>
      <c r="NT214" s="51">
        <f>MIN(OP179,OP186,OP192,OP197,OP201,OP204,OP206,OP207)</f>
        <v>0</v>
      </c>
      <c r="NU214" s="51">
        <f>AVERAGE(OQ179,OQ186,OQ192,OQ197,OQ201,OQ204,OQ206,OQ207)</f>
        <v>0</v>
      </c>
      <c r="NV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N215" t="s">
        <v>62</v>
      </c>
      <c r="MO215" s="53"/>
      <c r="MP215" s="53"/>
      <c r="MQ215" s="47">
        <v>-2.3699999999999999E-2</v>
      </c>
      <c r="MR215" s="47">
        <v>-4.1000000000000002E-2</v>
      </c>
      <c r="MS215" s="7">
        <v>-3.78E-2</v>
      </c>
      <c r="MT215" s="7">
        <v>-5.3199999999999997E-2</v>
      </c>
      <c r="MU215" s="47">
        <v>-7.7499999999999999E-2</v>
      </c>
      <c r="MV215" s="53"/>
      <c r="MW215" s="53"/>
      <c r="MX215" s="53"/>
      <c r="MY215" s="53"/>
      <c r="MZ215" s="53"/>
      <c r="NA215" s="6"/>
      <c r="NB215" s="6"/>
      <c r="NC215" s="53"/>
      <c r="ND215" s="53"/>
      <c r="NE215" s="53"/>
      <c r="NF215" s="53"/>
      <c r="NG215" s="53"/>
      <c r="NH215" s="6"/>
      <c r="NI215" s="6"/>
      <c r="NJ215" s="53"/>
      <c r="NK215" s="53"/>
      <c r="NL215" s="53"/>
      <c r="NM215" s="53"/>
      <c r="NN215" s="53"/>
      <c r="NO215" s="53"/>
      <c r="NP215" s="53"/>
      <c r="NQ215" s="53"/>
      <c r="NR215" s="53"/>
      <c r="NS215" s="53"/>
      <c r="NT215" s="53"/>
      <c r="NU215" s="54" t="s">
        <v>75</v>
      </c>
      <c r="NV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N216" t="s">
        <v>62</v>
      </c>
      <c r="MO216" s="53"/>
      <c r="MP216" s="53" t="s">
        <v>62</v>
      </c>
      <c r="MQ216" s="7">
        <v>-3.9199999999999999E-2</v>
      </c>
      <c r="MR216" s="7">
        <v>-5.0900000000000001E-2</v>
      </c>
      <c r="MS216" s="47">
        <v>-5.16E-2</v>
      </c>
      <c r="MT216" s="47">
        <v>-6.2100000000000002E-2</v>
      </c>
      <c r="MU216" s="7">
        <v>-8.2299999999999998E-2</v>
      </c>
      <c r="MV216" s="53" t="s">
        <v>62</v>
      </c>
      <c r="MW216" s="53" t="s">
        <v>62</v>
      </c>
      <c r="MX216" s="53" t="s">
        <v>62</v>
      </c>
      <c r="MY216" s="53" t="s">
        <v>62</v>
      </c>
      <c r="MZ216" s="53" t="s">
        <v>62</v>
      </c>
      <c r="NA216" s="10" t="s">
        <v>62</v>
      </c>
      <c r="NB216" s="10"/>
      <c r="NC216" s="53"/>
      <c r="ND216" s="53"/>
      <c r="NE216" s="53"/>
      <c r="NF216" s="53"/>
      <c r="NG216" s="53"/>
      <c r="NH216" s="10" t="s">
        <v>62</v>
      </c>
      <c r="NI216" s="10"/>
      <c r="NJ216" s="53"/>
      <c r="NK216" s="53"/>
      <c r="NL216" s="53"/>
      <c r="NM216" s="53"/>
      <c r="NN216" s="53"/>
      <c r="NO216" s="53"/>
      <c r="NP216" s="53"/>
      <c r="NQ216" s="53"/>
      <c r="NR216" s="53"/>
      <c r="NS216" s="53"/>
      <c r="NT216" s="53"/>
      <c r="NU216" s="61" t="s">
        <v>76</v>
      </c>
      <c r="NV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76"/>
      <c r="MZ217" s="76"/>
      <c r="NA217" s="76"/>
      <c r="NB217" s="76"/>
      <c r="NC217" s="76"/>
      <c r="ND217" s="76"/>
      <c r="NE217" s="76"/>
      <c r="NF217" s="76"/>
      <c r="NG217" s="76"/>
      <c r="NH217" s="76"/>
      <c r="NI217" s="76"/>
      <c r="NJ217" s="76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20"/>
      <c r="MP218" s="484"/>
      <c r="MQ218" s="485">
        <v>43620</v>
      </c>
      <c r="MR218" s="524"/>
      <c r="MS218" s="484"/>
      <c r="MT218" s="485">
        <v>43621</v>
      </c>
      <c r="MU218" s="486"/>
      <c r="MV218" s="484"/>
      <c r="MW218" s="485">
        <v>43622</v>
      </c>
      <c r="MX218" s="520"/>
      <c r="MY218" s="483"/>
      <c r="MZ218" s="67">
        <v>43623</v>
      </c>
      <c r="NA218" s="349" t="s">
        <v>77</v>
      </c>
      <c r="NB218" s="248"/>
      <c r="NC218" s="70">
        <v>43626</v>
      </c>
      <c r="ND218" s="249"/>
      <c r="NE218" s="248"/>
      <c r="NF218" s="70">
        <v>43627</v>
      </c>
      <c r="NG218" s="249"/>
      <c r="NH218" s="248"/>
      <c r="NI218" s="70">
        <v>43628</v>
      </c>
      <c r="NJ218" s="249"/>
      <c r="NK218" s="248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25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11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9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98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121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05">
        <v>5.8200000000000002E-2</v>
      </c>
      <c r="MZ221" s="34">
        <v>6.0900000000000003E-2</v>
      </c>
      <c r="NA221" s="34">
        <v>7.2700000000000001E-2</v>
      </c>
      <c r="NB221" s="487"/>
      <c r="NC221" s="53"/>
      <c r="ND221" s="488"/>
      <c r="NE221" s="487"/>
      <c r="NF221" s="53"/>
      <c r="NG221" s="488"/>
      <c r="NH221" s="487"/>
      <c r="NI221" s="53"/>
      <c r="NJ221" s="488"/>
      <c r="NK221" s="487"/>
      <c r="NL221" s="53"/>
      <c r="NM221" s="488"/>
      <c r="NN221" s="487"/>
      <c r="NO221" s="53"/>
      <c r="NP221" s="488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00">
        <v>2.98E-2</v>
      </c>
      <c r="MZ222" s="40">
        <v>3.0099999999999998E-2</v>
      </c>
      <c r="NA222" s="40">
        <v>4.6300000000000001E-2</v>
      </c>
      <c r="NB222" s="487"/>
      <c r="NC222" s="53"/>
      <c r="ND222" s="488"/>
      <c r="NE222" s="487"/>
      <c r="NF222" s="53"/>
      <c r="NG222" s="488"/>
      <c r="NH222" s="487"/>
      <c r="NI222" s="53"/>
      <c r="NJ222" s="488"/>
      <c r="NK222" s="487"/>
      <c r="NL222" s="53"/>
      <c r="NM222" s="488"/>
      <c r="NN222" s="487"/>
      <c r="NO222" s="53"/>
      <c r="NP222" s="488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03">
        <v>2.4E-2</v>
      </c>
      <c r="MZ223" s="16">
        <v>2.6100000000000002E-2</v>
      </c>
      <c r="NA223" s="16">
        <v>4.0500000000000001E-2</v>
      </c>
      <c r="NB223" s="487"/>
      <c r="NC223" s="53"/>
      <c r="ND223" s="488"/>
      <c r="NE223" s="487"/>
      <c r="NF223" s="53"/>
      <c r="NG223" s="488"/>
      <c r="NH223" s="487"/>
      <c r="NI223" s="53"/>
      <c r="NJ223" s="488"/>
      <c r="NK223" s="487"/>
      <c r="NL223" s="53"/>
      <c r="NM223" s="488"/>
      <c r="NN223" s="487"/>
      <c r="NO223" s="53"/>
      <c r="NP223" s="488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06">
        <v>6.1999999999999998E-3</v>
      </c>
      <c r="MZ224" s="22">
        <v>8.8000000000000005E-3</v>
      </c>
      <c r="NA224" s="86">
        <v>1.4200000000000001E-2</v>
      </c>
      <c r="NB224" s="487"/>
      <c r="NC224" s="53"/>
      <c r="ND224" s="488"/>
      <c r="NE224" s="487"/>
      <c r="NF224" s="53"/>
      <c r="NG224" s="488"/>
      <c r="NH224" s="487"/>
      <c r="NI224" s="53"/>
      <c r="NJ224" s="488"/>
      <c r="NK224" s="487"/>
      <c r="NL224" s="53"/>
      <c r="NM224" s="488"/>
      <c r="NN224" s="487"/>
      <c r="NO224" s="53"/>
      <c r="NP224" s="488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02">
        <v>2.9999999999999997E-4</v>
      </c>
      <c r="MZ225" s="86">
        <v>8.0000000000000004E-4</v>
      </c>
      <c r="NA225" s="30">
        <v>-5.8999999999999999E-3</v>
      </c>
      <c r="NB225" s="487"/>
      <c r="NC225" s="53"/>
      <c r="ND225" s="488"/>
      <c r="NE225" s="487"/>
      <c r="NF225" s="53"/>
      <c r="NG225" s="488"/>
      <c r="NH225" s="487"/>
      <c r="NI225" s="53"/>
      <c r="NJ225" s="488"/>
      <c r="NK225" s="487"/>
      <c r="NL225" s="53"/>
      <c r="NM225" s="488"/>
      <c r="NN225" s="487"/>
      <c r="NO225" s="53"/>
      <c r="NP225" s="488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04">
        <v>-2.0999999999999999E-3</v>
      </c>
      <c r="MZ226" s="30">
        <v>-7.6E-3</v>
      </c>
      <c r="NA226" s="22">
        <v>-8.0000000000000002E-3</v>
      </c>
      <c r="NB226" s="487"/>
      <c r="NC226" s="53"/>
      <c r="ND226" s="488"/>
      <c r="NE226" s="487"/>
      <c r="NF226" s="53"/>
      <c r="NG226" s="488"/>
      <c r="NH226" s="487"/>
      <c r="NI226" s="53"/>
      <c r="NJ226" s="488"/>
      <c r="NK226" s="487"/>
      <c r="NL226" s="53"/>
      <c r="NM226" s="488"/>
      <c r="NN226" s="487"/>
      <c r="NO226" s="53"/>
      <c r="NP226" s="488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01">
        <v>-4.9700000000000001E-2</v>
      </c>
      <c r="MZ227" s="7">
        <v>-5.0799999999999998E-2</v>
      </c>
      <c r="NA227" s="47">
        <v>-7.7499999999999999E-2</v>
      </c>
      <c r="NB227" s="487"/>
      <c r="NC227" s="53"/>
      <c r="ND227" s="488"/>
      <c r="NE227" s="487"/>
      <c r="NF227" s="53"/>
      <c r="NG227" s="488"/>
      <c r="NH227" s="487"/>
      <c r="NI227" s="53"/>
      <c r="NJ227" s="488"/>
      <c r="NK227" s="487"/>
      <c r="NL227" s="53"/>
      <c r="NM227" s="488"/>
      <c r="NN227" s="487"/>
      <c r="NO227" s="53"/>
      <c r="NP227" s="488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99">
        <v>-6.6699999999999995E-2</v>
      </c>
      <c r="MZ228" s="47">
        <v>-6.83E-2</v>
      </c>
      <c r="NA228" s="7">
        <v>-8.2299999999999998E-2</v>
      </c>
      <c r="NB228" s="487"/>
      <c r="NC228" s="53"/>
      <c r="ND228" s="488"/>
      <c r="NE228" s="487"/>
      <c r="NF228" s="53"/>
      <c r="NG228" s="488"/>
      <c r="NH228" s="487"/>
      <c r="NI228" s="53"/>
      <c r="NJ228" s="488"/>
      <c r="NK228" s="487"/>
      <c r="NL228" s="53"/>
      <c r="NM228" s="488"/>
      <c r="NN228" s="487"/>
      <c r="NO228" s="53"/>
      <c r="NP228" s="488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10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7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363">
        <v>1.5100000000000001E-2</v>
      </c>
      <c r="MZ230" s="363">
        <v>2.5999999999999999E-3</v>
      </c>
      <c r="NA230" s="441">
        <v>1.6199999999999999E-2</v>
      </c>
      <c r="NB230" s="491"/>
      <c r="NC230" s="492"/>
      <c r="ND230" s="493"/>
      <c r="NE230" s="491"/>
      <c r="NF230" s="492"/>
      <c r="NG230" s="493"/>
      <c r="NH230" s="491"/>
      <c r="NI230" s="492"/>
      <c r="NJ230" s="493"/>
      <c r="NK230" s="491"/>
      <c r="NL230" s="492"/>
      <c r="NM230" s="493"/>
      <c r="NN230" s="491"/>
      <c r="NO230" s="492"/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365">
        <v>-1.6799999999999999E-2</v>
      </c>
      <c r="MZ231" s="452">
        <v>-5.4999999999999997E-3</v>
      </c>
      <c r="NA231" s="445">
        <v>-3.15E-2</v>
      </c>
      <c r="NB231" s="491"/>
      <c r="NC231" s="492"/>
      <c r="ND231" s="493"/>
      <c r="NE231" s="491"/>
      <c r="NF231" s="492"/>
      <c r="NG231" s="493"/>
      <c r="NH231" s="491"/>
      <c r="NI231" s="492"/>
      <c r="NJ231" s="493"/>
      <c r="NK231" s="491"/>
      <c r="NL231" s="492"/>
      <c r="NM231" s="493"/>
      <c r="NN231" s="491"/>
      <c r="NO231" s="492"/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3"/>
      <c r="MZ232" s="133"/>
      <c r="NA232" s="451">
        <v>1.95E-2</v>
      </c>
      <c r="NB232" s="132"/>
      <c r="NC232" s="133"/>
      <c r="ND232" s="494"/>
      <c r="NE232" s="132"/>
      <c r="NF232" s="133"/>
      <c r="NG232" s="494"/>
      <c r="NH232" s="132"/>
      <c r="NI232" s="133"/>
      <c r="NJ232" s="494"/>
      <c r="NK232" s="132"/>
      <c r="NL232" s="133"/>
      <c r="NM232" s="494"/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3" t="s">
        <v>62</v>
      </c>
      <c r="MZ233" s="133" t="s">
        <v>62</v>
      </c>
      <c r="NA233" s="440">
        <v>-2.9100000000000001E-2</v>
      </c>
      <c r="NB233" s="132" t="s">
        <v>62</v>
      </c>
      <c r="NC233" s="133" t="s">
        <v>62</v>
      </c>
      <c r="ND233" s="494"/>
      <c r="NE233" s="132" t="s">
        <v>62</v>
      </c>
      <c r="NF233" s="133" t="s">
        <v>62</v>
      </c>
      <c r="NG233" s="494"/>
      <c r="NH233" s="132" t="s">
        <v>62</v>
      </c>
      <c r="NI233" s="133" t="s">
        <v>62</v>
      </c>
      <c r="NJ233" s="494"/>
      <c r="NK233" s="132" t="s">
        <v>62</v>
      </c>
      <c r="NL233" s="133" t="s">
        <v>62</v>
      </c>
      <c r="NM233" s="494"/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0">
        <v>71.83</v>
      </c>
      <c r="MZ234" s="250">
        <v>71.84</v>
      </c>
      <c r="NA234" s="250">
        <v>0.66639999999999999</v>
      </c>
      <c r="NB234" s="49"/>
      <c r="NC234" s="49"/>
      <c r="ND234" s="49"/>
      <c r="NE234" s="49"/>
      <c r="NF234" s="49"/>
      <c r="NG234" s="49"/>
      <c r="NH234" s="49"/>
      <c r="NI234" s="49"/>
      <c r="NJ234" s="49"/>
      <c r="NK234" s="49"/>
      <c r="NL234" s="49"/>
      <c r="NM234" s="49"/>
      <c r="NN234" s="49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62" t="s">
        <v>67</v>
      </c>
      <c r="MZ235" s="162" t="s">
        <v>67</v>
      </c>
      <c r="NA235" s="162" t="s">
        <v>41</v>
      </c>
      <c r="NB235" s="58"/>
      <c r="NC235" s="58"/>
      <c r="ND235" s="58"/>
      <c r="NE235" s="58"/>
      <c r="NF235" s="58"/>
      <c r="NG235" s="58"/>
      <c r="NH235" s="58"/>
      <c r="NI235" s="58"/>
      <c r="NJ235" s="58"/>
      <c r="NK235" s="58"/>
      <c r="NL235" s="58"/>
      <c r="NM235" s="58"/>
      <c r="NN235" s="58"/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24">SUM(JU221, -JU228)</f>
        <v>3.9800000000000002E-2</v>
      </c>
      <c r="JV236" s="109">
        <f t="shared" si="624"/>
        <v>4.9100000000000005E-2</v>
      </c>
      <c r="JW236" s="172">
        <f t="shared" si="624"/>
        <v>7.6100000000000001E-2</v>
      </c>
      <c r="JX236" s="142">
        <f t="shared" si="624"/>
        <v>7.5700000000000003E-2</v>
      </c>
      <c r="JY236" s="112">
        <f t="shared" si="624"/>
        <v>6.7900000000000002E-2</v>
      </c>
      <c r="JZ236" s="172">
        <f t="shared" si="624"/>
        <v>7.3399999999999993E-2</v>
      </c>
      <c r="KA236" s="142">
        <f t="shared" si="624"/>
        <v>7.1500000000000008E-2</v>
      </c>
      <c r="KB236" s="114">
        <f t="shared" si="624"/>
        <v>7.0000000000000007E-2</v>
      </c>
      <c r="KC236" s="172">
        <f t="shared" si="624"/>
        <v>0.12809999999999999</v>
      </c>
      <c r="KD236" s="160">
        <f t="shared" si="624"/>
        <v>0.12719999999999998</v>
      </c>
      <c r="KE236" s="112">
        <f t="shared" si="624"/>
        <v>0.12309999999999999</v>
      </c>
      <c r="KF236" s="172">
        <f t="shared" si="624"/>
        <v>0.13159999999999999</v>
      </c>
      <c r="KG236" s="142">
        <f t="shared" si="624"/>
        <v>0.14129999999999998</v>
      </c>
      <c r="KH236" s="201">
        <f t="shared" si="624"/>
        <v>0.13789999999999999</v>
      </c>
      <c r="KI236" s="181">
        <f t="shared" si="624"/>
        <v>0.16699999999999998</v>
      </c>
      <c r="KJ236" s="160">
        <f t="shared" si="624"/>
        <v>0.1905</v>
      </c>
      <c r="KK236" s="201">
        <f t="shared" si="624"/>
        <v>0.19700000000000001</v>
      </c>
      <c r="KL236" s="181">
        <f t="shared" si="624"/>
        <v>0.20849999999999999</v>
      </c>
      <c r="KM236" s="160">
        <f t="shared" si="624"/>
        <v>0.22559999999999999</v>
      </c>
      <c r="KN236" s="201">
        <f t="shared" si="624"/>
        <v>0.2271</v>
      </c>
      <c r="KO236" s="181">
        <f t="shared" si="624"/>
        <v>0.21870000000000001</v>
      </c>
      <c r="KP236" s="160">
        <f t="shared" si="624"/>
        <v>0.21489999999999998</v>
      </c>
      <c r="KQ236" s="201">
        <f t="shared" si="624"/>
        <v>0.2084</v>
      </c>
      <c r="KR236" s="181">
        <f t="shared" si="624"/>
        <v>0.192</v>
      </c>
      <c r="KS236" s="160">
        <f t="shared" ref="KS236:LI236" si="625">SUM(KS221, -KS228)</f>
        <v>0.22800000000000001</v>
      </c>
      <c r="KT236" s="201">
        <f t="shared" si="625"/>
        <v>0.2364</v>
      </c>
      <c r="KU236" s="181">
        <f t="shared" si="625"/>
        <v>0.27249999999999996</v>
      </c>
      <c r="KV236" s="160">
        <f t="shared" si="625"/>
        <v>0.23130000000000001</v>
      </c>
      <c r="KW236" s="201">
        <f t="shared" si="625"/>
        <v>0.23180000000000001</v>
      </c>
      <c r="KX236" s="181">
        <f t="shared" si="625"/>
        <v>0.2414</v>
      </c>
      <c r="KY236" s="160">
        <f t="shared" si="625"/>
        <v>0.247</v>
      </c>
      <c r="KZ236" s="201">
        <f t="shared" si="625"/>
        <v>0.28759999999999997</v>
      </c>
      <c r="LA236" s="181">
        <f t="shared" si="625"/>
        <v>0.26100000000000001</v>
      </c>
      <c r="LB236" s="160">
        <f t="shared" si="625"/>
        <v>0.27879999999999999</v>
      </c>
      <c r="LC236" s="201">
        <f t="shared" si="625"/>
        <v>0.245</v>
      </c>
      <c r="LD236" s="181">
        <f t="shared" si="625"/>
        <v>0.27490000000000003</v>
      </c>
      <c r="LE236" s="138">
        <f t="shared" si="625"/>
        <v>0.29020000000000001</v>
      </c>
      <c r="LF236" s="201">
        <f t="shared" si="625"/>
        <v>0.30280000000000001</v>
      </c>
      <c r="LG236" s="181">
        <f t="shared" si="625"/>
        <v>0.28310000000000002</v>
      </c>
      <c r="LH236" s="147">
        <f t="shared" si="625"/>
        <v>0.24979999999999999</v>
      </c>
      <c r="LI236" s="201">
        <f t="shared" si="625"/>
        <v>0.2732</v>
      </c>
      <c r="LJ236" s="181">
        <f t="shared" ref="LJ236" si="626">SUM(LJ221, -LJ228)</f>
        <v>0.26769999999999999</v>
      </c>
      <c r="LK236" s="160">
        <f t="shared" ref="LK236" si="627">SUM(LK221, -LK228)</f>
        <v>0.28749999999999998</v>
      </c>
      <c r="LL236" s="109">
        <f t="shared" ref="LL236:LU236" si="628">SUM(LL221, -LL228)</f>
        <v>0.28159999999999996</v>
      </c>
      <c r="LM236" s="169">
        <f t="shared" si="628"/>
        <v>0.27479999999999999</v>
      </c>
      <c r="LN236" s="147">
        <f t="shared" si="628"/>
        <v>0.27959999999999996</v>
      </c>
      <c r="LO236" s="114">
        <f t="shared" si="628"/>
        <v>0.30580000000000002</v>
      </c>
      <c r="LP236" s="169">
        <f t="shared" si="628"/>
        <v>0.29799999999999999</v>
      </c>
      <c r="LQ236" s="140">
        <f t="shared" si="628"/>
        <v>0.31509999999999999</v>
      </c>
      <c r="LR236" s="109">
        <f t="shared" si="628"/>
        <v>0.31089999999999995</v>
      </c>
      <c r="LS236" s="173">
        <f t="shared" si="628"/>
        <v>0.33299999999999996</v>
      </c>
      <c r="LT236" s="140">
        <f t="shared" si="628"/>
        <v>0.3196</v>
      </c>
      <c r="LU236" s="114">
        <f t="shared" si="628"/>
        <v>0.32519999999999999</v>
      </c>
      <c r="LV236" s="169">
        <f t="shared" ref="LV236:MB236" si="629">SUM(LV221, -LV228)</f>
        <v>0.31659999999999999</v>
      </c>
      <c r="LW236" s="147">
        <f t="shared" si="629"/>
        <v>0.27929999999999999</v>
      </c>
      <c r="LX236" s="109">
        <f t="shared" si="629"/>
        <v>0.31509999999999999</v>
      </c>
      <c r="LY236" s="169">
        <f t="shared" si="629"/>
        <v>0.31889999999999996</v>
      </c>
      <c r="LZ236" s="147">
        <f t="shared" si="629"/>
        <v>0.3054</v>
      </c>
      <c r="MA236" s="109">
        <f t="shared" si="629"/>
        <v>0.32600000000000001</v>
      </c>
      <c r="MB236" s="169">
        <f t="shared" si="629"/>
        <v>0.34329999999999999</v>
      </c>
      <c r="MC236" s="147">
        <f t="shared" ref="MC236:MD236" si="630">SUM(MC221, -MC228)</f>
        <v>0.34719999999999995</v>
      </c>
      <c r="MD236" s="109">
        <f t="shared" ref="MD236:ME236" si="631">SUM(MD221, -MD228)</f>
        <v>0.35319999999999996</v>
      </c>
      <c r="ME236" s="169">
        <f t="shared" ref="ME236:MF236" si="632">SUM(ME221, -ME228)</f>
        <v>0.3407</v>
      </c>
      <c r="MF236" s="147">
        <f t="shared" ref="MF236:MG236" si="633">SUM(MF221, -MF228)</f>
        <v>0.3196</v>
      </c>
      <c r="MG236" s="109">
        <f t="shared" ref="MG236:MH236" si="634">SUM(MG221, -MG228)</f>
        <v>0.33240000000000003</v>
      </c>
      <c r="MH236" s="169">
        <f t="shared" ref="MH236:MI236" si="635">SUM(MH221, -MH228)</f>
        <v>0.3453</v>
      </c>
      <c r="MI236" s="109">
        <f t="shared" ref="MI236:MJ236" si="636">SUM(MI221, -MI228)</f>
        <v>0.39239999999999997</v>
      </c>
      <c r="MJ236" s="109">
        <f t="shared" ref="MJ236:MK236" si="637">SUM(MJ221, -MJ228)</f>
        <v>0.42770000000000002</v>
      </c>
      <c r="MK236" s="109">
        <f t="shared" si="637"/>
        <v>0.41979999999999995</v>
      </c>
      <c r="MM236" s="138">
        <f>SUM(MM221, -MM228)</f>
        <v>1.6300000000000002E-2</v>
      </c>
      <c r="MN236" s="201">
        <f>SUM(MN221, -MN228)</f>
        <v>4.2299999999999997E-2</v>
      </c>
      <c r="MO236" s="173">
        <f>SUM(MO221, -MO228)</f>
        <v>7.4999999999999997E-2</v>
      </c>
      <c r="MP236" s="140">
        <f>SUM(MP221, -MP228)</f>
        <v>7.1500000000000008E-2</v>
      </c>
      <c r="MQ236" s="114">
        <f>SUM(MQ221, -MQ228)</f>
        <v>7.4399999999999994E-2</v>
      </c>
      <c r="MR236" s="173">
        <f>SUM(MR221, -MR228)</f>
        <v>9.2100000000000001E-2</v>
      </c>
      <c r="MS236" s="140">
        <f>SUM(MS221, -MS228)</f>
        <v>0.13200000000000001</v>
      </c>
      <c r="MT236" s="201">
        <f>SUM(MT221, -MT228)</f>
        <v>0.13120000000000001</v>
      </c>
      <c r="MU236" s="181">
        <f>SUM(MU221, -MU228)</f>
        <v>0.11629999999999999</v>
      </c>
      <c r="MV236" s="140">
        <f>SUM(MV221, -MV228)</f>
        <v>0.11510000000000001</v>
      </c>
      <c r="MW236" s="114">
        <f>SUM(MW221, -MW228)</f>
        <v>0.1144</v>
      </c>
      <c r="MX236" s="181">
        <f>SUM(MX221, -MX228)</f>
        <v>0.11649999999999999</v>
      </c>
      <c r="MY236" s="201">
        <f>SUM(MY221, -MY228)</f>
        <v>0.1249</v>
      </c>
      <c r="MZ236" s="201">
        <f>SUM(MZ221, -MZ228)</f>
        <v>0.12920000000000001</v>
      </c>
      <c r="NA236" s="114">
        <f>SUM(NA221, -NA228)</f>
        <v>0.155</v>
      </c>
      <c r="NB236" s="6">
        <f t="shared" ref="NB236:OX236" si="638">SUM(NB221, -NB228)</f>
        <v>0</v>
      </c>
      <c r="NC236" s="6">
        <f t="shared" si="638"/>
        <v>0</v>
      </c>
      <c r="ND236" s="6">
        <f t="shared" si="638"/>
        <v>0</v>
      </c>
      <c r="NE236" s="6">
        <f t="shared" si="638"/>
        <v>0</v>
      </c>
      <c r="NF236" s="6">
        <f t="shared" si="638"/>
        <v>0</v>
      </c>
      <c r="NG236" s="6">
        <f t="shared" si="638"/>
        <v>0</v>
      </c>
      <c r="NH236" s="6">
        <f t="shared" si="638"/>
        <v>0</v>
      </c>
      <c r="NI236" s="6">
        <f t="shared" si="638"/>
        <v>0</v>
      </c>
      <c r="NJ236" s="6">
        <f t="shared" si="638"/>
        <v>0</v>
      </c>
      <c r="NK236" s="6">
        <f t="shared" si="638"/>
        <v>0</v>
      </c>
      <c r="NL236" s="6">
        <f t="shared" si="638"/>
        <v>0</v>
      </c>
      <c r="NM236" s="6">
        <f t="shared" si="638"/>
        <v>0</v>
      </c>
      <c r="NN236" s="6">
        <f t="shared" si="638"/>
        <v>0</v>
      </c>
      <c r="NO236" s="6">
        <f t="shared" si="638"/>
        <v>0</v>
      </c>
      <c r="NP236" s="6">
        <f t="shared" si="638"/>
        <v>0</v>
      </c>
      <c r="NQ236" s="6">
        <f t="shared" si="638"/>
        <v>0</v>
      </c>
      <c r="NR236" s="6">
        <f t="shared" si="638"/>
        <v>0</v>
      </c>
      <c r="NS236" s="6">
        <f t="shared" si="638"/>
        <v>0</v>
      </c>
      <c r="NT236" s="6">
        <f t="shared" si="638"/>
        <v>0</v>
      </c>
      <c r="NU236" s="6">
        <f t="shared" si="638"/>
        <v>0</v>
      </c>
      <c r="NV236" s="6">
        <f t="shared" si="638"/>
        <v>0</v>
      </c>
      <c r="NW236" s="6">
        <f t="shared" si="638"/>
        <v>0</v>
      </c>
      <c r="NX236" s="6">
        <f t="shared" si="638"/>
        <v>0</v>
      </c>
      <c r="NY236" s="6">
        <f t="shared" si="638"/>
        <v>0</v>
      </c>
      <c r="NZ236" s="6">
        <f t="shared" si="638"/>
        <v>0</v>
      </c>
      <c r="OA236" s="6">
        <f t="shared" si="638"/>
        <v>0</v>
      </c>
      <c r="OB236" s="6">
        <f t="shared" si="638"/>
        <v>0</v>
      </c>
      <c r="OC236" s="6">
        <f t="shared" si="638"/>
        <v>0</v>
      </c>
      <c r="OD236" s="6">
        <f t="shared" si="638"/>
        <v>0</v>
      </c>
      <c r="OE236" s="6">
        <f t="shared" si="638"/>
        <v>0</v>
      </c>
      <c r="OF236" s="6">
        <f t="shared" si="638"/>
        <v>0</v>
      </c>
      <c r="OG236" s="6">
        <f t="shared" si="638"/>
        <v>0</v>
      </c>
      <c r="OH236" s="6">
        <f t="shared" si="638"/>
        <v>0</v>
      </c>
      <c r="OI236" s="6">
        <f t="shared" si="638"/>
        <v>0</v>
      </c>
      <c r="OJ236" s="6">
        <f t="shared" si="638"/>
        <v>0</v>
      </c>
      <c r="OK236" s="6">
        <f t="shared" si="638"/>
        <v>0</v>
      </c>
      <c r="OL236" s="6">
        <f t="shared" si="638"/>
        <v>0</v>
      </c>
      <c r="OM236" s="6">
        <f t="shared" si="638"/>
        <v>0</v>
      </c>
      <c r="ON236" s="6">
        <f t="shared" si="638"/>
        <v>0</v>
      </c>
      <c r="OO236" s="6">
        <f t="shared" si="638"/>
        <v>0</v>
      </c>
      <c r="OP236" s="6">
        <f t="shared" si="638"/>
        <v>0</v>
      </c>
      <c r="OQ236" s="6">
        <f t="shared" si="638"/>
        <v>0</v>
      </c>
      <c r="OR236" s="6">
        <f t="shared" si="638"/>
        <v>0</v>
      </c>
      <c r="OS236" s="6">
        <f t="shared" si="638"/>
        <v>0</v>
      </c>
      <c r="OT236" s="6">
        <f t="shared" si="638"/>
        <v>0</v>
      </c>
      <c r="OU236" s="6">
        <f t="shared" si="638"/>
        <v>0</v>
      </c>
      <c r="OV236" s="6">
        <f t="shared" si="638"/>
        <v>0</v>
      </c>
      <c r="OW236" s="6">
        <f t="shared" si="638"/>
        <v>0</v>
      </c>
      <c r="OX236" s="6">
        <f t="shared" si="638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62" t="s">
        <v>41</v>
      </c>
      <c r="MZ237" s="162" t="s">
        <v>41</v>
      </c>
      <c r="NA237" s="162" t="s">
        <v>67</v>
      </c>
      <c r="NB237" s="58"/>
      <c r="NC237" s="58"/>
      <c r="ND237" s="58"/>
      <c r="NE237" s="58"/>
      <c r="NF237" s="58"/>
      <c r="NG237" s="58"/>
      <c r="NH237" s="58"/>
      <c r="NI237" s="58"/>
      <c r="NJ237" s="58"/>
      <c r="NK237" s="58"/>
      <c r="NL237" s="58"/>
      <c r="NM237" s="58"/>
      <c r="NN237" s="58"/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39">SUM(JU222, -JU228)</f>
        <v>3.6299999999999999E-2</v>
      </c>
      <c r="JV238" s="112">
        <f t="shared" si="639"/>
        <v>4.9000000000000002E-2</v>
      </c>
      <c r="JW238" s="169">
        <f t="shared" si="639"/>
        <v>7.5499999999999998E-2</v>
      </c>
      <c r="JX238" s="147">
        <f t="shared" si="639"/>
        <v>6.8199999999999997E-2</v>
      </c>
      <c r="JY238" s="109">
        <f t="shared" si="639"/>
        <v>5.5900000000000005E-2</v>
      </c>
      <c r="JZ238" s="169">
        <f t="shared" si="639"/>
        <v>7.0800000000000002E-2</v>
      </c>
      <c r="KA238" s="140">
        <f t="shared" si="639"/>
        <v>6.9599999999999995E-2</v>
      </c>
      <c r="KB238" s="201">
        <f t="shared" si="639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40">SUM(KE222, -KE228)</f>
        <v>0.11349999999999999</v>
      </c>
      <c r="KF238" s="181">
        <f t="shared" si="640"/>
        <v>0.11840000000000001</v>
      </c>
      <c r="KG238" s="160">
        <f t="shared" si="640"/>
        <v>0.1134</v>
      </c>
      <c r="KH238" s="112">
        <f t="shared" si="640"/>
        <v>0.12959999999999999</v>
      </c>
      <c r="KI238" s="172">
        <f t="shared" si="640"/>
        <v>0.128</v>
      </c>
      <c r="KJ238" s="142">
        <f t="shared" si="640"/>
        <v>0.13300000000000001</v>
      </c>
      <c r="KK238" s="114">
        <f t="shared" ref="KK238:KQ238" si="641">SUM(KK221, -KK227)</f>
        <v>0.1295</v>
      </c>
      <c r="KL238" s="170">
        <f t="shared" si="641"/>
        <v>0.14269999999999999</v>
      </c>
      <c r="KM238" s="138">
        <f t="shared" si="641"/>
        <v>0.17369999999999999</v>
      </c>
      <c r="KN238" s="110">
        <f t="shared" si="641"/>
        <v>0.17560000000000001</v>
      </c>
      <c r="KO238" s="170">
        <f t="shared" si="641"/>
        <v>0.16739999999999999</v>
      </c>
      <c r="KP238" s="138">
        <f t="shared" si="641"/>
        <v>0.15839999999999999</v>
      </c>
      <c r="KQ238" s="110">
        <f t="shared" si="641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42">SUM(KW221, -KW227)</f>
        <v>0.21610000000000001</v>
      </c>
      <c r="KX238" s="170">
        <f t="shared" si="642"/>
        <v>0.22110000000000002</v>
      </c>
      <c r="KY238" s="138">
        <f t="shared" si="642"/>
        <v>0.23049999999999998</v>
      </c>
      <c r="KZ238" s="110">
        <f t="shared" si="642"/>
        <v>0.26900000000000002</v>
      </c>
      <c r="LA238" s="170">
        <f t="shared" si="642"/>
        <v>0.24309999999999998</v>
      </c>
      <c r="LB238" s="138">
        <f t="shared" si="642"/>
        <v>0.26890000000000003</v>
      </c>
      <c r="LC238" s="110">
        <f t="shared" si="642"/>
        <v>0.24470000000000003</v>
      </c>
      <c r="LD238" s="170">
        <f t="shared" si="642"/>
        <v>0.2651</v>
      </c>
      <c r="LE238" s="160">
        <f t="shared" si="642"/>
        <v>0.28539999999999999</v>
      </c>
      <c r="LF238" s="110">
        <f t="shared" si="642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43">SUM(LR222, -LR228)</f>
        <v>0.30909999999999999</v>
      </c>
      <c r="LS238" s="169">
        <f t="shared" si="643"/>
        <v>0.33079999999999998</v>
      </c>
      <c r="LT238" s="147">
        <f t="shared" si="643"/>
        <v>0.31599999999999995</v>
      </c>
      <c r="LU238" s="109">
        <f t="shared" si="643"/>
        <v>0.31709999999999999</v>
      </c>
      <c r="LV238" s="173">
        <f t="shared" si="643"/>
        <v>0.30920000000000003</v>
      </c>
      <c r="LW238" s="140">
        <f t="shared" si="643"/>
        <v>0.27749999999999997</v>
      </c>
      <c r="LX238" s="114">
        <f t="shared" si="643"/>
        <v>0.29779999999999995</v>
      </c>
      <c r="LY238" s="173">
        <f t="shared" ref="LY238:LZ238" si="644">SUM(LY222, -LY228)</f>
        <v>0.31440000000000001</v>
      </c>
      <c r="LZ238" s="140">
        <f t="shared" si="644"/>
        <v>0.29680000000000001</v>
      </c>
      <c r="MA238" s="114">
        <f t="shared" ref="MA238:MB238" si="645">SUM(MA222, -MA228)</f>
        <v>0.30520000000000003</v>
      </c>
      <c r="MB238" s="173">
        <f t="shared" si="645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>SUM(MR221, -MR227)</f>
        <v>8.2199999999999995E-2</v>
      </c>
      <c r="MS238" s="160">
        <f>SUM(MS221, -MS227)</f>
        <v>0.11650000000000001</v>
      </c>
      <c r="MT238" s="114">
        <f>SUM(MT221, -MT227)</f>
        <v>0.1268</v>
      </c>
      <c r="MU238" s="173">
        <f>SUM(MU221, -MU227)</f>
        <v>0.10249999999999999</v>
      </c>
      <c r="MV238" s="160">
        <f>SUM(MV221, -MV227)</f>
        <v>0.1082</v>
      </c>
      <c r="MW238" s="201">
        <f>SUM(MW221, -MW227)</f>
        <v>0.109</v>
      </c>
      <c r="MX238" s="173">
        <f>SUM(MX221, -MX227)</f>
        <v>0.1076</v>
      </c>
      <c r="MY238" s="114">
        <f>SUM(MY221, -MY227)</f>
        <v>0.1079</v>
      </c>
      <c r="MZ238" s="114">
        <f>SUM(MZ221, -MZ227)</f>
        <v>0.11169999999999999</v>
      </c>
      <c r="NA238" s="201">
        <f>SUM(NA221, -NA227)</f>
        <v>0.1502</v>
      </c>
      <c r="NB238" s="6">
        <f>SUM(NB221, -NB227,)</f>
        <v>0</v>
      </c>
      <c r="NC238" s="6">
        <f>SUM(NC222, -NC228)</f>
        <v>0</v>
      </c>
      <c r="ND238" s="6">
        <f>SUM(ND221, -ND227)</f>
        <v>0</v>
      </c>
      <c r="NE238" s="6">
        <f>SUM(NE221, -NE227,)</f>
        <v>0</v>
      </c>
      <c r="NF238" s="6">
        <f>SUM(NF222, -NF228)</f>
        <v>0</v>
      </c>
      <c r="NG238" s="6">
        <f>SUM(NG221, -NG227)</f>
        <v>0</v>
      </c>
      <c r="NH238" s="6">
        <f>SUM(NH221, -NH227,)</f>
        <v>0</v>
      </c>
      <c r="NI238" s="6">
        <f>SUM(NI222, -NI228)</f>
        <v>0</v>
      </c>
      <c r="NJ238" s="6">
        <f>SUM(NJ221, -NJ227)</f>
        <v>0</v>
      </c>
      <c r="NK238" s="6">
        <f>SUM(NK221, -NK227,)</f>
        <v>0</v>
      </c>
      <c r="NL238" s="6">
        <f>SUM(NL222, -NL228)</f>
        <v>0</v>
      </c>
      <c r="NM238" s="6">
        <f>SUM(NM221, -NM227)</f>
        <v>0</v>
      </c>
      <c r="NN238" s="6">
        <f>SUM(NN221, -NN227,)</f>
        <v>0</v>
      </c>
      <c r="NO238" s="6">
        <f>SUM(NO222, -NO228)</f>
        <v>0</v>
      </c>
      <c r="NP238" s="6">
        <f>SUM(NP221,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11" t="s">
        <v>70</v>
      </c>
      <c r="MZ239" s="111" t="s">
        <v>70</v>
      </c>
      <c r="NA239" s="111" t="s">
        <v>42</v>
      </c>
      <c r="NB239" s="58"/>
      <c r="NC239" s="58"/>
      <c r="ND239" s="58"/>
      <c r="NE239" s="58"/>
      <c r="NF239" s="58"/>
      <c r="NG239" s="58"/>
      <c r="NH239" s="58"/>
      <c r="NI239" s="58"/>
      <c r="NJ239" s="58"/>
      <c r="NK239" s="58"/>
      <c r="NL239" s="58"/>
      <c r="NM239" s="58"/>
      <c r="NN239" s="58"/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46">SUM(JU223, -JU228)</f>
        <v>3.6199999999999996E-2</v>
      </c>
      <c r="JV240" s="114">
        <f t="shared" si="646"/>
        <v>4.07E-2</v>
      </c>
      <c r="JW240" s="181">
        <f t="shared" si="646"/>
        <v>6.4699999999999994E-2</v>
      </c>
      <c r="JX240" s="140">
        <f t="shared" si="646"/>
        <v>5.79E-2</v>
      </c>
      <c r="JY240" s="114">
        <f t="shared" si="646"/>
        <v>5.4600000000000003E-2</v>
      </c>
      <c r="JZ240" s="173">
        <f t="shared" si="646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47">SUM(KL221, -KL226)</f>
        <v>0.13269999999999998</v>
      </c>
      <c r="KM240" s="140">
        <f t="shared" si="647"/>
        <v>0.16089999999999999</v>
      </c>
      <c r="KN240" s="114">
        <f t="shared" si="647"/>
        <v>0.14990000000000001</v>
      </c>
      <c r="KO240" s="173">
        <f t="shared" si="647"/>
        <v>0.15259999999999999</v>
      </c>
      <c r="KP240" s="140">
        <f t="shared" si="647"/>
        <v>0.14429999999999998</v>
      </c>
      <c r="KQ240" s="114">
        <f t="shared" si="647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48">SUM(KW222, -KW228)</f>
        <v>0.21529999999999999</v>
      </c>
      <c r="KX240" s="169">
        <f t="shared" si="648"/>
        <v>0.21239999999999998</v>
      </c>
      <c r="KY240" s="147">
        <f t="shared" si="648"/>
        <v>0.22189999999999999</v>
      </c>
      <c r="KZ240" s="109">
        <f t="shared" si="648"/>
        <v>0.24259999999999998</v>
      </c>
      <c r="LA240" s="169">
        <f t="shared" si="648"/>
        <v>0.22889999999999999</v>
      </c>
      <c r="LB240" s="147">
        <f t="shared" si="648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49">SUM(LR221, -LR227)</f>
        <v>0.30579999999999996</v>
      </c>
      <c r="LS240" s="169">
        <f t="shared" si="649"/>
        <v>0.31669999999999998</v>
      </c>
      <c r="LT240" s="147">
        <f t="shared" si="649"/>
        <v>0.31190000000000001</v>
      </c>
      <c r="LU240" s="109">
        <f t="shared" si="649"/>
        <v>0.29499999999999998</v>
      </c>
      <c r="LV240" s="181">
        <f t="shared" si="649"/>
        <v>0.29730000000000001</v>
      </c>
      <c r="LW240" s="160">
        <f t="shared" si="649"/>
        <v>0.27610000000000001</v>
      </c>
      <c r="LX240" s="201">
        <f t="shared" si="649"/>
        <v>0.28920000000000001</v>
      </c>
      <c r="LY240" s="181">
        <f t="shared" ref="LY240:LZ240" si="650">SUM(LY221, -LY227)</f>
        <v>0.28849999999999998</v>
      </c>
      <c r="LZ240" s="160">
        <f t="shared" si="650"/>
        <v>0.27200000000000002</v>
      </c>
      <c r="MA240" s="201">
        <f t="shared" ref="MA240:MB240" si="651">SUM(MA221, -MA227)</f>
        <v>0.28620000000000001</v>
      </c>
      <c r="MB240" s="181">
        <f t="shared" si="651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>SUM(MW222, -MW228)</f>
        <v>6.7000000000000004E-2</v>
      </c>
      <c r="MX240" s="266">
        <f>SUM(MX222, -MX228)</f>
        <v>0.09</v>
      </c>
      <c r="MY240" s="114">
        <f>SUM(MY222, -MY228)</f>
        <v>9.6500000000000002E-2</v>
      </c>
      <c r="MZ240" s="114">
        <f>SUM(MZ222, -MZ228)</f>
        <v>9.8400000000000001E-2</v>
      </c>
      <c r="NA240" s="114">
        <f>SUM(NA222, -NA228)</f>
        <v>0.12859999999999999</v>
      </c>
      <c r="NB240" s="6">
        <f>SUM(NB222, -NB228)</f>
        <v>0</v>
      </c>
      <c r="NC240" s="6">
        <f>SUM(NC221, -NC227)</f>
        <v>0</v>
      </c>
      <c r="ND240" s="6">
        <f>SUM(ND222, -ND228)</f>
        <v>0</v>
      </c>
      <c r="NE240" s="6">
        <f>SUM(NE222, -NE228)</f>
        <v>0</v>
      </c>
      <c r="NF240" s="6">
        <f>SUM(NF221, -NF227)</f>
        <v>0</v>
      </c>
      <c r="NG240" s="6">
        <f>SUM(NG222, -NG228)</f>
        <v>0</v>
      </c>
      <c r="NH240" s="6">
        <f>SUM(NH222, -NH228)</f>
        <v>0</v>
      </c>
      <c r="NI240" s="6">
        <f>SUM(NI221, -NI227)</f>
        <v>0</v>
      </c>
      <c r="NJ240" s="6">
        <f>SUM(NJ222, -NJ228)</f>
        <v>0</v>
      </c>
      <c r="NK240" s="6">
        <f>SUM(NK222, -NK228)</f>
        <v>0</v>
      </c>
      <c r="NL240" s="6">
        <f>SUM(NL221, -NL227)</f>
        <v>0</v>
      </c>
      <c r="NM240" s="6">
        <f>SUM(NM222, -NM228)</f>
        <v>0</v>
      </c>
      <c r="NN240" s="6">
        <f>SUM(NN222, -NN228)</f>
        <v>0</v>
      </c>
      <c r="NO240" s="6">
        <f>SUM(NO221, -NO227)</f>
        <v>0</v>
      </c>
      <c r="NP240" s="6">
        <f>SUM(NP222, -NP228)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16" t="s">
        <v>46</v>
      </c>
      <c r="MZ241" s="116" t="s">
        <v>46</v>
      </c>
      <c r="NA241" s="111" t="s">
        <v>70</v>
      </c>
      <c r="NB241" s="58"/>
      <c r="NC241" s="58"/>
      <c r="ND241" s="58"/>
      <c r="NE241" s="58"/>
      <c r="NF241" s="58"/>
      <c r="NG241" s="58"/>
      <c r="NH241" s="58"/>
      <c r="NI241" s="58"/>
      <c r="NJ241" s="58"/>
      <c r="NK241" s="58"/>
      <c r="NL241" s="58"/>
      <c r="NM241" s="58"/>
      <c r="NN241" s="58"/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652">SUM(JU224, -JU228)</f>
        <v>3.61E-2</v>
      </c>
      <c r="JV242" s="201">
        <f t="shared" si="652"/>
        <v>3.15E-2</v>
      </c>
      <c r="JW242" s="173">
        <f t="shared" si="652"/>
        <v>6.3299999999999995E-2</v>
      </c>
      <c r="JX242" s="140">
        <f t="shared" si="652"/>
        <v>4.8399999999999999E-2</v>
      </c>
      <c r="JY242" s="114">
        <f t="shared" si="652"/>
        <v>4.9000000000000002E-2</v>
      </c>
      <c r="JZ242" s="181">
        <f t="shared" si="652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653">SUM(KL222, -KL228)</f>
        <v>0.1235</v>
      </c>
      <c r="KM242" s="142">
        <f t="shared" si="653"/>
        <v>0.1273</v>
      </c>
      <c r="KN242" s="109">
        <f t="shared" si="653"/>
        <v>0.12969999999999998</v>
      </c>
      <c r="KO242" s="169">
        <f t="shared" si="653"/>
        <v>0.14349999999999999</v>
      </c>
      <c r="KP242" s="147">
        <f t="shared" si="653"/>
        <v>0.14229999999999998</v>
      </c>
      <c r="KQ242" s="109">
        <f t="shared" si="653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654">SUM(KT222, -KT227)</f>
        <v>0.17449999999999999</v>
      </c>
      <c r="KU242" s="170">
        <f t="shared" si="654"/>
        <v>0.21190000000000001</v>
      </c>
      <c r="KV242" s="138">
        <f t="shared" si="654"/>
        <v>0.20130000000000001</v>
      </c>
      <c r="KW242" s="110">
        <f t="shared" si="654"/>
        <v>0.1996</v>
      </c>
      <c r="KX242" s="170">
        <f t="shared" si="654"/>
        <v>0.19209999999999999</v>
      </c>
      <c r="KY242" s="138">
        <f t="shared" si="654"/>
        <v>0.2054</v>
      </c>
      <c r="KZ242" s="110">
        <f t="shared" si="654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655">SUM(LL222, -LL227)</f>
        <v>0.255</v>
      </c>
      <c r="LM242" s="169">
        <f t="shared" si="655"/>
        <v>0.24320000000000003</v>
      </c>
      <c r="LN242" s="147">
        <f t="shared" si="655"/>
        <v>0.25270000000000004</v>
      </c>
      <c r="LO242" s="201">
        <f t="shared" si="655"/>
        <v>0.27529999999999999</v>
      </c>
      <c r="LP242" s="169">
        <f t="shared" si="655"/>
        <v>0.27939999999999998</v>
      </c>
      <c r="LQ242" s="160">
        <f t="shared" si="655"/>
        <v>0.29769999999999996</v>
      </c>
      <c r="LR242" s="109">
        <f t="shared" si="655"/>
        <v>0.30399999999999999</v>
      </c>
      <c r="LS242" s="181">
        <f t="shared" si="655"/>
        <v>0.3145</v>
      </c>
      <c r="LT242" s="160">
        <f t="shared" si="655"/>
        <v>0.30830000000000002</v>
      </c>
      <c r="LU242" s="201">
        <f t="shared" si="655"/>
        <v>0.28689999999999999</v>
      </c>
      <c r="LV242" s="169">
        <f t="shared" ref="LV242:MA242" si="656">SUM(LV222, -LV227)</f>
        <v>0.28990000000000005</v>
      </c>
      <c r="LW242" s="147">
        <f t="shared" si="656"/>
        <v>0.27429999999999999</v>
      </c>
      <c r="LX242" s="109">
        <f t="shared" si="656"/>
        <v>0.27190000000000003</v>
      </c>
      <c r="LY242" s="169">
        <f t="shared" si="656"/>
        <v>0.28400000000000003</v>
      </c>
      <c r="LZ242" s="147">
        <f t="shared" si="656"/>
        <v>0.26339999999999997</v>
      </c>
      <c r="MA242" s="109">
        <f t="shared" si="656"/>
        <v>0.26539999999999997</v>
      </c>
      <c r="MB242" s="170">
        <f>SUM(MB221, -MB226)</f>
        <v>0.25750000000000001</v>
      </c>
      <c r="MC242" s="147">
        <f>SUM(MC222, -MC227)</f>
        <v>0.27179999999999999</v>
      </c>
      <c r="MD242" s="109">
        <f>SUM(MD222, -MD227)</f>
        <v>0.29600000000000004</v>
      </c>
      <c r="ME242" s="169">
        <f>SUM(ME222, -ME227)</f>
        <v>0.28810000000000002</v>
      </c>
      <c r="MF242" s="147">
        <f>SUM(MF222, -MF227)</f>
        <v>0.27079999999999999</v>
      </c>
      <c r="MG242" s="109">
        <f>SUM(MG222, -MG227)</f>
        <v>0.27690000000000003</v>
      </c>
      <c r="MH242" s="169">
        <f>SUM(MH222, -MH227)</f>
        <v>0.29239999999999999</v>
      </c>
      <c r="MI242" s="109">
        <f>SUM(MI222, -MI227)</f>
        <v>0.30559999999999998</v>
      </c>
      <c r="MJ242" s="109">
        <f>SUM(MJ222, -MJ227)</f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40">
        <f>SUM(MY223, -MY228)</f>
        <v>9.0700000000000003E-2</v>
      </c>
      <c r="MZ242" s="240">
        <f>SUM(MZ223, -MZ228)</f>
        <v>9.4399999999999998E-2</v>
      </c>
      <c r="NA242" s="114">
        <f>SUM(NA222, -NA227)</f>
        <v>0.12379999999999999</v>
      </c>
      <c r="NB242" s="6">
        <f t="shared" ref="NB242:OX242" si="657">SUM(NB227, -NB238)</f>
        <v>0</v>
      </c>
      <c r="NC242" s="6">
        <f t="shared" si="657"/>
        <v>0</v>
      </c>
      <c r="ND242" s="6">
        <f t="shared" si="657"/>
        <v>0</v>
      </c>
      <c r="NE242" s="6">
        <f t="shared" si="657"/>
        <v>0</v>
      </c>
      <c r="NF242" s="6">
        <f t="shared" si="657"/>
        <v>0</v>
      </c>
      <c r="NG242" s="6">
        <f t="shared" si="657"/>
        <v>0</v>
      </c>
      <c r="NH242" s="6">
        <f t="shared" si="657"/>
        <v>0</v>
      </c>
      <c r="NI242" s="6">
        <f t="shared" si="657"/>
        <v>0</v>
      </c>
      <c r="NJ242" s="6">
        <f t="shared" si="657"/>
        <v>0</v>
      </c>
      <c r="NK242" s="6">
        <f t="shared" si="657"/>
        <v>0</v>
      </c>
      <c r="NL242" s="6">
        <f t="shared" si="657"/>
        <v>0</v>
      </c>
      <c r="NM242" s="6">
        <f t="shared" si="657"/>
        <v>0</v>
      </c>
      <c r="NN242" s="6">
        <f t="shared" si="657"/>
        <v>0</v>
      </c>
      <c r="NO242" s="6">
        <f t="shared" si="657"/>
        <v>0</v>
      </c>
      <c r="NP242" s="6">
        <f t="shared" si="657"/>
        <v>0</v>
      </c>
      <c r="NQ242" s="6">
        <f t="shared" si="657"/>
        <v>0</v>
      </c>
      <c r="NR242" s="6">
        <f t="shared" si="657"/>
        <v>0</v>
      </c>
      <c r="NS242" s="6">
        <f t="shared" si="657"/>
        <v>0</v>
      </c>
      <c r="NT242" s="6">
        <f t="shared" si="657"/>
        <v>0</v>
      </c>
      <c r="NU242" s="6">
        <f t="shared" si="657"/>
        <v>0</v>
      </c>
      <c r="NV242" s="6">
        <f t="shared" si="657"/>
        <v>0</v>
      </c>
      <c r="NW242" s="6">
        <f t="shared" si="657"/>
        <v>0</v>
      </c>
      <c r="NX242" s="6">
        <f t="shared" si="657"/>
        <v>0</v>
      </c>
      <c r="NY242" s="6">
        <f t="shared" si="657"/>
        <v>0</v>
      </c>
      <c r="NZ242" s="6">
        <f t="shared" si="657"/>
        <v>0</v>
      </c>
      <c r="OA242" s="6">
        <f t="shared" si="657"/>
        <v>0</v>
      </c>
      <c r="OB242" s="6">
        <f t="shared" si="657"/>
        <v>0</v>
      </c>
      <c r="OC242" s="6">
        <f t="shared" si="657"/>
        <v>0</v>
      </c>
      <c r="OD242" s="6">
        <f t="shared" si="657"/>
        <v>0</v>
      </c>
      <c r="OE242" s="6">
        <f t="shared" si="657"/>
        <v>0</v>
      </c>
      <c r="OF242" s="6">
        <f t="shared" si="657"/>
        <v>0</v>
      </c>
      <c r="OG242" s="6">
        <f t="shared" si="657"/>
        <v>0</v>
      </c>
      <c r="OH242" s="6">
        <f t="shared" si="657"/>
        <v>0</v>
      </c>
      <c r="OI242" s="6">
        <f t="shared" si="657"/>
        <v>0</v>
      </c>
      <c r="OJ242" s="6">
        <f t="shared" si="657"/>
        <v>0</v>
      </c>
      <c r="OK242" s="6">
        <f t="shared" si="657"/>
        <v>0</v>
      </c>
      <c r="OL242" s="6">
        <f t="shared" si="657"/>
        <v>0</v>
      </c>
      <c r="OM242" s="6">
        <f t="shared" si="657"/>
        <v>0</v>
      </c>
      <c r="ON242" s="6">
        <f t="shared" si="657"/>
        <v>0</v>
      </c>
      <c r="OO242" s="6">
        <f t="shared" si="657"/>
        <v>0</v>
      </c>
      <c r="OP242" s="6">
        <f t="shared" si="657"/>
        <v>0</v>
      </c>
      <c r="OQ242" s="6">
        <f t="shared" si="657"/>
        <v>0</v>
      </c>
      <c r="OR242" s="6">
        <f t="shared" si="657"/>
        <v>0</v>
      </c>
      <c r="OS242" s="6">
        <f t="shared" si="657"/>
        <v>0</v>
      </c>
      <c r="OT242" s="6">
        <f t="shared" si="657"/>
        <v>0</v>
      </c>
      <c r="OU242" s="6">
        <f t="shared" si="657"/>
        <v>0</v>
      </c>
      <c r="OV242" s="6">
        <f t="shared" si="657"/>
        <v>0</v>
      </c>
      <c r="OW242" s="6">
        <f t="shared" si="657"/>
        <v>0</v>
      </c>
      <c r="OX242" s="6">
        <f t="shared" si="65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11" t="s">
        <v>42</v>
      </c>
      <c r="MZ243" s="111" t="s">
        <v>42</v>
      </c>
      <c r="NA243" s="116" t="s">
        <v>36</v>
      </c>
      <c r="NB243" s="58"/>
      <c r="NC243" s="58"/>
      <c r="ND243" s="58"/>
      <c r="NE243" s="58"/>
      <c r="NF243" s="58"/>
      <c r="NG243" s="58"/>
      <c r="NH243" s="58"/>
      <c r="NI243" s="58"/>
      <c r="NJ243" s="58"/>
      <c r="NK243" s="58"/>
      <c r="NL243" s="58"/>
      <c r="NM243" s="58"/>
      <c r="NN243" s="58"/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658">LINEST(B245:B246)</f>
        <v>1.9700000000000002E-2</v>
      </c>
      <c r="C244" s="505">
        <f t="shared" si="658"/>
        <v>6.7400000000000002E-2</v>
      </c>
      <c r="D244" s="505">
        <f t="shared" si="658"/>
        <v>0.1079</v>
      </c>
      <c r="E244" s="505">
        <f t="shared" si="658"/>
        <v>0.23270000000000002</v>
      </c>
      <c r="F244" s="505">
        <f t="shared" si="658"/>
        <v>0.2214000000000001</v>
      </c>
      <c r="G244" s="505">
        <f t="shared" si="658"/>
        <v>0.1736</v>
      </c>
      <c r="H244" s="505">
        <f t="shared" si="658"/>
        <v>0.13630000000000003</v>
      </c>
      <c r="I244" s="505">
        <f t="shared" si="658"/>
        <v>0.10050000000000005</v>
      </c>
      <c r="J244" s="505">
        <f t="shared" si="658"/>
        <v>-2.1600000000000001E-2</v>
      </c>
      <c r="K244" s="505">
        <f t="shared" si="658"/>
        <v>-2.930000000000002E-2</v>
      </c>
      <c r="L244" s="505">
        <f t="shared" si="658"/>
        <v>-3.1600000000000017E-2</v>
      </c>
      <c r="M244" s="505">
        <f t="shared" si="658"/>
        <v>-8.1000000000000016E-2</v>
      </c>
      <c r="N244" s="505">
        <f t="shared" si="658"/>
        <v>-7.0900000000000032E-2</v>
      </c>
      <c r="O244" s="505">
        <f t="shared" si="658"/>
        <v>-6.8999999999999978E-2</v>
      </c>
      <c r="P244" s="505">
        <f t="shared" si="658"/>
        <v>-8.0299999999999983E-2</v>
      </c>
      <c r="Q244" s="505">
        <f t="shared" si="658"/>
        <v>-0.11219999999999999</v>
      </c>
      <c r="R244" s="505">
        <f t="shared" si="658"/>
        <v>-0.12420000000000002</v>
      </c>
      <c r="S244" s="505">
        <f t="shared" si="658"/>
        <v>-7.2000000000000036E-2</v>
      </c>
      <c r="T244" s="505">
        <f t="shared" si="658"/>
        <v>-6.1199999999999997E-2</v>
      </c>
      <c r="U244" s="505">
        <f t="shared" si="658"/>
        <v>-8.7099999999999997E-2</v>
      </c>
      <c r="V244" s="505">
        <f t="shared" si="658"/>
        <v>-0.11320000000000004</v>
      </c>
      <c r="W244" s="505">
        <f t="shared" si="658"/>
        <v>-0.13910000000000006</v>
      </c>
      <c r="X244" s="505">
        <f t="shared" si="658"/>
        <v>-0.15460000000000002</v>
      </c>
      <c r="Y244" s="505">
        <f t="shared" si="658"/>
        <v>-0.1547</v>
      </c>
      <c r="Z244" s="505">
        <f t="shared" si="658"/>
        <v>-9.7100000000000047E-2</v>
      </c>
      <c r="AA244" s="505">
        <f t="shared" si="658"/>
        <v>-0.10930000000000002</v>
      </c>
      <c r="AB244" s="505">
        <f t="shared" si="658"/>
        <v>-0.11420000000000005</v>
      </c>
      <c r="AC244" s="505">
        <f t="shared" si="658"/>
        <v>-0.17460000000000003</v>
      </c>
      <c r="AD244" s="505">
        <f t="shared" si="658"/>
        <v>-0.12469999999999999</v>
      </c>
      <c r="AE244" s="505">
        <f t="shared" si="658"/>
        <v>-0.15630000000000002</v>
      </c>
      <c r="AF244" s="505">
        <f t="shared" si="658"/>
        <v>-0.16320000000000001</v>
      </c>
      <c r="AG244" s="505">
        <f t="shared" si="658"/>
        <v>-0.14269999999999999</v>
      </c>
      <c r="AH244" s="505">
        <f t="shared" ref="AH244:BM244" si="659">LINEST(AH245:AH246)</f>
        <v>-0.15650000000000003</v>
      </c>
      <c r="AI244" s="505">
        <f t="shared" si="659"/>
        <v>-0.12040000000000005</v>
      </c>
      <c r="AJ244" s="505">
        <f t="shared" si="659"/>
        <v>-0.13590000000000002</v>
      </c>
      <c r="AK244" s="505">
        <f t="shared" si="659"/>
        <v>-0.1974000000000001</v>
      </c>
      <c r="AL244" s="505">
        <f t="shared" si="659"/>
        <v>-0.20940000000000006</v>
      </c>
      <c r="AM244" s="505">
        <f t="shared" si="659"/>
        <v>-0.22120000000000012</v>
      </c>
      <c r="AN244" s="505">
        <f t="shared" si="659"/>
        <v>-0.2045000000000001</v>
      </c>
      <c r="AO244" s="505">
        <f t="shared" si="659"/>
        <v>-0.20030000000000001</v>
      </c>
      <c r="AP244" s="505">
        <f t="shared" si="659"/>
        <v>-0.18330000000000005</v>
      </c>
      <c r="AQ244" s="505">
        <f t="shared" si="659"/>
        <v>-0.19660000000000002</v>
      </c>
      <c r="AR244" s="505">
        <f t="shared" si="659"/>
        <v>-0.1467</v>
      </c>
      <c r="AS244" s="505">
        <f t="shared" si="659"/>
        <v>-0.15310000000000007</v>
      </c>
      <c r="AT244" s="505">
        <f t="shared" si="659"/>
        <v>-0.13240000000000002</v>
      </c>
      <c r="AU244" s="505">
        <f t="shared" si="659"/>
        <v>-0.16900000000000001</v>
      </c>
      <c r="AV244" s="505">
        <f t="shared" si="659"/>
        <v>-0.17069999999999999</v>
      </c>
      <c r="AW244" s="505">
        <f t="shared" si="659"/>
        <v>-0.17089999999999997</v>
      </c>
      <c r="AX244" s="505">
        <f t="shared" si="659"/>
        <v>-0.1353</v>
      </c>
      <c r="AY244" s="505">
        <f t="shared" si="659"/>
        <v>-0.14000000000000007</v>
      </c>
      <c r="AZ244" s="505">
        <f t="shared" si="659"/>
        <v>-0.11770000000000004</v>
      </c>
      <c r="BA244" s="505">
        <f t="shared" si="659"/>
        <v>-0.13740000000000005</v>
      </c>
      <c r="BB244" s="505">
        <f t="shared" si="659"/>
        <v>-0.15740000000000004</v>
      </c>
      <c r="BC244" s="505">
        <f t="shared" si="659"/>
        <v>-0.20770000000000011</v>
      </c>
      <c r="BD244" s="505">
        <f t="shared" si="659"/>
        <v>-0.20430000000000009</v>
      </c>
      <c r="BE244" s="505">
        <f t="shared" si="659"/>
        <v>-0.19500000000000001</v>
      </c>
      <c r="BF244" s="505">
        <f t="shared" si="659"/>
        <v>-0.17849999999999999</v>
      </c>
      <c r="BG244" s="505">
        <f t="shared" si="659"/>
        <v>-0.16639999999999996</v>
      </c>
      <c r="BH244" s="505">
        <f t="shared" si="659"/>
        <v>-0.18679999999999999</v>
      </c>
      <c r="BI244" s="505">
        <f t="shared" si="659"/>
        <v>-0.16540000000000002</v>
      </c>
      <c r="BJ244" s="505">
        <f t="shared" si="659"/>
        <v>-0.20630000000000001</v>
      </c>
      <c r="BK244" s="505">
        <f t="shared" si="659"/>
        <v>-0.2162</v>
      </c>
      <c r="BL244" s="505">
        <f t="shared" si="659"/>
        <v>-0.24650000000000011</v>
      </c>
      <c r="BM244" s="505">
        <f t="shared" si="65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660">LINEST(BT245:BT246)</f>
        <v>-2.6200000000000005E-2</v>
      </c>
      <c r="BU244" s="505">
        <f t="shared" si="660"/>
        <v>-1.49E-2</v>
      </c>
      <c r="BV244" s="505">
        <f t="shared" si="660"/>
        <v>1.5700000000000002E-2</v>
      </c>
      <c r="BW244" s="505">
        <f t="shared" si="660"/>
        <v>3.1099999999999999E-2</v>
      </c>
      <c r="BX244" s="505">
        <f t="shared" si="660"/>
        <v>1.8099999999999995E-2</v>
      </c>
      <c r="BY244" s="505">
        <f t="shared" si="660"/>
        <v>2.5100000000000001E-2</v>
      </c>
      <c r="BZ244" s="505">
        <f t="shared" si="660"/>
        <v>6.0300000000000013E-2</v>
      </c>
      <c r="CA244" s="505">
        <f t="shared" si="660"/>
        <v>5.7700000000000022E-2</v>
      </c>
      <c r="CB244" s="505">
        <f t="shared" si="660"/>
        <v>4.1700000000000001E-2</v>
      </c>
      <c r="CC244" s="505">
        <f t="shared" si="660"/>
        <v>-8.3500000000000005E-2</v>
      </c>
      <c r="CD244" s="505">
        <f t="shared" si="660"/>
        <v>-7.9900000000000013E-2</v>
      </c>
      <c r="CE244" s="505">
        <f t="shared" si="660"/>
        <v>-9.2600000000000002E-2</v>
      </c>
      <c r="CF244" s="505">
        <f t="shared" si="660"/>
        <v>-0.1024</v>
      </c>
      <c r="CG244" s="505">
        <f t="shared" si="660"/>
        <v>-0.10410000000000004</v>
      </c>
      <c r="CH244" s="505">
        <f t="shared" si="660"/>
        <v>-0.10620000000000004</v>
      </c>
      <c r="CI244" s="505">
        <f t="shared" si="660"/>
        <v>-0.12859999999999999</v>
      </c>
      <c r="CJ244" s="505">
        <f t="shared" si="660"/>
        <v>-0.13050000000000006</v>
      </c>
      <c r="CK244" s="505">
        <f t="shared" si="660"/>
        <v>-0.12440000000000005</v>
      </c>
      <c r="CL244" s="505">
        <f t="shared" si="660"/>
        <v>-9.4100000000000059E-2</v>
      </c>
      <c r="CM244" s="505">
        <f t="shared" si="660"/>
        <v>-0.1033</v>
      </c>
      <c r="CN244" s="505">
        <f t="shared" si="660"/>
        <v>-0.10300000000000002</v>
      </c>
      <c r="CO244" s="505">
        <f t="shared" si="660"/>
        <v>-6.500000000000003E-2</v>
      </c>
      <c r="CP244" s="505">
        <f t="shared" si="660"/>
        <v>-6.7500000000000032E-2</v>
      </c>
      <c r="CQ244" s="505">
        <f t="shared" si="660"/>
        <v>-5.7400000000000007E-2</v>
      </c>
      <c r="CR244" s="505">
        <f t="shared" si="660"/>
        <v>-1.0100000000000005E-2</v>
      </c>
      <c r="CS244" s="505">
        <f t="shared" si="660"/>
        <v>-1.9000000000000003E-2</v>
      </c>
      <c r="CT244" s="505">
        <f t="shared" si="660"/>
        <v>-2.420000000000002E-2</v>
      </c>
      <c r="CU244" s="505">
        <f t="shared" si="660"/>
        <v>2.3100000000000006E-2</v>
      </c>
      <c r="CV244" s="505">
        <f t="shared" si="660"/>
        <v>-5.0000000000000066E-4</v>
      </c>
      <c r="CW244" s="505">
        <f t="shared" si="660"/>
        <v>-4.0699999999999993E-2</v>
      </c>
      <c r="CX244" s="505">
        <f t="shared" si="660"/>
        <v>-7.1600000000000025E-2</v>
      </c>
      <c r="CY244" s="505">
        <f t="shared" si="660"/>
        <v>-2.8600000000000007E-2</v>
      </c>
      <c r="CZ244" s="505">
        <f t="shared" ref="CZ244:DZ244" si="661">LINEST(CZ245:CZ246)</f>
        <v>-3.2000000000000028E-3</v>
      </c>
      <c r="DA244" s="505">
        <f t="shared" si="661"/>
        <v>1.9199999999999995E-2</v>
      </c>
      <c r="DB244" s="505">
        <f t="shared" si="661"/>
        <v>2.7499999999999997E-2</v>
      </c>
      <c r="DC244" s="505">
        <f t="shared" si="661"/>
        <v>-4.9999999999999351E-4</v>
      </c>
      <c r="DD244" s="505">
        <f t="shared" si="661"/>
        <v>-1.7300000000000006E-2</v>
      </c>
      <c r="DE244" s="505">
        <f t="shared" si="661"/>
        <v>-1.3600000000000008E-2</v>
      </c>
      <c r="DF244" s="505">
        <f t="shared" si="661"/>
        <v>3.6600000000000001E-2</v>
      </c>
      <c r="DG244" s="505">
        <f t="shared" si="661"/>
        <v>5.7600000000000005E-2</v>
      </c>
      <c r="DH244" s="505">
        <f t="shared" si="661"/>
        <v>4.5700000000000005E-2</v>
      </c>
      <c r="DI244" s="505">
        <f t="shared" si="661"/>
        <v>5.5300000000000002E-2</v>
      </c>
      <c r="DJ244" s="505">
        <f t="shared" si="661"/>
        <v>-1.2999999999999958E-3</v>
      </c>
      <c r="DK244" s="505">
        <f t="shared" si="661"/>
        <v>-1.5400000000000013E-2</v>
      </c>
      <c r="DL244" s="505">
        <f t="shared" si="661"/>
        <v>-3.6400000000000002E-2</v>
      </c>
      <c r="DM244" s="505">
        <f t="shared" si="661"/>
        <v>-6.8999999999999929E-3</v>
      </c>
      <c r="DN244" s="505">
        <f t="shared" si="661"/>
        <v>2.2999999999999965E-3</v>
      </c>
      <c r="DO244" s="505">
        <f t="shared" si="661"/>
        <v>1.2999999999999958E-3</v>
      </c>
      <c r="DP244" s="505">
        <f t="shared" si="661"/>
        <v>5.9500000000000011E-2</v>
      </c>
      <c r="DQ244" s="505">
        <f t="shared" si="661"/>
        <v>7.9900000000000013E-2</v>
      </c>
      <c r="DR244" s="505">
        <f t="shared" si="661"/>
        <v>5.2300000000000013E-2</v>
      </c>
      <c r="DS244" s="505">
        <f t="shared" si="661"/>
        <v>4.7800000000000016E-2</v>
      </c>
      <c r="DT244" s="505">
        <f t="shared" si="661"/>
        <v>6.6700000000000023E-2</v>
      </c>
      <c r="DU244" s="505">
        <f t="shared" si="661"/>
        <v>5.2100000000000007E-2</v>
      </c>
      <c r="DV244" s="505">
        <f t="shared" si="661"/>
        <v>2.9900000000000006E-2</v>
      </c>
      <c r="DW244" s="505">
        <f t="shared" si="661"/>
        <v>4.8600000000000004E-2</v>
      </c>
      <c r="DX244" s="505">
        <f t="shared" si="661"/>
        <v>2.9400000000000009E-2</v>
      </c>
      <c r="DY244" s="505">
        <f t="shared" si="661"/>
        <v>3.9800000000000002E-2</v>
      </c>
      <c r="DZ244" s="505">
        <f t="shared" si="661"/>
        <v>3.4600000000000006E-2</v>
      </c>
      <c r="EN244" s="8" t="s">
        <v>126</v>
      </c>
      <c r="EO244" s="505">
        <f t="shared" ref="EO244:FT244" si="662">LINEST(EO245:EO246)</f>
        <v>-3.4200000000000001E-2</v>
      </c>
      <c r="EP244" s="505">
        <f t="shared" si="662"/>
        <v>-5.7700000000000022E-2</v>
      </c>
      <c r="EQ244" s="505">
        <f t="shared" si="662"/>
        <v>-2.46E-2</v>
      </c>
      <c r="ER244" s="505">
        <f t="shared" si="662"/>
        <v>-3.8500000000000006E-2</v>
      </c>
      <c r="ES244" s="505">
        <f t="shared" si="662"/>
        <v>-3.9599999999999996E-2</v>
      </c>
      <c r="ET244" s="505">
        <f t="shared" si="662"/>
        <v>-3.3500000000000002E-2</v>
      </c>
      <c r="EU244" s="505">
        <f t="shared" si="662"/>
        <v>-2.7300000000000008E-2</v>
      </c>
      <c r="EV244" s="505">
        <f t="shared" si="662"/>
        <v>-2.5200000000000004E-2</v>
      </c>
      <c r="EW244" s="505">
        <f t="shared" si="662"/>
        <v>-3.44E-2</v>
      </c>
      <c r="EX244" s="505">
        <f t="shared" si="662"/>
        <v>2.9700000000000011E-2</v>
      </c>
      <c r="EY244" s="505">
        <f t="shared" si="662"/>
        <v>2.8500000000000001E-2</v>
      </c>
      <c r="EZ244" s="505">
        <f t="shared" si="662"/>
        <v>3.4599999999999999E-2</v>
      </c>
      <c r="FA244" s="505">
        <f t="shared" si="662"/>
        <v>2.5100000000000001E-2</v>
      </c>
      <c r="FB244" s="505">
        <f t="shared" si="662"/>
        <v>1.9499999999999997E-2</v>
      </c>
      <c r="FC244" s="505">
        <f t="shared" si="662"/>
        <v>6.550000000000003E-2</v>
      </c>
      <c r="FD244" s="505">
        <f t="shared" si="662"/>
        <v>0.11510000000000006</v>
      </c>
      <c r="FE244" s="505">
        <f t="shared" si="662"/>
        <v>7.8800000000000009E-2</v>
      </c>
      <c r="FF244" s="505">
        <f t="shared" si="662"/>
        <v>5.6799999999999996E-2</v>
      </c>
      <c r="FG244" s="505">
        <f t="shared" si="662"/>
        <v>5.6100000000000011E-2</v>
      </c>
      <c r="FH244" s="505">
        <f t="shared" si="662"/>
        <v>5.0900000000000022E-2</v>
      </c>
      <c r="FI244" s="505">
        <f t="shared" si="662"/>
        <v>2.3100000000000006E-2</v>
      </c>
      <c r="FJ244" s="505">
        <f t="shared" si="662"/>
        <v>1.9600000000000003E-2</v>
      </c>
      <c r="FK244" s="505">
        <f t="shared" si="662"/>
        <v>2.1899999999999992E-2</v>
      </c>
      <c r="FL244" s="505">
        <f t="shared" si="662"/>
        <v>3.2999999999999987E-3</v>
      </c>
      <c r="FM244" s="505">
        <f t="shared" si="662"/>
        <v>3.3400000000000006E-2</v>
      </c>
      <c r="FN244" s="505">
        <f t="shared" si="662"/>
        <v>2.0100000000000003E-2</v>
      </c>
      <c r="FO244" s="505">
        <f t="shared" si="662"/>
        <v>-3.2000000000000002E-3</v>
      </c>
      <c r="FP244" s="505">
        <f t="shared" si="662"/>
        <v>2.2000000000000014E-3</v>
      </c>
      <c r="FQ244" s="505">
        <f t="shared" si="662"/>
        <v>1.0700000000000001E-2</v>
      </c>
      <c r="FR244" s="505">
        <f t="shared" si="662"/>
        <v>-1.1099999999999999E-2</v>
      </c>
      <c r="FS244" s="505">
        <f t="shared" si="662"/>
        <v>-3.5000000000000017E-2</v>
      </c>
      <c r="FT244" s="505">
        <f t="shared" si="662"/>
        <v>-2.9000000000000008E-2</v>
      </c>
      <c r="FU244" s="505">
        <f t="shared" ref="FU244:GY244" si="663">LINEST(FU245:FU246)</f>
        <v>-2.2800000000000004E-2</v>
      </c>
      <c r="FV244" s="505">
        <f t="shared" si="663"/>
        <v>-6.9000000000000006E-2</v>
      </c>
      <c r="FW244" s="505">
        <f t="shared" si="663"/>
        <v>-5.5500000000000008E-2</v>
      </c>
      <c r="FX244" s="505">
        <f t="shared" si="663"/>
        <v>-4.3799999999999999E-2</v>
      </c>
      <c r="FY244" s="505">
        <f t="shared" si="663"/>
        <v>-2.9900000000000017E-2</v>
      </c>
      <c r="FZ244" s="505">
        <f t="shared" si="663"/>
        <v>-2.5000000000000012E-2</v>
      </c>
      <c r="GA244" s="505">
        <f t="shared" si="663"/>
        <v>-2.3700000000000013E-2</v>
      </c>
      <c r="GB244" s="505">
        <f t="shared" si="663"/>
        <v>-2.8300000000000006E-2</v>
      </c>
      <c r="GC244" s="505">
        <f t="shared" si="663"/>
        <v>-4.130000000000001E-2</v>
      </c>
      <c r="GD244" s="505">
        <f t="shared" si="663"/>
        <v>-5.7000000000000011E-3</v>
      </c>
      <c r="GE244" s="505">
        <f t="shared" si="663"/>
        <v>-2.3700000000000013E-2</v>
      </c>
      <c r="GF244" s="505">
        <f t="shared" si="663"/>
        <v>-1.0500000000000002E-2</v>
      </c>
      <c r="GG244" s="505">
        <f t="shared" si="663"/>
        <v>-8.7000000000000029E-3</v>
      </c>
      <c r="GH244" s="505">
        <f t="shared" si="663"/>
        <v>-5.000000000000001E-3</v>
      </c>
      <c r="GI244" s="505">
        <f t="shared" si="663"/>
        <v>4.4699999999999997E-2</v>
      </c>
      <c r="GJ244" s="505">
        <f t="shared" si="663"/>
        <v>9.0100000000000013E-2</v>
      </c>
      <c r="GK244" s="505">
        <f t="shared" si="663"/>
        <v>8.7099999999999997E-2</v>
      </c>
      <c r="GL244" s="505">
        <f t="shared" si="663"/>
        <v>5.3700000000000019E-2</v>
      </c>
      <c r="GM244" s="505">
        <f t="shared" si="663"/>
        <v>4.7600000000000003E-2</v>
      </c>
      <c r="GN244" s="505">
        <f t="shared" si="663"/>
        <v>2.4100000000000014E-2</v>
      </c>
      <c r="GO244" s="505">
        <f t="shared" si="663"/>
        <v>-3.1000000000000003E-3</v>
      </c>
      <c r="GP244" s="505">
        <f t="shared" si="663"/>
        <v>-2.6500000000000006E-2</v>
      </c>
      <c r="GQ244" s="505">
        <f t="shared" si="663"/>
        <v>1.1600000000000008E-2</v>
      </c>
      <c r="GR244" s="505">
        <f t="shared" si="663"/>
        <v>3.6199999999999989E-2</v>
      </c>
      <c r="GS244" s="505">
        <f t="shared" si="663"/>
        <v>3.7000000000000005E-2</v>
      </c>
      <c r="GT244" s="505">
        <f t="shared" si="663"/>
        <v>4.2300000000000004E-2</v>
      </c>
      <c r="GU244" s="505">
        <f t="shared" si="663"/>
        <v>4.7900000000000026E-2</v>
      </c>
      <c r="GV244" s="505">
        <f t="shared" si="663"/>
        <v>3.4000000000000016E-2</v>
      </c>
      <c r="GW244" s="505">
        <f t="shared" si="663"/>
        <v>6.800000000000004E-3</v>
      </c>
      <c r="GX244" s="505">
        <f t="shared" si="663"/>
        <v>3.0000000000000044E-3</v>
      </c>
      <c r="GY244" s="505">
        <f t="shared" si="66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664">SUM(KK223, -KK228)</f>
        <v>0.11409999999999999</v>
      </c>
      <c r="KL244" s="172">
        <f t="shared" si="664"/>
        <v>0.1192</v>
      </c>
      <c r="KM244" s="140">
        <f t="shared" si="664"/>
        <v>0.12509999999999999</v>
      </c>
      <c r="KN244" s="114">
        <f t="shared" si="664"/>
        <v>0.125</v>
      </c>
      <c r="KO244" s="173">
        <f t="shared" si="664"/>
        <v>0.121</v>
      </c>
      <c r="KP244" s="140">
        <f t="shared" si="664"/>
        <v>0.12590000000000001</v>
      </c>
      <c r="KQ244" s="114">
        <f t="shared" si="66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665">SUM(KU221, -KU226)</f>
        <v>0.18869999999999998</v>
      </c>
      <c r="KV244" s="140">
        <f t="shared" si="665"/>
        <v>0.16089999999999999</v>
      </c>
      <c r="KW244" s="114">
        <f t="shared" si="665"/>
        <v>0.15560000000000002</v>
      </c>
      <c r="KX244" s="169">
        <f t="shared" si="665"/>
        <v>0.1774</v>
      </c>
      <c r="KY244" s="147">
        <f t="shared" si="665"/>
        <v>0.16849999999999998</v>
      </c>
      <c r="KZ244" s="109">
        <f t="shared" si="66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666">SUM(LL221, -LL226)</f>
        <v>0.24979999999999999</v>
      </c>
      <c r="LM244" s="170">
        <f t="shared" si="666"/>
        <v>0.2339</v>
      </c>
      <c r="LN244" s="138">
        <f t="shared" si="666"/>
        <v>0.2339</v>
      </c>
      <c r="LO244" s="110">
        <f t="shared" si="666"/>
        <v>0.25490000000000002</v>
      </c>
      <c r="LP244" s="170">
        <f t="shared" si="666"/>
        <v>0.2452</v>
      </c>
      <c r="LQ244" s="138">
        <f t="shared" si="666"/>
        <v>0.25990000000000002</v>
      </c>
      <c r="LR244" s="110">
        <f t="shared" si="666"/>
        <v>0.26079999999999998</v>
      </c>
      <c r="LS244" s="170">
        <f t="shared" si="666"/>
        <v>0.2752</v>
      </c>
      <c r="LT244" s="138">
        <f t="shared" si="666"/>
        <v>0.28339999999999999</v>
      </c>
      <c r="LU244" s="110">
        <f t="shared" si="666"/>
        <v>0.27189999999999998</v>
      </c>
      <c r="LV244" s="170">
        <f t="shared" ref="LV244:MA244" si="667">SUM(LV221, -LV226)</f>
        <v>0.26169999999999999</v>
      </c>
      <c r="LW244" s="138">
        <f t="shared" si="667"/>
        <v>0.23680000000000001</v>
      </c>
      <c r="LX244" s="110">
        <f t="shared" si="667"/>
        <v>0.2475</v>
      </c>
      <c r="LY244" s="170">
        <f t="shared" si="667"/>
        <v>0.25369999999999998</v>
      </c>
      <c r="LZ244" s="138">
        <f t="shared" si="667"/>
        <v>0.24349999999999999</v>
      </c>
      <c r="MA244" s="110">
        <f t="shared" si="66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14">
        <f>SUM(MY222, -MY227)</f>
        <v>7.9500000000000001E-2</v>
      </c>
      <c r="MZ244" s="114">
        <f>SUM(MZ222, -MZ227)</f>
        <v>8.09E-2</v>
      </c>
      <c r="NA244" s="110">
        <f>SUM(NA223, -NA228)</f>
        <v>0.12279999999999999</v>
      </c>
      <c r="NB244" s="6">
        <f>SUM(NB227, -NB237,)</f>
        <v>0</v>
      </c>
      <c r="NC244" s="6">
        <f>SUM(NC228, -NC238)</f>
        <v>0</v>
      </c>
      <c r="ND244" s="6">
        <f>SUM(ND227, -ND237)</f>
        <v>0</v>
      </c>
      <c r="NE244" s="6">
        <f>SUM(NE227, -NE237,)</f>
        <v>0</v>
      </c>
      <c r="NF244" s="6">
        <f>SUM(NF228, -NF238)</f>
        <v>0</v>
      </c>
      <c r="NG244" s="6">
        <f>SUM(NG227, -NG237)</f>
        <v>0</v>
      </c>
      <c r="NH244" s="6">
        <f>SUM(NH227, -NH237,)</f>
        <v>0</v>
      </c>
      <c r="NI244" s="6">
        <f>SUM(NI228, -NI238)</f>
        <v>0</v>
      </c>
      <c r="NJ244" s="6">
        <f>SUM(NJ227, -NJ237)</f>
        <v>0</v>
      </c>
      <c r="NK244" s="6">
        <f>SUM(NK227, -NK237,)</f>
        <v>0</v>
      </c>
      <c r="NL244" s="6">
        <f>SUM(NL228, -NL238)</f>
        <v>0</v>
      </c>
      <c r="NM244" s="6">
        <f>SUM(NM227, -NM237)</f>
        <v>0</v>
      </c>
      <c r="NN244" s="6">
        <f>SUM(NN227, -NN237,)</f>
        <v>0</v>
      </c>
      <c r="NO244" s="6">
        <f>SUM(NO228, -NO238)</f>
        <v>0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16" t="s">
        <v>36</v>
      </c>
      <c r="MZ245" s="182" t="s">
        <v>52</v>
      </c>
      <c r="NA245" s="116" t="s">
        <v>46</v>
      </c>
      <c r="NB245" s="58"/>
      <c r="NC245" s="58"/>
      <c r="ND245" s="58"/>
      <c r="NE245" s="58"/>
      <c r="NF245" s="58"/>
      <c r="NG245" s="58"/>
      <c r="NH245" s="58"/>
      <c r="NI245" s="58"/>
      <c r="NJ245" s="58"/>
      <c r="NK245" s="58"/>
      <c r="NL245" s="58"/>
      <c r="NM245" s="58"/>
      <c r="NN245" s="58"/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668">SUM(LA222, -LA226)</f>
        <v>0.1857</v>
      </c>
      <c r="LB246" s="140">
        <f t="shared" si="668"/>
        <v>0.19419999999999998</v>
      </c>
      <c r="LC246" s="114">
        <f t="shared" si="668"/>
        <v>0.20269999999999999</v>
      </c>
      <c r="LD246" s="173">
        <f t="shared" si="668"/>
        <v>0.20810000000000001</v>
      </c>
      <c r="LE246" s="140">
        <f t="shared" si="668"/>
        <v>0.21729999999999999</v>
      </c>
      <c r="LF246" s="114">
        <f t="shared" si="668"/>
        <v>0.2296</v>
      </c>
      <c r="LG246" s="173">
        <f t="shared" ref="LG246:LU246" si="669">SUM(LG222, -LG226)</f>
        <v>0.24419999999999997</v>
      </c>
      <c r="LH246" s="138">
        <f t="shared" si="669"/>
        <v>0.18190000000000001</v>
      </c>
      <c r="LI246" s="110">
        <f t="shared" si="669"/>
        <v>0.2117</v>
      </c>
      <c r="LJ246" s="170">
        <f t="shared" si="669"/>
        <v>0.2281</v>
      </c>
      <c r="LK246" s="138">
        <f t="shared" si="669"/>
        <v>0.23799999999999999</v>
      </c>
      <c r="LL246" s="110">
        <f t="shared" si="669"/>
        <v>0.2477</v>
      </c>
      <c r="LM246" s="170">
        <f t="shared" si="669"/>
        <v>0.22639999999999999</v>
      </c>
      <c r="LN246" s="138">
        <f t="shared" si="669"/>
        <v>0.2319</v>
      </c>
      <c r="LO246" s="110">
        <f t="shared" si="669"/>
        <v>0.2283</v>
      </c>
      <c r="LP246" s="170">
        <f t="shared" si="669"/>
        <v>0.2374</v>
      </c>
      <c r="LQ246" s="138">
        <f t="shared" si="669"/>
        <v>0.25090000000000001</v>
      </c>
      <c r="LR246" s="110">
        <f t="shared" si="669"/>
        <v>0.25900000000000001</v>
      </c>
      <c r="LS246" s="170">
        <f t="shared" si="669"/>
        <v>0.27300000000000002</v>
      </c>
      <c r="LT246" s="138">
        <f t="shared" si="669"/>
        <v>0.27979999999999999</v>
      </c>
      <c r="LU246" s="110">
        <f t="shared" si="669"/>
        <v>0.26379999999999998</v>
      </c>
      <c r="LV246" s="170">
        <f t="shared" ref="LV246:MA246" si="670">SUM(LV222, -LV226)</f>
        <v>0.25430000000000003</v>
      </c>
      <c r="LW246" s="138">
        <f t="shared" si="670"/>
        <v>0.23499999999999999</v>
      </c>
      <c r="LX246" s="110">
        <f t="shared" si="670"/>
        <v>0.23019999999999999</v>
      </c>
      <c r="LY246" s="170">
        <f t="shared" si="670"/>
        <v>0.24920000000000003</v>
      </c>
      <c r="LZ246" s="138">
        <f t="shared" si="670"/>
        <v>0.2349</v>
      </c>
      <c r="MA246" s="110">
        <f t="shared" si="67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10">
        <f>SUM(MY223, -MY227)</f>
        <v>7.3700000000000002E-2</v>
      </c>
      <c r="MZ246" s="109">
        <f>SUM(MZ224, -MZ228)</f>
        <v>7.7100000000000002E-2</v>
      </c>
      <c r="NA246" s="240">
        <f>SUM(NA223, -NA227)</f>
        <v>0.11799999999999999</v>
      </c>
      <c r="NB246" s="6">
        <f>SUM(NB228, -NB238)</f>
        <v>0</v>
      </c>
      <c r="NC246" s="6">
        <f>SUM(NC227, -NC237)</f>
        <v>0</v>
      </c>
      <c r="ND246" s="6">
        <f>SUM(ND228, -ND238)</f>
        <v>0</v>
      </c>
      <c r="NE246" s="6">
        <f>SUM(NE228, -NE238)</f>
        <v>0</v>
      </c>
      <c r="NF246" s="6">
        <f>SUM(NF227, -NF237)</f>
        <v>0</v>
      </c>
      <c r="NG246" s="6">
        <f>SUM(NG228, -NG238)</f>
        <v>0</v>
      </c>
      <c r="NH246" s="6">
        <f>SUM(NH228, -NH238)</f>
        <v>0</v>
      </c>
      <c r="NI246" s="6">
        <f>SUM(NI227, -NI237)</f>
        <v>0</v>
      </c>
      <c r="NJ246" s="6">
        <f>SUM(NJ228, -NJ238)</f>
        <v>0</v>
      </c>
      <c r="NK246" s="6">
        <f>SUM(NK228, -NK238)</f>
        <v>0</v>
      </c>
      <c r="NL246" s="6">
        <f>SUM(NL227, -NL237)</f>
        <v>0</v>
      </c>
      <c r="NM246" s="6">
        <f>SUM(NM228, -NM238)</f>
        <v>0</v>
      </c>
      <c r="NN246" s="6">
        <f>SUM(NN228, -NN238)</f>
        <v>0</v>
      </c>
      <c r="NO246" s="6">
        <f>SUM(NO227, -NO237)</f>
        <v>0</v>
      </c>
      <c r="NP246" s="6">
        <f>SUM(NP228,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82" t="s">
        <v>52</v>
      </c>
      <c r="MZ247" s="116" t="s">
        <v>36</v>
      </c>
      <c r="NA247" s="115" t="s">
        <v>38</v>
      </c>
      <c r="NB247" s="58"/>
      <c r="NC247" s="58"/>
      <c r="ND247" s="58"/>
      <c r="NE247" s="58"/>
      <c r="NF247" s="58"/>
      <c r="NG247" s="58"/>
      <c r="NH247" s="58"/>
      <c r="NI247" s="58"/>
      <c r="NJ247" s="58"/>
      <c r="NK247" s="58"/>
      <c r="NL247" s="58"/>
      <c r="NM247" s="58"/>
      <c r="NN247" s="58"/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671">SUM(LA223, -LA228)</f>
        <v>0.15129999999999999</v>
      </c>
      <c r="LB248" s="140">
        <f t="shared" si="671"/>
        <v>0.16549999999999998</v>
      </c>
      <c r="LC248" s="114">
        <f t="shared" si="671"/>
        <v>0.13880000000000001</v>
      </c>
      <c r="LD248" s="173">
        <f t="shared" si="671"/>
        <v>0.1804</v>
      </c>
      <c r="LE248" s="140">
        <f t="shared" si="671"/>
        <v>0.17659999999999998</v>
      </c>
      <c r="LF248" s="114">
        <f t="shared" si="671"/>
        <v>0.18959999999999999</v>
      </c>
      <c r="LG248" s="173">
        <f t="shared" ref="LG248:LU248" si="672">SUM(LG223, -LG228)</f>
        <v>0.20189999999999997</v>
      </c>
      <c r="LH248" s="140">
        <f t="shared" si="672"/>
        <v>0.17499999999999999</v>
      </c>
      <c r="LI248" s="114">
        <f t="shared" si="672"/>
        <v>0.17749999999999999</v>
      </c>
      <c r="LJ248" s="173">
        <f t="shared" si="672"/>
        <v>0.18380000000000002</v>
      </c>
      <c r="LK248" s="140">
        <f t="shared" si="672"/>
        <v>0.21589999999999998</v>
      </c>
      <c r="LL248" s="114">
        <f t="shared" si="672"/>
        <v>0.21879999999999999</v>
      </c>
      <c r="LM248" s="173">
        <f t="shared" si="672"/>
        <v>0.21539999999999998</v>
      </c>
      <c r="LN248" s="140">
        <f t="shared" si="672"/>
        <v>0.2238</v>
      </c>
      <c r="LO248" s="114">
        <f t="shared" si="672"/>
        <v>0.22070000000000001</v>
      </c>
      <c r="LP248" s="173">
        <f t="shared" si="672"/>
        <v>0.22789999999999999</v>
      </c>
      <c r="LQ248" s="140">
        <f t="shared" si="672"/>
        <v>0.2387</v>
      </c>
      <c r="LR248" s="114">
        <f t="shared" si="672"/>
        <v>0.23039999999999999</v>
      </c>
      <c r="LS248" s="173">
        <f t="shared" si="672"/>
        <v>0.21590000000000001</v>
      </c>
      <c r="LT248" s="140">
        <f t="shared" si="672"/>
        <v>0.21079999999999999</v>
      </c>
      <c r="LU248" s="114">
        <f t="shared" si="672"/>
        <v>0.21210000000000001</v>
      </c>
      <c r="LV248" s="173">
        <f t="shared" ref="LV248:MA248" si="673">SUM(LV223, -LV228)</f>
        <v>0.1981</v>
      </c>
      <c r="LW248" s="140">
        <f t="shared" si="673"/>
        <v>0.18090000000000001</v>
      </c>
      <c r="LX248" s="114">
        <f t="shared" si="673"/>
        <v>0.20779999999999998</v>
      </c>
      <c r="LY248" s="173">
        <f t="shared" si="673"/>
        <v>0.21190000000000001</v>
      </c>
      <c r="LZ248" s="140">
        <f t="shared" si="673"/>
        <v>0.19540000000000002</v>
      </c>
      <c r="MA248" s="114">
        <f t="shared" si="673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09">
        <f>SUM(MY224, -MY228)</f>
        <v>7.2899999999999993E-2</v>
      </c>
      <c r="MZ248" s="110">
        <f>SUM(MZ223, -MZ227)</f>
        <v>7.6899999999999996E-2</v>
      </c>
      <c r="NA248" s="112">
        <f>SUM(NA224, -NA228)</f>
        <v>9.6500000000000002E-2</v>
      </c>
      <c r="NB248" s="6">
        <f t="shared" ref="NB248:OX248" si="674">SUM(NB237, -NB244)</f>
        <v>0</v>
      </c>
      <c r="NC248" s="6">
        <f t="shared" si="674"/>
        <v>0</v>
      </c>
      <c r="ND248" s="6">
        <f t="shared" si="674"/>
        <v>0</v>
      </c>
      <c r="NE248" s="6">
        <f t="shared" si="674"/>
        <v>0</v>
      </c>
      <c r="NF248" s="6">
        <f t="shared" si="674"/>
        <v>0</v>
      </c>
      <c r="NG248" s="6">
        <f t="shared" si="674"/>
        <v>0</v>
      </c>
      <c r="NH248" s="6">
        <f t="shared" si="674"/>
        <v>0</v>
      </c>
      <c r="NI248" s="6">
        <f t="shared" si="674"/>
        <v>0</v>
      </c>
      <c r="NJ248" s="6">
        <f t="shared" si="674"/>
        <v>0</v>
      </c>
      <c r="NK248" s="6">
        <f t="shared" si="674"/>
        <v>0</v>
      </c>
      <c r="NL248" s="6">
        <f t="shared" si="674"/>
        <v>0</v>
      </c>
      <c r="NM248" s="6">
        <f t="shared" si="674"/>
        <v>0</v>
      </c>
      <c r="NN248" s="6">
        <f t="shared" si="674"/>
        <v>0</v>
      </c>
      <c r="NO248" s="6">
        <f t="shared" si="674"/>
        <v>0</v>
      </c>
      <c r="NP248" s="6">
        <f t="shared" si="674"/>
        <v>0</v>
      </c>
      <c r="NQ248" s="6">
        <f t="shared" si="674"/>
        <v>0</v>
      </c>
      <c r="NR248" s="6">
        <f t="shared" si="674"/>
        <v>0</v>
      </c>
      <c r="NS248" s="6">
        <f t="shared" si="674"/>
        <v>0</v>
      </c>
      <c r="NT248" s="6">
        <f t="shared" si="674"/>
        <v>0</v>
      </c>
      <c r="NU248" s="6">
        <f t="shared" si="674"/>
        <v>0</v>
      </c>
      <c r="NV248" s="6">
        <f t="shared" si="674"/>
        <v>0</v>
      </c>
      <c r="NW248" s="6">
        <f t="shared" si="674"/>
        <v>0</v>
      </c>
      <c r="NX248" s="6">
        <f t="shared" si="674"/>
        <v>0</v>
      </c>
      <c r="NY248" s="6">
        <f t="shared" si="674"/>
        <v>0</v>
      </c>
      <c r="NZ248" s="6">
        <f t="shared" si="674"/>
        <v>0</v>
      </c>
      <c r="OA248" s="6">
        <f t="shared" si="674"/>
        <v>0</v>
      </c>
      <c r="OB248" s="6">
        <f t="shared" si="674"/>
        <v>0</v>
      </c>
      <c r="OC248" s="6">
        <f t="shared" si="674"/>
        <v>0</v>
      </c>
      <c r="OD248" s="6">
        <f t="shared" si="674"/>
        <v>0</v>
      </c>
      <c r="OE248" s="6">
        <f t="shared" si="674"/>
        <v>0</v>
      </c>
      <c r="OF248" s="6">
        <f t="shared" si="674"/>
        <v>0</v>
      </c>
      <c r="OG248" s="6">
        <f t="shared" si="674"/>
        <v>0</v>
      </c>
      <c r="OH248" s="6">
        <f t="shared" si="674"/>
        <v>0</v>
      </c>
      <c r="OI248" s="6">
        <f t="shared" si="674"/>
        <v>0</v>
      </c>
      <c r="OJ248" s="6">
        <f t="shared" si="674"/>
        <v>0</v>
      </c>
      <c r="OK248" s="6">
        <f t="shared" si="674"/>
        <v>0</v>
      </c>
      <c r="OL248" s="6">
        <f t="shared" si="674"/>
        <v>0</v>
      </c>
      <c r="OM248" s="6">
        <f t="shared" si="674"/>
        <v>0</v>
      </c>
      <c r="ON248" s="6">
        <f t="shared" si="674"/>
        <v>0</v>
      </c>
      <c r="OO248" s="6">
        <f t="shared" si="674"/>
        <v>0</v>
      </c>
      <c r="OP248" s="6">
        <f t="shared" si="674"/>
        <v>0</v>
      </c>
      <c r="OQ248" s="6">
        <f t="shared" si="674"/>
        <v>0</v>
      </c>
      <c r="OR248" s="6">
        <f t="shared" si="674"/>
        <v>0</v>
      </c>
      <c r="OS248" s="6">
        <f t="shared" si="674"/>
        <v>0</v>
      </c>
      <c r="OT248" s="6">
        <f t="shared" si="674"/>
        <v>0</v>
      </c>
      <c r="OU248" s="6">
        <f t="shared" si="674"/>
        <v>0</v>
      </c>
      <c r="OV248" s="6">
        <f t="shared" si="674"/>
        <v>0</v>
      </c>
      <c r="OW248" s="6">
        <f t="shared" si="674"/>
        <v>0</v>
      </c>
      <c r="OX248" s="6">
        <f t="shared" si="674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15" t="s">
        <v>57</v>
      </c>
      <c r="MZ249" s="115" t="s">
        <v>57</v>
      </c>
      <c r="NA249" s="115" t="s">
        <v>57</v>
      </c>
      <c r="NB249" s="58"/>
      <c r="NC249" s="58"/>
      <c r="ND249" s="58"/>
      <c r="NE249" s="58"/>
      <c r="NF249" s="58"/>
      <c r="NG249" s="58"/>
      <c r="NH249" s="58"/>
      <c r="NI249" s="58"/>
      <c r="NJ249" s="58"/>
      <c r="NK249" s="58"/>
      <c r="NL249" s="58"/>
      <c r="NM249" s="58"/>
      <c r="NN249" s="58"/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675">SUM(LF223, -LF227)</f>
        <v>0.1865</v>
      </c>
      <c r="LG250" s="173">
        <f t="shared" si="675"/>
        <v>0.19750000000000001</v>
      </c>
      <c r="LH250" s="140">
        <f t="shared" si="675"/>
        <v>0.17469999999999999</v>
      </c>
      <c r="LI250" s="114">
        <f t="shared" si="675"/>
        <v>0.16489999999999999</v>
      </c>
      <c r="LJ250" s="173">
        <f t="shared" si="675"/>
        <v>0.17830000000000001</v>
      </c>
      <c r="LK250" s="140">
        <f t="shared" si="675"/>
        <v>0.18659999999999999</v>
      </c>
      <c r="LL250" s="114">
        <f t="shared" si="675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10">
        <f>SUM(MY225, -MY228)</f>
        <v>6.699999999999999E-2</v>
      </c>
      <c r="MZ250" s="110">
        <f>SUM(MZ225, -MZ228)</f>
        <v>6.9099999999999995E-2</v>
      </c>
      <c r="NA250" s="110">
        <f>SUM(NA224, -NA227)</f>
        <v>9.1700000000000004E-2</v>
      </c>
      <c r="NB250" s="6">
        <f>SUM(NB237, -NB243,)</f>
        <v>0</v>
      </c>
      <c r="NC250" s="6">
        <f>SUM(NC238, -NC244)</f>
        <v>0</v>
      </c>
      <c r="ND250" s="6">
        <f>SUM(ND237, -ND243)</f>
        <v>0</v>
      </c>
      <c r="NE250" s="6">
        <f>SUM(NE237, -NE243,)</f>
        <v>0</v>
      </c>
      <c r="NF250" s="6">
        <f>SUM(NF238, -NF244)</f>
        <v>0</v>
      </c>
      <c r="NG250" s="6">
        <f>SUM(NG237, -NG243)</f>
        <v>0</v>
      </c>
      <c r="NH250" s="6">
        <f>SUM(NH237, -NH243,)</f>
        <v>0</v>
      </c>
      <c r="NI250" s="6">
        <f>SUM(NI238, -NI244)</f>
        <v>0</v>
      </c>
      <c r="NJ250" s="6">
        <f>SUM(NJ237, -NJ243)</f>
        <v>0</v>
      </c>
      <c r="NK250" s="6">
        <f>SUM(NK237, -NK243,)</f>
        <v>0</v>
      </c>
      <c r="NL250" s="6">
        <f>SUM(NL238, -NL244)</f>
        <v>0</v>
      </c>
      <c r="NM250" s="6">
        <f>SUM(NM237, -NM243)</f>
        <v>0</v>
      </c>
      <c r="NN250" s="6">
        <f>SUM(NN237, -NN243,)</f>
        <v>0</v>
      </c>
      <c r="NO250" s="6">
        <f>SUM(NO238, -NO244)</f>
        <v>0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17" t="s">
        <v>63</v>
      </c>
      <c r="MZ251" s="162" t="s">
        <v>64</v>
      </c>
      <c r="NA251" s="118" t="s">
        <v>54</v>
      </c>
      <c r="NB251" s="58"/>
      <c r="NC251" s="58"/>
      <c r="ND251" s="58"/>
      <c r="NE251" s="58"/>
      <c r="NF251" s="58"/>
      <c r="NG251" s="58"/>
      <c r="NH251" s="58"/>
      <c r="NI251" s="58"/>
      <c r="NJ251" s="58"/>
      <c r="NK251" s="58"/>
      <c r="NL251" s="58"/>
      <c r="NM251" s="58"/>
      <c r="NN251" s="58"/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676">SUM(KY224, -KY228)</f>
        <v>0.13969999999999999</v>
      </c>
      <c r="KZ252" s="114">
        <f t="shared" si="676"/>
        <v>0.1482</v>
      </c>
      <c r="LA252" s="173">
        <f t="shared" si="676"/>
        <v>0.14530000000000001</v>
      </c>
      <c r="LB252" s="140">
        <f t="shared" si="676"/>
        <v>0.15679999999999999</v>
      </c>
      <c r="LC252" s="114">
        <f t="shared" si="676"/>
        <v>0.1353</v>
      </c>
      <c r="LD252" s="173">
        <f t="shared" si="676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10">
        <f>SUM(MY226, -MY228)</f>
        <v>6.4599999999999991E-2</v>
      </c>
      <c r="MZ252" s="114">
        <f>SUM(MZ221, -MZ226)</f>
        <v>6.8500000000000005E-2</v>
      </c>
      <c r="NA252" s="112">
        <f>SUM(NA221, -NA226)</f>
        <v>8.0699999999999994E-2</v>
      </c>
      <c r="NB252" s="6">
        <f>SUM(NB238, -NB244)</f>
        <v>0</v>
      </c>
      <c r="NC252" s="6">
        <f>SUM(NC237, -NC243)</f>
        <v>0</v>
      </c>
      <c r="ND252" s="6">
        <f>SUM(ND238, -ND244)</f>
        <v>0</v>
      </c>
      <c r="NE252" s="6">
        <f>SUM(NE238, -NE244)</f>
        <v>0</v>
      </c>
      <c r="NF252" s="6">
        <f>SUM(NF237, -NF243)</f>
        <v>0</v>
      </c>
      <c r="NG252" s="6">
        <f>SUM(NG238, -NG244)</f>
        <v>0</v>
      </c>
      <c r="NH252" s="6">
        <f>SUM(NH238, -NH244)</f>
        <v>0</v>
      </c>
      <c r="NI252" s="6">
        <f>SUM(NI237, -NI243)</f>
        <v>0</v>
      </c>
      <c r="NJ252" s="6">
        <f>SUM(NJ238, -NJ244)</f>
        <v>0</v>
      </c>
      <c r="NK252" s="6">
        <f>SUM(NK238, -NK244)</f>
        <v>0</v>
      </c>
      <c r="NL252" s="6">
        <f>SUM(NL237, -NL243)</f>
        <v>0</v>
      </c>
      <c r="NM252" s="6">
        <f>SUM(NM238, -NM244)</f>
        <v>0</v>
      </c>
      <c r="NN252" s="6">
        <f>SUM(NN238, -NN244)</f>
        <v>0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62" t="s">
        <v>64</v>
      </c>
      <c r="MZ253" s="117" t="s">
        <v>63</v>
      </c>
      <c r="NA253" s="162" t="s">
        <v>64</v>
      </c>
      <c r="NB253" s="58"/>
      <c r="NC253" s="58"/>
      <c r="ND253" s="58"/>
      <c r="NE253" s="58"/>
      <c r="NF253" s="58"/>
      <c r="NG253" s="58"/>
      <c r="NH253" s="58"/>
      <c r="NI253" s="58"/>
      <c r="NJ253" s="58"/>
      <c r="NK253" s="58"/>
      <c r="NL253" s="58"/>
      <c r="NM253" s="58"/>
      <c r="NN253" s="58"/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677">SUM(KK221, -KK223)</f>
        <v>8.2900000000000001E-2</v>
      </c>
      <c r="KL254" s="169">
        <f t="shared" si="677"/>
        <v>8.929999999999999E-2</v>
      </c>
      <c r="KM254" s="239">
        <f t="shared" si="677"/>
        <v>0.10049999999999999</v>
      </c>
      <c r="KN254" s="110">
        <f t="shared" si="677"/>
        <v>0.1021</v>
      </c>
      <c r="KO254" s="266">
        <f t="shared" si="677"/>
        <v>9.7699999999999995E-2</v>
      </c>
      <c r="KP254" s="239">
        <f t="shared" si="677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678">SUM(LP224, -LP227)</f>
        <v>0.19469999999999998</v>
      </c>
      <c r="LQ254" s="140">
        <f t="shared" si="678"/>
        <v>0.20669999999999999</v>
      </c>
      <c r="LR254" s="114">
        <f t="shared" si="678"/>
        <v>0.19400000000000001</v>
      </c>
      <c r="LS254" s="173">
        <f t="shared" si="678"/>
        <v>0.19750000000000001</v>
      </c>
      <c r="LT254" s="140">
        <f t="shared" si="678"/>
        <v>0.18820000000000001</v>
      </c>
      <c r="LU254" s="114">
        <f t="shared" si="678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14">
        <f>SUM(MY221, -MY226)</f>
        <v>6.0299999999999999E-2</v>
      </c>
      <c r="MZ254" s="110">
        <f>SUM(MZ226, -MZ228)</f>
        <v>6.0699999999999997E-2</v>
      </c>
      <c r="NA254" s="114">
        <f>SUM(NA221, -NA225)</f>
        <v>7.8600000000000003E-2</v>
      </c>
      <c r="NB254" s="6">
        <f t="shared" ref="NB254:OX254" si="679">SUM(NB243, -NB250)</f>
        <v>0</v>
      </c>
      <c r="NC254" s="6">
        <f t="shared" si="679"/>
        <v>0</v>
      </c>
      <c r="ND254" s="6">
        <f t="shared" si="679"/>
        <v>0</v>
      </c>
      <c r="NE254" s="6">
        <f t="shared" si="679"/>
        <v>0</v>
      </c>
      <c r="NF254" s="6">
        <f t="shared" si="679"/>
        <v>0</v>
      </c>
      <c r="NG254" s="6">
        <f t="shared" si="679"/>
        <v>0</v>
      </c>
      <c r="NH254" s="6">
        <f t="shared" si="679"/>
        <v>0</v>
      </c>
      <c r="NI254" s="6">
        <f t="shared" si="679"/>
        <v>0</v>
      </c>
      <c r="NJ254" s="6">
        <f t="shared" si="679"/>
        <v>0</v>
      </c>
      <c r="NK254" s="6">
        <f t="shared" si="679"/>
        <v>0</v>
      </c>
      <c r="NL254" s="6">
        <f t="shared" si="679"/>
        <v>0</v>
      </c>
      <c r="NM254" s="6">
        <f t="shared" si="679"/>
        <v>0</v>
      </c>
      <c r="NN254" s="6">
        <f t="shared" si="679"/>
        <v>0</v>
      </c>
      <c r="NO254" s="6">
        <f t="shared" si="679"/>
        <v>0</v>
      </c>
      <c r="NP254" s="6">
        <f t="shared" si="679"/>
        <v>0</v>
      </c>
      <c r="NQ254" s="6">
        <f t="shared" si="679"/>
        <v>0</v>
      </c>
      <c r="NR254" s="6">
        <f t="shared" si="679"/>
        <v>0</v>
      </c>
      <c r="NS254" s="6">
        <f t="shared" si="679"/>
        <v>0</v>
      </c>
      <c r="NT254" s="6">
        <f t="shared" si="679"/>
        <v>0</v>
      </c>
      <c r="NU254" s="6">
        <f t="shared" si="679"/>
        <v>0</v>
      </c>
      <c r="NV254" s="6">
        <f t="shared" si="679"/>
        <v>0</v>
      </c>
      <c r="NW254" s="6">
        <f t="shared" si="679"/>
        <v>0</v>
      </c>
      <c r="NX254" s="6">
        <f t="shared" si="679"/>
        <v>0</v>
      </c>
      <c r="NY254" s="6">
        <f t="shared" si="679"/>
        <v>0</v>
      </c>
      <c r="NZ254" s="6">
        <f t="shared" si="679"/>
        <v>0</v>
      </c>
      <c r="OA254" s="6">
        <f t="shared" si="679"/>
        <v>0</v>
      </c>
      <c r="OB254" s="6">
        <f t="shared" si="679"/>
        <v>0</v>
      </c>
      <c r="OC254" s="6">
        <f t="shared" si="679"/>
        <v>0</v>
      </c>
      <c r="OD254" s="6">
        <f t="shared" si="679"/>
        <v>0</v>
      </c>
      <c r="OE254" s="6">
        <f t="shared" si="679"/>
        <v>0</v>
      </c>
      <c r="OF254" s="6">
        <f t="shared" si="679"/>
        <v>0</v>
      </c>
      <c r="OG254" s="6">
        <f t="shared" si="679"/>
        <v>0</v>
      </c>
      <c r="OH254" s="6">
        <f t="shared" si="679"/>
        <v>0</v>
      </c>
      <c r="OI254" s="6">
        <f t="shared" si="679"/>
        <v>0</v>
      </c>
      <c r="OJ254" s="6">
        <f t="shared" si="679"/>
        <v>0</v>
      </c>
      <c r="OK254" s="6">
        <f t="shared" si="679"/>
        <v>0</v>
      </c>
      <c r="OL254" s="6">
        <f t="shared" si="679"/>
        <v>0</v>
      </c>
      <c r="OM254" s="6">
        <f t="shared" si="679"/>
        <v>0</v>
      </c>
      <c r="ON254" s="6">
        <f t="shared" si="679"/>
        <v>0</v>
      </c>
      <c r="OO254" s="6">
        <f t="shared" si="679"/>
        <v>0</v>
      </c>
      <c r="OP254" s="6">
        <f t="shared" si="679"/>
        <v>0</v>
      </c>
      <c r="OQ254" s="6">
        <f t="shared" si="679"/>
        <v>0</v>
      </c>
      <c r="OR254" s="6">
        <f t="shared" si="679"/>
        <v>0</v>
      </c>
      <c r="OS254" s="6">
        <f t="shared" si="679"/>
        <v>0</v>
      </c>
      <c r="OT254" s="6">
        <f t="shared" si="679"/>
        <v>0</v>
      </c>
      <c r="OU254" s="6">
        <f t="shared" si="679"/>
        <v>0</v>
      </c>
      <c r="OV254" s="6">
        <f t="shared" si="679"/>
        <v>0</v>
      </c>
      <c r="OW254" s="6">
        <f t="shared" si="679"/>
        <v>0</v>
      </c>
      <c r="OX254" s="6">
        <f t="shared" si="679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62" t="s">
        <v>59</v>
      </c>
      <c r="MZ255" s="162" t="s">
        <v>59</v>
      </c>
      <c r="NA255" s="117" t="s">
        <v>40</v>
      </c>
      <c r="NB255" s="58"/>
      <c r="NC255" s="58"/>
      <c r="ND255" s="58"/>
      <c r="NE255" s="58"/>
      <c r="NF255" s="58"/>
      <c r="NG255" s="58"/>
      <c r="NH255" s="58"/>
      <c r="NI255" s="58"/>
      <c r="NJ255" s="58"/>
      <c r="NK255" s="58"/>
      <c r="NL255" s="58"/>
      <c r="NM255" s="58"/>
      <c r="NN255" s="58"/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09">
        <f>SUM(MY221, -MY225)</f>
        <v>5.79E-2</v>
      </c>
      <c r="MZ256" s="109">
        <f>SUM(MZ221, -MZ225)</f>
        <v>6.0100000000000001E-2</v>
      </c>
      <c r="NA256" s="114">
        <f>SUM(NA225, -NA228)</f>
        <v>7.6399999999999996E-2</v>
      </c>
      <c r="NB256" s="6">
        <f>SUM(NB243, -NB249,)</f>
        <v>0</v>
      </c>
      <c r="NC256" s="6">
        <f>SUM(NC244, -NC250)</f>
        <v>0</v>
      </c>
      <c r="ND256" s="6">
        <f>SUM(ND243, -ND249)</f>
        <v>0</v>
      </c>
      <c r="NE256" s="6">
        <f>SUM(NE243, -NE249,)</f>
        <v>0</v>
      </c>
      <c r="NF256" s="6">
        <f>SUM(NF244, -NF250)</f>
        <v>0</v>
      </c>
      <c r="NG256" s="6">
        <f>SUM(NG243, -NG249)</f>
        <v>0</v>
      </c>
      <c r="NH256" s="6">
        <f>SUM(NH243, -NH249,)</f>
        <v>0</v>
      </c>
      <c r="NI256" s="6">
        <f>SUM(NI244, -NI250)</f>
        <v>0</v>
      </c>
      <c r="NJ256" s="6">
        <f>SUM(NJ243, -NJ249)</f>
        <v>0</v>
      </c>
      <c r="NK256" s="6">
        <f>SUM(NK243, -NK249,)</f>
        <v>0</v>
      </c>
      <c r="NL256" s="6">
        <f>SUM(NL244, -NL250)</f>
        <v>0</v>
      </c>
      <c r="NM256" s="6">
        <f>SUM(NM243, -NM249)</f>
        <v>0</v>
      </c>
      <c r="NN256" s="6">
        <f>SUM(NN243, -NN249,)</f>
        <v>0</v>
      </c>
      <c r="NO256" s="6">
        <f>SUM(NO244, -NO250)</f>
        <v>0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82" t="s">
        <v>37</v>
      </c>
      <c r="MZ257" s="182" t="s">
        <v>37</v>
      </c>
      <c r="NA257" s="182" t="s">
        <v>37</v>
      </c>
      <c r="NB257" s="58"/>
      <c r="NC257" s="58"/>
      <c r="ND257" s="58"/>
      <c r="NE257" s="58"/>
      <c r="NF257" s="58"/>
      <c r="NG257" s="58"/>
      <c r="NH257" s="58"/>
      <c r="NI257" s="58"/>
      <c r="NJ257" s="58"/>
      <c r="NK257" s="58"/>
      <c r="NL257" s="58"/>
      <c r="NM257" s="58"/>
      <c r="NN257" s="58"/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14">
        <f>SUM(MY224, -MY227)</f>
        <v>5.5899999999999998E-2</v>
      </c>
      <c r="MZ258" s="114">
        <f>SUM(MZ224, -MZ227)</f>
        <v>5.96E-2</v>
      </c>
      <c r="NA258" s="114">
        <f>SUM(NA226, -NA228)</f>
        <v>7.4300000000000005E-2</v>
      </c>
      <c r="NB258" s="6">
        <f>SUM(NB244, -NB250)</f>
        <v>0</v>
      </c>
      <c r="NC258" s="6">
        <f>SUM(NC243, -NC249)</f>
        <v>0</v>
      </c>
      <c r="ND258" s="6">
        <f>SUM(ND244, -ND250)</f>
        <v>0</v>
      </c>
      <c r="NE258" s="6">
        <f>SUM(NE244, -NE250)</f>
        <v>0</v>
      </c>
      <c r="NF258" s="6">
        <f>SUM(NF243, -NF249)</f>
        <v>0</v>
      </c>
      <c r="NG258" s="6">
        <f>SUM(NG244, -NG250)</f>
        <v>0</v>
      </c>
      <c r="NH258" s="6">
        <f>SUM(NH244, -NH250)</f>
        <v>0</v>
      </c>
      <c r="NI258" s="6">
        <f>SUM(NI243, -NI249)</f>
        <v>0</v>
      </c>
      <c r="NJ258" s="6">
        <f>SUM(NJ244, -NJ250)</f>
        <v>0</v>
      </c>
      <c r="NK258" s="6">
        <f>SUM(NK244, -NK250)</f>
        <v>0</v>
      </c>
      <c r="NL258" s="6">
        <f>SUM(NL243, -NL249)</f>
        <v>0</v>
      </c>
      <c r="NM258" s="6">
        <f>SUM(NM244, -NM250)</f>
        <v>0</v>
      </c>
      <c r="NN258" s="6">
        <f>SUM(NN244, -NN250)</f>
        <v>0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18" t="s">
        <v>54</v>
      </c>
      <c r="MZ259" s="118" t="s">
        <v>54</v>
      </c>
      <c r="NA259" s="117" t="s">
        <v>63</v>
      </c>
      <c r="NB259" s="58"/>
      <c r="NC259" s="58"/>
      <c r="ND259" s="58"/>
      <c r="NE259" s="58"/>
      <c r="NF259" s="58"/>
      <c r="NG259" s="58"/>
      <c r="NH259" s="58"/>
      <c r="NI259" s="58"/>
      <c r="NJ259" s="58"/>
      <c r="NK259" s="58"/>
      <c r="NL259" s="58"/>
      <c r="NM259" s="58"/>
      <c r="NN259" s="58"/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12">
        <f>SUM(MY221, -MY224)</f>
        <v>5.2000000000000005E-2</v>
      </c>
      <c r="MZ260" s="112">
        <f>SUM(MZ221, -MZ224)</f>
        <v>5.21E-2</v>
      </c>
      <c r="NA260" s="110">
        <f>SUM(NA225, -NA227)</f>
        <v>7.1599999999999997E-2</v>
      </c>
      <c r="NB260" s="6">
        <f t="shared" ref="NB260:OX260" si="680">SUM(NB249, -NB256)</f>
        <v>0</v>
      </c>
      <c r="NC260" s="6">
        <f t="shared" si="680"/>
        <v>0</v>
      </c>
      <c r="ND260" s="6">
        <f t="shared" si="680"/>
        <v>0</v>
      </c>
      <c r="NE260" s="6">
        <f t="shared" si="680"/>
        <v>0</v>
      </c>
      <c r="NF260" s="6">
        <f t="shared" si="680"/>
        <v>0</v>
      </c>
      <c r="NG260" s="6">
        <f t="shared" si="680"/>
        <v>0</v>
      </c>
      <c r="NH260" s="6">
        <f t="shared" si="680"/>
        <v>0</v>
      </c>
      <c r="NI260" s="6">
        <f t="shared" si="680"/>
        <v>0</v>
      </c>
      <c r="NJ260" s="6">
        <f t="shared" si="680"/>
        <v>0</v>
      </c>
      <c r="NK260" s="6">
        <f t="shared" si="680"/>
        <v>0</v>
      </c>
      <c r="NL260" s="6">
        <f t="shared" si="680"/>
        <v>0</v>
      </c>
      <c r="NM260" s="6">
        <f t="shared" si="680"/>
        <v>0</v>
      </c>
      <c r="NN260" s="6">
        <f t="shared" si="680"/>
        <v>0</v>
      </c>
      <c r="NO260" s="6">
        <f t="shared" si="680"/>
        <v>0</v>
      </c>
      <c r="NP260" s="6">
        <f t="shared" si="680"/>
        <v>0</v>
      </c>
      <c r="NQ260" s="6">
        <f t="shared" si="680"/>
        <v>0</v>
      </c>
      <c r="NR260" s="6">
        <f t="shared" si="680"/>
        <v>0</v>
      </c>
      <c r="NS260" s="6">
        <f t="shared" si="680"/>
        <v>0</v>
      </c>
      <c r="NT260" s="6">
        <f t="shared" si="680"/>
        <v>0</v>
      </c>
      <c r="NU260" s="6">
        <f t="shared" si="680"/>
        <v>0</v>
      </c>
      <c r="NV260" s="6">
        <f t="shared" si="680"/>
        <v>0</v>
      </c>
      <c r="NW260" s="6">
        <f t="shared" si="680"/>
        <v>0</v>
      </c>
      <c r="NX260" s="6">
        <f t="shared" si="680"/>
        <v>0</v>
      </c>
      <c r="NY260" s="6">
        <f t="shared" si="680"/>
        <v>0</v>
      </c>
      <c r="NZ260" s="6">
        <f t="shared" si="680"/>
        <v>0</v>
      </c>
      <c r="OA260" s="6">
        <f t="shared" si="680"/>
        <v>0</v>
      </c>
      <c r="OB260" s="6">
        <f t="shared" si="680"/>
        <v>0</v>
      </c>
      <c r="OC260" s="6">
        <f t="shared" si="680"/>
        <v>0</v>
      </c>
      <c r="OD260" s="6">
        <f t="shared" si="680"/>
        <v>0</v>
      </c>
      <c r="OE260" s="6">
        <f t="shared" si="680"/>
        <v>0</v>
      </c>
      <c r="OF260" s="6">
        <f t="shared" si="680"/>
        <v>0</v>
      </c>
      <c r="OG260" s="6">
        <f t="shared" si="680"/>
        <v>0</v>
      </c>
      <c r="OH260" s="6">
        <f t="shared" si="680"/>
        <v>0</v>
      </c>
      <c r="OI260" s="6">
        <f t="shared" si="680"/>
        <v>0</v>
      </c>
      <c r="OJ260" s="6">
        <f t="shared" si="680"/>
        <v>0</v>
      </c>
      <c r="OK260" s="6">
        <f t="shared" si="680"/>
        <v>0</v>
      </c>
      <c r="OL260" s="6">
        <f t="shared" si="680"/>
        <v>0</v>
      </c>
      <c r="OM260" s="6">
        <f t="shared" si="680"/>
        <v>0</v>
      </c>
      <c r="ON260" s="6">
        <f t="shared" si="680"/>
        <v>0</v>
      </c>
      <c r="OO260" s="6">
        <f t="shared" si="680"/>
        <v>0</v>
      </c>
      <c r="OP260" s="6">
        <f t="shared" si="680"/>
        <v>0</v>
      </c>
      <c r="OQ260" s="6">
        <f t="shared" si="680"/>
        <v>0</v>
      </c>
      <c r="OR260" s="6">
        <f t="shared" si="680"/>
        <v>0</v>
      </c>
      <c r="OS260" s="6">
        <f t="shared" si="680"/>
        <v>0</v>
      </c>
      <c r="OT260" s="6">
        <f t="shared" si="680"/>
        <v>0</v>
      </c>
      <c r="OU260" s="6">
        <f t="shared" si="680"/>
        <v>0</v>
      </c>
      <c r="OV260" s="6">
        <f t="shared" si="680"/>
        <v>0</v>
      </c>
      <c r="OW260" s="6">
        <f t="shared" si="680"/>
        <v>0</v>
      </c>
      <c r="OX260" s="6">
        <f t="shared" si="680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15" t="s">
        <v>38</v>
      </c>
      <c r="MZ261" s="115" t="s">
        <v>38</v>
      </c>
      <c r="NA261" s="182" t="s">
        <v>52</v>
      </c>
      <c r="NB261" s="58"/>
      <c r="NC261" s="58"/>
      <c r="ND261" s="58"/>
      <c r="NE261" s="58"/>
      <c r="NF261" s="58"/>
      <c r="NG261" s="58"/>
      <c r="NH261" s="58"/>
      <c r="NI261" s="58"/>
      <c r="NJ261" s="58"/>
      <c r="NK261" s="58"/>
      <c r="NL261" s="58"/>
      <c r="NM261" s="58"/>
      <c r="NN261" s="58"/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681">SUM(LL224, -LL226)</f>
        <v>0.16009999999999999</v>
      </c>
      <c r="LM262" s="172">
        <f t="shared" si="681"/>
        <v>0.15490000000000001</v>
      </c>
      <c r="LN262" s="142">
        <f t="shared" si="681"/>
        <v>0.1585</v>
      </c>
      <c r="LO262" s="112">
        <f t="shared" si="681"/>
        <v>0.1598</v>
      </c>
      <c r="LP262" s="172">
        <f t="shared" si="681"/>
        <v>0.1527</v>
      </c>
      <c r="LQ262" s="142">
        <f t="shared" si="681"/>
        <v>0.15990000000000001</v>
      </c>
      <c r="LR262" s="112">
        <f t="shared" si="681"/>
        <v>0.14899999999999999</v>
      </c>
      <c r="LS262" s="173">
        <f t="shared" si="681"/>
        <v>0.156</v>
      </c>
      <c r="LT262" s="140">
        <f t="shared" si="681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12">
        <f>SUM(MY225, -MY227)</f>
        <v>0.05</v>
      </c>
      <c r="MZ262" s="112">
        <f>SUM(MZ225, -MZ227)</f>
        <v>5.16E-2</v>
      </c>
      <c r="NA262" s="109">
        <f>SUM(NA226, -NA227)</f>
        <v>6.9500000000000006E-2</v>
      </c>
      <c r="NB262" s="6">
        <f>SUM(NB249, -NB255,)</f>
        <v>0</v>
      </c>
      <c r="NC262" s="6">
        <f>SUM(NC250, -NC256)</f>
        <v>0</v>
      </c>
      <c r="ND262" s="6">
        <f>SUM(ND249, -ND255)</f>
        <v>0</v>
      </c>
      <c r="NE262" s="6">
        <f>SUM(NE249, -NE255,)</f>
        <v>0</v>
      </c>
      <c r="NF262" s="6">
        <f>SUM(NF250, -NF256)</f>
        <v>0</v>
      </c>
      <c r="NG262" s="6">
        <f>SUM(NG249, -NG255)</f>
        <v>0</v>
      </c>
      <c r="NH262" s="6">
        <f>SUM(NH249, -NH255,)</f>
        <v>0</v>
      </c>
      <c r="NI262" s="6">
        <f>SUM(NI250, -NI256)</f>
        <v>0</v>
      </c>
      <c r="NJ262" s="6">
        <f>SUM(NJ249, -NJ255)</f>
        <v>0</v>
      </c>
      <c r="NK262" s="6">
        <f>SUM(NK249, -NK255,)</f>
        <v>0</v>
      </c>
      <c r="NL262" s="6">
        <f>SUM(NL250, -NL256)</f>
        <v>0</v>
      </c>
      <c r="NM262" s="6">
        <f>SUM(NM249, -NM255)</f>
        <v>0</v>
      </c>
      <c r="NN262" s="6">
        <f>SUM(NN249, -NN255,)</f>
        <v>0</v>
      </c>
      <c r="NO262" s="6">
        <f>SUM(NO250, -NO256)</f>
        <v>0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17" t="s">
        <v>40</v>
      </c>
      <c r="MZ263" s="117" t="s">
        <v>40</v>
      </c>
      <c r="NA263" s="162" t="s">
        <v>59</v>
      </c>
      <c r="NB263" s="58"/>
      <c r="NC263" s="58"/>
      <c r="ND263" s="58"/>
      <c r="NE263" s="58"/>
      <c r="NF263" s="58"/>
      <c r="NG263" s="58"/>
      <c r="NH263" s="58"/>
      <c r="NI263" s="58"/>
      <c r="NJ263" s="58"/>
      <c r="NK263" s="58"/>
      <c r="NL263" s="58"/>
      <c r="NM263" s="58"/>
      <c r="NN263" s="58"/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682">SUM(LK225, -LK226)</f>
        <v>0.14829999999999999</v>
      </c>
      <c r="LL264" s="112">
        <f t="shared" si="682"/>
        <v>0.15610000000000002</v>
      </c>
      <c r="LM264" s="173">
        <f t="shared" si="682"/>
        <v>0.15279999999999999</v>
      </c>
      <c r="LN264" s="140">
        <f t="shared" si="682"/>
        <v>0.15529999999999999</v>
      </c>
      <c r="LO264" s="114">
        <f t="shared" si="682"/>
        <v>0.1595</v>
      </c>
      <c r="LP264" s="173">
        <f t="shared" si="682"/>
        <v>0.13880000000000001</v>
      </c>
      <c r="LQ264" s="140">
        <f t="shared" si="682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14">
        <f>SUM(MY226, -MY227)</f>
        <v>4.7600000000000003E-2</v>
      </c>
      <c r="MZ264" s="114">
        <f>SUM(MZ226, -MZ227)</f>
        <v>4.3199999999999995E-2</v>
      </c>
      <c r="NA264" s="109">
        <f>SUM(NA221, -NA224)</f>
        <v>5.8499999999999996E-2</v>
      </c>
      <c r="NB264" s="6">
        <f>SUM(NB250, -NB256)</f>
        <v>0</v>
      </c>
      <c r="NC264" s="6">
        <f>SUM(NC249, -NC255)</f>
        <v>0</v>
      </c>
      <c r="ND264" s="6">
        <f>SUM(ND250, -ND256)</f>
        <v>0</v>
      </c>
      <c r="NE264" s="6">
        <f>SUM(NE250, -NE256)</f>
        <v>0</v>
      </c>
      <c r="NF264" s="6">
        <f>SUM(NF249, -NF255)</f>
        <v>0</v>
      </c>
      <c r="NG264" s="6">
        <f>SUM(NG250, -NG256)</f>
        <v>0</v>
      </c>
      <c r="NH264" s="6">
        <f>SUM(NH250, -NH256)</f>
        <v>0</v>
      </c>
      <c r="NI264" s="6">
        <f>SUM(NI249, -NI255)</f>
        <v>0</v>
      </c>
      <c r="NJ264" s="6">
        <f>SUM(NJ250, -NJ256)</f>
        <v>0</v>
      </c>
      <c r="NK264" s="6">
        <f>SUM(NK250, -NK256)</f>
        <v>0</v>
      </c>
      <c r="NL264" s="6">
        <f>SUM(NL249, -NL255)</f>
        <v>0</v>
      </c>
      <c r="NM264" s="6">
        <f>SUM(NM250, -NM256)</f>
        <v>0</v>
      </c>
      <c r="NN264" s="6">
        <f>SUM(NN250, -NN256)</f>
        <v>0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683">LINEST(HC266:HC267)</f>
        <v>-5.5800000000000009E-2</v>
      </c>
      <c r="HD265" s="505">
        <f t="shared" si="683"/>
        <v>-3.6199999999999989E-2</v>
      </c>
      <c r="HE265" s="505">
        <f t="shared" si="683"/>
        <v>-6.0200000000000024E-2</v>
      </c>
      <c r="HF265" s="505">
        <f t="shared" si="683"/>
        <v>-2.0500000000000001E-2</v>
      </c>
      <c r="HG265" s="505">
        <f t="shared" si="683"/>
        <v>-3.0600000000000006E-2</v>
      </c>
      <c r="HH265" s="505">
        <f t="shared" si="683"/>
        <v>-1.2200000000000006E-2</v>
      </c>
      <c r="HI265" s="505">
        <f t="shared" si="683"/>
        <v>-7.8600000000000031E-2</v>
      </c>
      <c r="HJ265" s="505">
        <f t="shared" si="683"/>
        <v>-8.0299999999999983E-2</v>
      </c>
      <c r="HK265" s="505">
        <f t="shared" si="683"/>
        <v>-7.0800000000000002E-2</v>
      </c>
      <c r="HL265" s="505">
        <f t="shared" si="683"/>
        <v>-6.7700000000000038E-2</v>
      </c>
      <c r="HM265" s="505">
        <f t="shared" si="683"/>
        <v>-6.6000000000000003E-2</v>
      </c>
      <c r="HN265" s="505">
        <f t="shared" si="683"/>
        <v>-8.4799999999999986E-2</v>
      </c>
      <c r="HO265" s="505">
        <f t="shared" si="683"/>
        <v>-0.10070000000000003</v>
      </c>
      <c r="HP265" s="505">
        <f t="shared" si="683"/>
        <v>-9.2500000000000013E-2</v>
      </c>
      <c r="HQ265" s="505">
        <f t="shared" si="683"/>
        <v>-7.9699999999999993E-2</v>
      </c>
      <c r="HR265" s="505">
        <f t="shared" si="683"/>
        <v>-5.6099999999999997E-2</v>
      </c>
      <c r="HS265" s="505">
        <f t="shared" si="683"/>
        <v>-6.5900000000000014E-2</v>
      </c>
      <c r="HT265" s="505">
        <f t="shared" si="683"/>
        <v>-9.0600000000000014E-2</v>
      </c>
      <c r="HU265" s="505">
        <f t="shared" si="683"/>
        <v>-0.10280000000000002</v>
      </c>
      <c r="HV265" s="505">
        <f t="shared" si="683"/>
        <v>-0.1013</v>
      </c>
      <c r="HW265" s="505">
        <f t="shared" si="683"/>
        <v>-6.7100000000000007E-2</v>
      </c>
      <c r="HX265" s="505">
        <f t="shared" si="683"/>
        <v>-9.5200000000000007E-2</v>
      </c>
      <c r="HY265" s="505">
        <f t="shared" si="683"/>
        <v>-0.10010000000000002</v>
      </c>
      <c r="HZ265" s="505">
        <f t="shared" si="683"/>
        <v>-0.10690000000000001</v>
      </c>
      <c r="IA265" s="505">
        <f t="shared" si="683"/>
        <v>-0.10530000000000002</v>
      </c>
      <c r="IB265" s="505">
        <f t="shared" si="683"/>
        <v>-0.10310000000000001</v>
      </c>
      <c r="IC265" s="505">
        <f t="shared" si="683"/>
        <v>-0.10260000000000001</v>
      </c>
      <c r="ID265" s="505">
        <f t="shared" si="683"/>
        <v>-0.1216</v>
      </c>
      <c r="IE265" s="505">
        <f t="shared" si="683"/>
        <v>-0.1807</v>
      </c>
      <c r="IF265" s="505">
        <f t="shared" si="683"/>
        <v>-0.18440000000000004</v>
      </c>
      <c r="IG265" s="505">
        <f t="shared" si="683"/>
        <v>-0.17559999999999995</v>
      </c>
      <c r="IH265" s="505">
        <f t="shared" si="683"/>
        <v>-0.186</v>
      </c>
      <c r="II265" s="505">
        <f t="shared" ref="II265:JN265" si="684">LINEST(II266:II267)</f>
        <v>-0.18880000000000008</v>
      </c>
      <c r="IJ265" s="505">
        <f t="shared" si="684"/>
        <v>-0.15110000000000001</v>
      </c>
      <c r="IK265" s="505">
        <f t="shared" si="684"/>
        <v>-0.1648</v>
      </c>
      <c r="IL265" s="505">
        <f t="shared" si="684"/>
        <v>-0.1896000000000001</v>
      </c>
      <c r="IM265" s="505">
        <f t="shared" si="684"/>
        <v>-0.21000000000000005</v>
      </c>
      <c r="IN265" s="505">
        <f t="shared" si="684"/>
        <v>-0.20800000000000002</v>
      </c>
      <c r="IO265" s="505">
        <f t="shared" si="684"/>
        <v>-0.1974000000000001</v>
      </c>
      <c r="IP265" s="505">
        <f t="shared" si="684"/>
        <v>-0.1968</v>
      </c>
      <c r="IQ265" s="505">
        <f t="shared" si="684"/>
        <v>-0.1638</v>
      </c>
      <c r="IR265" s="505">
        <f t="shared" si="684"/>
        <v>-0.1598</v>
      </c>
      <c r="IS265" s="505">
        <f t="shared" si="684"/>
        <v>-0.16049999999999998</v>
      </c>
      <c r="IT265" s="505">
        <f t="shared" si="684"/>
        <v>-0.16349999999999998</v>
      </c>
      <c r="IU265" s="505">
        <f t="shared" si="684"/>
        <v>-0.16020000000000001</v>
      </c>
      <c r="IV265" s="505">
        <f t="shared" si="684"/>
        <v>-0.14810000000000006</v>
      </c>
      <c r="IW265" s="505">
        <f t="shared" si="684"/>
        <v>-0.1484</v>
      </c>
      <c r="IX265" s="505">
        <f t="shared" si="684"/>
        <v>-0.14650000000000002</v>
      </c>
      <c r="IY265" s="505">
        <f t="shared" si="684"/>
        <v>-0.12410000000000003</v>
      </c>
      <c r="IZ265" s="505">
        <f t="shared" si="684"/>
        <v>-0.1203</v>
      </c>
      <c r="JA265" s="505">
        <f t="shared" si="684"/>
        <v>-0.10510000000000001</v>
      </c>
      <c r="JB265" s="505">
        <f t="shared" si="684"/>
        <v>-2.5400000000000013E-2</v>
      </c>
      <c r="JC265" s="505">
        <f t="shared" si="684"/>
        <v>-2.3700000000000013E-2</v>
      </c>
      <c r="JD265" s="505">
        <f t="shared" si="684"/>
        <v>-2.470000000000001E-2</v>
      </c>
      <c r="JE265" s="505">
        <f t="shared" si="684"/>
        <v>-1.3500000000000002E-2</v>
      </c>
      <c r="JF265" s="505">
        <f t="shared" si="684"/>
        <v>1.0200000000000002E-2</v>
      </c>
      <c r="JG265" s="505">
        <f t="shared" si="684"/>
        <v>5.2999999999999992E-3</v>
      </c>
      <c r="JH265" s="505">
        <f t="shared" si="684"/>
        <v>-1.6E-2</v>
      </c>
      <c r="JI265" s="505">
        <f t="shared" si="684"/>
        <v>-3.2600000000000004E-2</v>
      </c>
      <c r="JJ265" s="505">
        <f t="shared" si="684"/>
        <v>-2.9100000000000004E-2</v>
      </c>
      <c r="JK265" s="505">
        <f t="shared" si="684"/>
        <v>-5.9800000000000006E-2</v>
      </c>
      <c r="JL265" s="505">
        <f t="shared" si="684"/>
        <v>-5.8200000000000009E-2</v>
      </c>
      <c r="JM265" s="505">
        <f t="shared" si="684"/>
        <v>-5.8000000000000003E-2</v>
      </c>
      <c r="JN265" s="505">
        <f t="shared" si="684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62" t="s">
        <v>48</v>
      </c>
      <c r="MZ265" s="111" t="s">
        <v>65</v>
      </c>
      <c r="NA265" s="111" t="s">
        <v>55</v>
      </c>
      <c r="NB265" s="58"/>
      <c r="NC265" s="58"/>
      <c r="ND265" s="58"/>
      <c r="NE265" s="58"/>
      <c r="NF265" s="58"/>
      <c r="NG265" s="58"/>
      <c r="NH265" s="58"/>
      <c r="NI265" s="58"/>
      <c r="NJ265" s="58"/>
      <c r="NK265" s="58"/>
      <c r="NL265" s="58"/>
      <c r="NM265" s="58"/>
      <c r="NN265" s="58"/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685">SUM(LK221, -LK225)</f>
        <v>0.10730000000000001</v>
      </c>
      <c r="LL266" s="201">
        <f t="shared" si="685"/>
        <v>9.3699999999999992E-2</v>
      </c>
      <c r="LM266" s="173">
        <f t="shared" si="685"/>
        <v>8.1100000000000005E-2</v>
      </c>
      <c r="LN266" s="140">
        <f t="shared" si="685"/>
        <v>7.8600000000000003E-2</v>
      </c>
      <c r="LO266" s="114">
        <f t="shared" si="685"/>
        <v>9.5400000000000013E-2</v>
      </c>
      <c r="LP266" s="173">
        <f t="shared" si="685"/>
        <v>0.10639999999999999</v>
      </c>
      <c r="LQ266" s="140">
        <f t="shared" si="685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14">
        <f>SUM(MY221, -MY223)</f>
        <v>3.4200000000000001E-2</v>
      </c>
      <c r="MZ266" s="114">
        <f>SUM(MZ222, -MZ226)</f>
        <v>3.7699999999999997E-2</v>
      </c>
      <c r="NA266" s="112">
        <f>SUM(NA222, -NA226)</f>
        <v>5.4300000000000001E-2</v>
      </c>
      <c r="NB266" s="6">
        <f t="shared" ref="NB266:OX266" si="686">SUM(NB255, -NB262)</f>
        <v>0</v>
      </c>
      <c r="NC266" s="6">
        <f t="shared" si="686"/>
        <v>0</v>
      </c>
      <c r="ND266" s="6">
        <f t="shared" si="686"/>
        <v>0</v>
      </c>
      <c r="NE266" s="6">
        <f t="shared" si="686"/>
        <v>0</v>
      </c>
      <c r="NF266" s="6">
        <f t="shared" si="686"/>
        <v>0</v>
      </c>
      <c r="NG266" s="6">
        <f t="shared" si="686"/>
        <v>0</v>
      </c>
      <c r="NH266" s="6">
        <f t="shared" si="686"/>
        <v>0</v>
      </c>
      <c r="NI266" s="6">
        <f t="shared" si="686"/>
        <v>0</v>
      </c>
      <c r="NJ266" s="6">
        <f t="shared" si="686"/>
        <v>0</v>
      </c>
      <c r="NK266" s="6">
        <f t="shared" si="686"/>
        <v>0</v>
      </c>
      <c r="NL266" s="6">
        <f t="shared" si="686"/>
        <v>0</v>
      </c>
      <c r="NM266" s="6">
        <f t="shared" si="686"/>
        <v>0</v>
      </c>
      <c r="NN266" s="6">
        <f t="shared" si="686"/>
        <v>0</v>
      </c>
      <c r="NO266" s="6">
        <f t="shared" si="686"/>
        <v>0</v>
      </c>
      <c r="NP266" s="6">
        <f t="shared" si="686"/>
        <v>0</v>
      </c>
      <c r="NQ266" s="6">
        <f t="shared" si="686"/>
        <v>0</v>
      </c>
      <c r="NR266" s="6">
        <f t="shared" si="686"/>
        <v>0</v>
      </c>
      <c r="NS266" s="6">
        <f t="shared" si="686"/>
        <v>0</v>
      </c>
      <c r="NT266" s="6">
        <f t="shared" si="686"/>
        <v>0</v>
      </c>
      <c r="NU266" s="6">
        <f t="shared" si="686"/>
        <v>0</v>
      </c>
      <c r="NV266" s="6">
        <f t="shared" si="686"/>
        <v>0</v>
      </c>
      <c r="NW266" s="6">
        <f t="shared" si="686"/>
        <v>0</v>
      </c>
      <c r="NX266" s="6">
        <f t="shared" si="686"/>
        <v>0</v>
      </c>
      <c r="NY266" s="6">
        <f t="shared" si="686"/>
        <v>0</v>
      </c>
      <c r="NZ266" s="6">
        <f t="shared" si="686"/>
        <v>0</v>
      </c>
      <c r="OA266" s="6">
        <f t="shared" si="686"/>
        <v>0</v>
      </c>
      <c r="OB266" s="6">
        <f t="shared" si="686"/>
        <v>0</v>
      </c>
      <c r="OC266" s="6">
        <f t="shared" si="686"/>
        <v>0</v>
      </c>
      <c r="OD266" s="6">
        <f t="shared" si="686"/>
        <v>0</v>
      </c>
      <c r="OE266" s="6">
        <f t="shared" si="686"/>
        <v>0</v>
      </c>
      <c r="OF266" s="6">
        <f t="shared" si="686"/>
        <v>0</v>
      </c>
      <c r="OG266" s="6">
        <f t="shared" si="686"/>
        <v>0</v>
      </c>
      <c r="OH266" s="6">
        <f t="shared" si="686"/>
        <v>0</v>
      </c>
      <c r="OI266" s="6">
        <f t="shared" si="686"/>
        <v>0</v>
      </c>
      <c r="OJ266" s="6">
        <f t="shared" si="686"/>
        <v>0</v>
      </c>
      <c r="OK266" s="6">
        <f t="shared" si="686"/>
        <v>0</v>
      </c>
      <c r="OL266" s="6">
        <f t="shared" si="686"/>
        <v>0</v>
      </c>
      <c r="OM266" s="6">
        <f t="shared" si="686"/>
        <v>0</v>
      </c>
      <c r="ON266" s="6">
        <f t="shared" si="686"/>
        <v>0</v>
      </c>
      <c r="OO266" s="6">
        <f t="shared" si="686"/>
        <v>0</v>
      </c>
      <c r="OP266" s="6">
        <f t="shared" si="686"/>
        <v>0</v>
      </c>
      <c r="OQ266" s="6">
        <f t="shared" si="686"/>
        <v>0</v>
      </c>
      <c r="OR266" s="6">
        <f t="shared" si="686"/>
        <v>0</v>
      </c>
      <c r="OS266" s="6">
        <f t="shared" si="686"/>
        <v>0</v>
      </c>
      <c r="OT266" s="6">
        <f t="shared" si="686"/>
        <v>0</v>
      </c>
      <c r="OU266" s="6">
        <f t="shared" si="686"/>
        <v>0</v>
      </c>
      <c r="OV266" s="6">
        <f t="shared" si="686"/>
        <v>0</v>
      </c>
      <c r="OW266" s="6">
        <f t="shared" si="686"/>
        <v>0</v>
      </c>
      <c r="OX266" s="6">
        <f t="shared" si="686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11" t="s">
        <v>65</v>
      </c>
      <c r="MZ267" s="162" t="s">
        <v>48</v>
      </c>
      <c r="NA267" s="111" t="s">
        <v>65</v>
      </c>
      <c r="NB267" s="58"/>
      <c r="NC267" s="58"/>
      <c r="ND267" s="58"/>
      <c r="NE267" s="58"/>
      <c r="NF267" s="58"/>
      <c r="NG267" s="58"/>
      <c r="NH267" s="58"/>
      <c r="NI267" s="58"/>
      <c r="NJ267" s="58"/>
      <c r="NK267" s="58"/>
      <c r="NL267" s="58"/>
      <c r="NM267" s="58"/>
      <c r="NN267" s="58"/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14">
        <f>SUM(MY222, -MY226)</f>
        <v>3.1899999999999998E-2</v>
      </c>
      <c r="MZ268" s="114">
        <f>SUM(MZ221, -MZ223)</f>
        <v>3.4799999999999998E-2</v>
      </c>
      <c r="NA268" s="114">
        <f>SUM(NA222, -NA225)</f>
        <v>5.2200000000000003E-2</v>
      </c>
      <c r="NB268" s="6">
        <f>SUM(NB255, -NB261,)</f>
        <v>0</v>
      </c>
      <c r="NC268" s="6">
        <f>SUM(NC256, -NC262)</f>
        <v>0</v>
      </c>
      <c r="ND268" s="6">
        <f>SUM(ND255, -ND261)</f>
        <v>0</v>
      </c>
      <c r="NE268" s="6">
        <f>SUM(NE255, -NE261,)</f>
        <v>0</v>
      </c>
      <c r="NF268" s="6">
        <f>SUM(NF256, -NF262)</f>
        <v>0</v>
      </c>
      <c r="NG268" s="6">
        <f>SUM(NG255, -NG261)</f>
        <v>0</v>
      </c>
      <c r="NH268" s="6">
        <f>SUM(NH255, -NH261,)</f>
        <v>0</v>
      </c>
      <c r="NI268" s="6">
        <f>SUM(NI256, -NI262)</f>
        <v>0</v>
      </c>
      <c r="NJ268" s="6">
        <f>SUM(NJ255, -NJ261)</f>
        <v>0</v>
      </c>
      <c r="NK268" s="6">
        <f>SUM(NK255, -NK261,)</f>
        <v>0</v>
      </c>
      <c r="NL268" s="6">
        <f>SUM(NL256, -NL262)</f>
        <v>0</v>
      </c>
      <c r="NM268" s="6">
        <f>SUM(NM255, -NM261)</f>
        <v>0</v>
      </c>
      <c r="NN268" s="6">
        <f>SUM(NN255, -NN261,)</f>
        <v>0</v>
      </c>
      <c r="NO268" s="6">
        <f>SUM(NO256, -NO262)</f>
        <v>0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11" t="s">
        <v>60</v>
      </c>
      <c r="MZ269" s="116" t="s">
        <v>47</v>
      </c>
      <c r="NA269" s="116" t="s">
        <v>44</v>
      </c>
      <c r="NB269" s="58"/>
      <c r="NC269" s="58"/>
      <c r="ND269" s="58"/>
      <c r="NE269" s="58"/>
      <c r="NF269" s="58"/>
      <c r="NG269" s="58"/>
      <c r="NH269" s="58"/>
      <c r="NI269" s="58"/>
      <c r="NJ269" s="58"/>
      <c r="NK269" s="58"/>
      <c r="NL269" s="58"/>
      <c r="NM269" s="58"/>
      <c r="NN269" s="58"/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14">
        <f>SUM(MY222, -MY225)</f>
        <v>2.9499999999999998E-2</v>
      </c>
      <c r="MZ270" s="112">
        <f>SUM(MZ223, -MZ226)</f>
        <v>3.3700000000000001E-2</v>
      </c>
      <c r="NA270" s="114">
        <f>SUM(NA223, -NA226)</f>
        <v>4.8500000000000001E-2</v>
      </c>
      <c r="NB270" s="6">
        <f>SUM(NB256, -NB262)</f>
        <v>0</v>
      </c>
      <c r="NC270" s="6">
        <f>SUM(NC255, -NC261)</f>
        <v>0</v>
      </c>
      <c r="ND270" s="6">
        <f>SUM(ND256, -ND262)</f>
        <v>0</v>
      </c>
      <c r="NE270" s="6">
        <f>SUM(NE256, -NE262)</f>
        <v>0</v>
      </c>
      <c r="NF270" s="6">
        <f>SUM(NF255, -NF261)</f>
        <v>0</v>
      </c>
      <c r="NG270" s="6">
        <f>SUM(NG256, -NG262)</f>
        <v>0</v>
      </c>
      <c r="NH270" s="6">
        <f>SUM(NH256, -NH262)</f>
        <v>0</v>
      </c>
      <c r="NI270" s="6">
        <f>SUM(NI255, -NI261)</f>
        <v>0</v>
      </c>
      <c r="NJ270" s="6">
        <f>SUM(NJ256, -NJ262)</f>
        <v>0</v>
      </c>
      <c r="NK270" s="6">
        <f>SUM(NK256, -NK262)</f>
        <v>0</v>
      </c>
      <c r="NL270" s="6">
        <f>SUM(NL255, -NL261)</f>
        <v>0</v>
      </c>
      <c r="NM270" s="6">
        <f>SUM(NM256, -NM262)</f>
        <v>0</v>
      </c>
      <c r="NN270" s="6">
        <f>SUM(NN256, -NN262)</f>
        <v>0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62" t="s">
        <v>68</v>
      </c>
      <c r="MZ271" s="162" t="s">
        <v>68</v>
      </c>
      <c r="NA271" s="116" t="s">
        <v>47</v>
      </c>
      <c r="NB271" s="58"/>
      <c r="NC271" s="58"/>
      <c r="ND271" s="58"/>
      <c r="NE271" s="58"/>
      <c r="NF271" s="58"/>
      <c r="NG271" s="58"/>
      <c r="NH271" s="58"/>
      <c r="NI271" s="58"/>
      <c r="NJ271" s="58"/>
      <c r="NK271" s="58"/>
      <c r="NL271" s="58"/>
      <c r="NM271" s="58"/>
      <c r="NN271" s="58"/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10">
        <f>SUM(MY221, -MY222)</f>
        <v>2.8400000000000002E-2</v>
      </c>
      <c r="MZ272" s="110">
        <f>SUM(MZ221, -MZ222)</f>
        <v>3.0800000000000004E-2</v>
      </c>
      <c r="NA272" s="112">
        <f>SUM(NA223, -NA225)</f>
        <v>4.6400000000000004E-2</v>
      </c>
      <c r="NB272" s="6">
        <f t="shared" ref="NB272:OX272" si="687">SUM(NB261, -NB268)</f>
        <v>0</v>
      </c>
      <c r="NC272" s="6">
        <f t="shared" si="687"/>
        <v>0</v>
      </c>
      <c r="ND272" s="6">
        <f t="shared" si="687"/>
        <v>0</v>
      </c>
      <c r="NE272" s="6">
        <f t="shared" si="687"/>
        <v>0</v>
      </c>
      <c r="NF272" s="6">
        <f t="shared" si="687"/>
        <v>0</v>
      </c>
      <c r="NG272" s="6">
        <f t="shared" si="687"/>
        <v>0</v>
      </c>
      <c r="NH272" s="6">
        <f t="shared" si="687"/>
        <v>0</v>
      </c>
      <c r="NI272" s="6">
        <f t="shared" si="687"/>
        <v>0</v>
      </c>
      <c r="NJ272" s="6">
        <f t="shared" si="687"/>
        <v>0</v>
      </c>
      <c r="NK272" s="6">
        <f t="shared" si="687"/>
        <v>0</v>
      </c>
      <c r="NL272" s="6">
        <f t="shared" si="687"/>
        <v>0</v>
      </c>
      <c r="NM272" s="6">
        <f t="shared" si="687"/>
        <v>0</v>
      </c>
      <c r="NN272" s="6">
        <f t="shared" si="687"/>
        <v>0</v>
      </c>
      <c r="NO272" s="6">
        <f t="shared" si="687"/>
        <v>0</v>
      </c>
      <c r="NP272" s="6">
        <f t="shared" si="687"/>
        <v>0</v>
      </c>
      <c r="NQ272" s="6">
        <f t="shared" si="687"/>
        <v>0</v>
      </c>
      <c r="NR272" s="6">
        <f t="shared" si="687"/>
        <v>0</v>
      </c>
      <c r="NS272" s="6">
        <f t="shared" si="687"/>
        <v>0</v>
      </c>
      <c r="NT272" s="6">
        <f t="shared" si="687"/>
        <v>0</v>
      </c>
      <c r="NU272" s="6">
        <f t="shared" si="687"/>
        <v>0</v>
      </c>
      <c r="NV272" s="6">
        <f t="shared" si="687"/>
        <v>0</v>
      </c>
      <c r="NW272" s="6">
        <f t="shared" si="687"/>
        <v>0</v>
      </c>
      <c r="NX272" s="6">
        <f t="shared" si="687"/>
        <v>0</v>
      </c>
      <c r="NY272" s="6">
        <f t="shared" si="687"/>
        <v>0</v>
      </c>
      <c r="NZ272" s="6">
        <f t="shared" si="687"/>
        <v>0</v>
      </c>
      <c r="OA272" s="6">
        <f t="shared" si="687"/>
        <v>0</v>
      </c>
      <c r="OB272" s="6">
        <f t="shared" si="687"/>
        <v>0</v>
      </c>
      <c r="OC272" s="6">
        <f t="shared" si="687"/>
        <v>0</v>
      </c>
      <c r="OD272" s="6">
        <f t="shared" si="687"/>
        <v>0</v>
      </c>
      <c r="OE272" s="6">
        <f t="shared" si="687"/>
        <v>0</v>
      </c>
      <c r="OF272" s="6">
        <f t="shared" si="687"/>
        <v>0</v>
      </c>
      <c r="OG272" s="6">
        <f t="shared" si="687"/>
        <v>0</v>
      </c>
      <c r="OH272" s="6">
        <f t="shared" si="687"/>
        <v>0</v>
      </c>
      <c r="OI272" s="6">
        <f t="shared" si="687"/>
        <v>0</v>
      </c>
      <c r="OJ272" s="6">
        <f t="shared" si="687"/>
        <v>0</v>
      </c>
      <c r="OK272" s="6">
        <f t="shared" si="687"/>
        <v>0</v>
      </c>
      <c r="OL272" s="6">
        <f t="shared" si="687"/>
        <v>0</v>
      </c>
      <c r="OM272" s="6">
        <f t="shared" si="687"/>
        <v>0</v>
      </c>
      <c r="ON272" s="6">
        <f t="shared" si="687"/>
        <v>0</v>
      </c>
      <c r="OO272" s="6">
        <f t="shared" si="687"/>
        <v>0</v>
      </c>
      <c r="OP272" s="6">
        <f t="shared" si="687"/>
        <v>0</v>
      </c>
      <c r="OQ272" s="6">
        <f t="shared" si="687"/>
        <v>0</v>
      </c>
      <c r="OR272" s="6">
        <f t="shared" si="687"/>
        <v>0</v>
      </c>
      <c r="OS272" s="6">
        <f t="shared" si="687"/>
        <v>0</v>
      </c>
      <c r="OT272" s="6">
        <f t="shared" si="687"/>
        <v>0</v>
      </c>
      <c r="OU272" s="6">
        <f t="shared" si="687"/>
        <v>0</v>
      </c>
      <c r="OV272" s="6">
        <f t="shared" si="687"/>
        <v>0</v>
      </c>
      <c r="OW272" s="6">
        <f t="shared" si="687"/>
        <v>0</v>
      </c>
      <c r="OX272" s="6">
        <f t="shared" si="687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16" t="s">
        <v>47</v>
      </c>
      <c r="MZ273" s="111" t="s">
        <v>60</v>
      </c>
      <c r="NA273" s="162" t="s">
        <v>48</v>
      </c>
      <c r="NB273" s="58"/>
      <c r="NC273" s="58"/>
      <c r="ND273" s="58"/>
      <c r="NE273" s="58"/>
      <c r="NF273" s="58"/>
      <c r="NG273" s="58"/>
      <c r="NH273" s="58"/>
      <c r="NI273" s="58"/>
      <c r="NJ273" s="58"/>
      <c r="NK273" s="58"/>
      <c r="NL273" s="58"/>
      <c r="NM273" s="58"/>
      <c r="NN273" s="58"/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688">SUM(LU222, -LU223)</f>
        <v>0.105</v>
      </c>
      <c r="LV274" s="181">
        <f t="shared" si="688"/>
        <v>0.1111</v>
      </c>
      <c r="LW274" s="160">
        <f t="shared" si="688"/>
        <v>9.6600000000000005E-2</v>
      </c>
      <c r="LX274" s="201">
        <f t="shared" si="688"/>
        <v>0.09</v>
      </c>
      <c r="LY274" s="181">
        <f t="shared" si="688"/>
        <v>0.10250000000000001</v>
      </c>
      <c r="LZ274" s="160">
        <f t="shared" si="688"/>
        <v>0.10139999999999999</v>
      </c>
      <c r="MA274" s="201">
        <f t="shared" si="688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12">
        <f>SUM(MY223, -MY226)</f>
        <v>2.6100000000000002E-2</v>
      </c>
      <c r="MZ274" s="114">
        <f>SUM(MZ222, -MZ225)</f>
        <v>2.93E-2</v>
      </c>
      <c r="NA274" s="114">
        <f>SUM(NA221, -NA223)</f>
        <v>3.2199999999999999E-2</v>
      </c>
      <c r="NB274" s="6">
        <f>SUM(NB261, -NB267,)</f>
        <v>0</v>
      </c>
      <c r="NC274" s="6">
        <f>SUM(NC262, -NC268)</f>
        <v>0</v>
      </c>
      <c r="ND274" s="6">
        <f>SUM(ND261, -ND267)</f>
        <v>0</v>
      </c>
      <c r="NE274" s="6">
        <f>SUM(NE261, -NE267,)</f>
        <v>0</v>
      </c>
      <c r="NF274" s="6">
        <f>SUM(NF262, -NF268)</f>
        <v>0</v>
      </c>
      <c r="NG274" s="6">
        <f>SUM(NG261, -NG267)</f>
        <v>0</v>
      </c>
      <c r="NH274" s="6">
        <f>SUM(NH261, -NH267,)</f>
        <v>0</v>
      </c>
      <c r="NI274" s="6">
        <f>SUM(NI262, -NI268)</f>
        <v>0</v>
      </c>
      <c r="NJ274" s="6">
        <f>SUM(NJ261, -NJ267)</f>
        <v>0</v>
      </c>
      <c r="NK274" s="6">
        <f>SUM(NK261, -NK267,)</f>
        <v>0</v>
      </c>
      <c r="NL274" s="6">
        <f>SUM(NL262, -NL268)</f>
        <v>0</v>
      </c>
      <c r="NM274" s="6">
        <f>SUM(NM261, -NM267)</f>
        <v>0</v>
      </c>
      <c r="NN274" s="6">
        <f>SUM(NN261, -NN267,)</f>
        <v>0</v>
      </c>
      <c r="NO274" s="6">
        <f>SUM(NO262, -NO268)</f>
        <v>0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16" t="s">
        <v>45</v>
      </c>
      <c r="MZ275" s="116" t="s">
        <v>45</v>
      </c>
      <c r="NA275" s="111" t="s">
        <v>60</v>
      </c>
      <c r="NB275" s="58"/>
      <c r="NC275" s="58"/>
      <c r="ND275" s="58"/>
      <c r="NE275" s="58"/>
      <c r="NF275" s="58"/>
      <c r="NG275" s="58"/>
      <c r="NH275" s="58"/>
      <c r="NI275" s="58"/>
      <c r="NJ275" s="58"/>
      <c r="NK275" s="58"/>
      <c r="NL275" s="58"/>
      <c r="NM275" s="58"/>
      <c r="NN275" s="58"/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689">SUM(LG222, -LG223)</f>
        <v>6.1899999999999997E-2</v>
      </c>
      <c r="LH276" s="142">
        <f t="shared" si="689"/>
        <v>5.3800000000000001E-2</v>
      </c>
      <c r="LI276" s="112">
        <f t="shared" si="689"/>
        <v>7.3700000000000002E-2</v>
      </c>
      <c r="LJ276" s="172">
        <f t="shared" si="689"/>
        <v>7.909999999999999E-2</v>
      </c>
      <c r="LK276" s="142">
        <f t="shared" si="689"/>
        <v>5.4000000000000006E-2</v>
      </c>
      <c r="LL276" s="110">
        <f t="shared" si="689"/>
        <v>6.0700000000000004E-2</v>
      </c>
      <c r="LM276" s="170">
        <f t="shared" si="689"/>
        <v>5.1900000000000002E-2</v>
      </c>
      <c r="LN276" s="138">
        <f t="shared" si="689"/>
        <v>5.3800000000000001E-2</v>
      </c>
      <c r="LO276" s="110">
        <f t="shared" si="689"/>
        <v>5.8499999999999996E-2</v>
      </c>
      <c r="LP276" s="170">
        <f t="shared" si="689"/>
        <v>6.2299999999999994E-2</v>
      </c>
      <c r="LQ276" s="138">
        <f t="shared" si="689"/>
        <v>6.7399999999999988E-2</v>
      </c>
      <c r="LR276" s="110">
        <f t="shared" si="689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690">SUM(LU225, -LU226)</f>
        <v>0.1011</v>
      </c>
      <c r="LV276" s="173">
        <f t="shared" si="690"/>
        <v>8.4000000000000005E-2</v>
      </c>
      <c r="LW276" s="140">
        <f t="shared" si="690"/>
        <v>8.199999999999999E-2</v>
      </c>
      <c r="LX276" s="114">
        <f t="shared" si="690"/>
        <v>7.9899999999999999E-2</v>
      </c>
      <c r="LY276" s="173">
        <f t="shared" si="690"/>
        <v>9.3600000000000003E-2</v>
      </c>
      <c r="LZ276" s="140">
        <f t="shared" si="690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201">
        <f>SUM(MY223, -MY225)</f>
        <v>2.3699999999999999E-2</v>
      </c>
      <c r="MZ276" s="201">
        <f>SUM(MZ223, -MZ225)</f>
        <v>2.5300000000000003E-2</v>
      </c>
      <c r="NA276" s="114">
        <f>SUM(NA222, -NA224)</f>
        <v>3.2100000000000004E-2</v>
      </c>
      <c r="NB276" s="6">
        <f>SUM(NB262, -NB268)</f>
        <v>0</v>
      </c>
      <c r="NC276" s="6">
        <f>SUM(NC261, -NC267)</f>
        <v>0</v>
      </c>
      <c r="ND276" s="6">
        <f>SUM(ND262, -ND268)</f>
        <v>0</v>
      </c>
      <c r="NE276" s="6">
        <f>SUM(NE262, -NE268)</f>
        <v>0</v>
      </c>
      <c r="NF276" s="6">
        <f>SUM(NF261, -NF267)</f>
        <v>0</v>
      </c>
      <c r="NG276" s="6">
        <f>SUM(NG262, -NG268)</f>
        <v>0</v>
      </c>
      <c r="NH276" s="6">
        <f>SUM(NH262, -NH268)</f>
        <v>0</v>
      </c>
      <c r="NI276" s="6">
        <f>SUM(NI261, -NI267)</f>
        <v>0</v>
      </c>
      <c r="NJ276" s="6">
        <f>SUM(NJ262, -NJ268)</f>
        <v>0</v>
      </c>
      <c r="NK276" s="6">
        <f>SUM(NK262, -NK268)</f>
        <v>0</v>
      </c>
      <c r="NL276" s="6">
        <f>SUM(NL261, -NL267)</f>
        <v>0</v>
      </c>
      <c r="NM276" s="6">
        <f>SUM(NM262, -NM268)</f>
        <v>0</v>
      </c>
      <c r="NN276" s="6">
        <f>SUM(NN262, -NN268)</f>
        <v>0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11" t="s">
        <v>55</v>
      </c>
      <c r="MZ277" s="111" t="s">
        <v>55</v>
      </c>
      <c r="NA277" s="162" t="s">
        <v>68</v>
      </c>
      <c r="NB277" s="58"/>
      <c r="NC277" s="58"/>
      <c r="ND277" s="58"/>
      <c r="NE277" s="58"/>
      <c r="NF277" s="58"/>
      <c r="NG277" s="58"/>
      <c r="NH277" s="58"/>
      <c r="NI277" s="58"/>
      <c r="NJ277" s="58"/>
      <c r="NK277" s="58"/>
      <c r="NL277" s="58"/>
      <c r="NM277" s="58"/>
      <c r="NN277" s="58"/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691">SUM(LL226, -LL228)</f>
        <v>3.1799999999999995E-2</v>
      </c>
      <c r="LM278" s="173">
        <f t="shared" si="691"/>
        <v>4.0899999999999992E-2</v>
      </c>
      <c r="LN278" s="140">
        <f t="shared" si="691"/>
        <v>4.5699999999999991E-2</v>
      </c>
      <c r="LO278" s="201">
        <f t="shared" si="691"/>
        <v>5.0900000000000015E-2</v>
      </c>
      <c r="LP278" s="173">
        <f t="shared" si="691"/>
        <v>5.2799999999999986E-2</v>
      </c>
      <c r="LQ278" s="160">
        <f t="shared" si="691"/>
        <v>5.5199999999999985E-2</v>
      </c>
      <c r="LR278" s="114">
        <f t="shared" ref="LR278:LW278" si="692">SUM(LR223, -LR225)</f>
        <v>5.5899999999999991E-2</v>
      </c>
      <c r="LS278" s="173">
        <f t="shared" si="692"/>
        <v>6.1100000000000002E-2</v>
      </c>
      <c r="LT278" s="140">
        <f t="shared" si="692"/>
        <v>6.4200000000000007E-2</v>
      </c>
      <c r="LU278" s="114">
        <f t="shared" si="692"/>
        <v>5.7700000000000001E-2</v>
      </c>
      <c r="LV278" s="173">
        <f t="shared" si="692"/>
        <v>5.9200000000000003E-2</v>
      </c>
      <c r="LW278" s="140">
        <f t="shared" si="692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12">
        <f>SUM(MY222, -MY224)</f>
        <v>2.3599999999999999E-2</v>
      </c>
      <c r="MZ278" s="112">
        <f>SUM(MZ222, -MZ224)</f>
        <v>2.1299999999999999E-2</v>
      </c>
      <c r="NA278" s="110">
        <f>SUM(NA221, -NA222)</f>
        <v>2.64E-2</v>
      </c>
      <c r="NB278" s="6">
        <f t="shared" ref="NB278:OX278" si="693">SUM(NB267, -NB274)</f>
        <v>0</v>
      </c>
      <c r="NC278" s="6">
        <f t="shared" si="693"/>
        <v>0</v>
      </c>
      <c r="ND278" s="6">
        <f t="shared" si="693"/>
        <v>0</v>
      </c>
      <c r="NE278" s="6">
        <f t="shared" si="693"/>
        <v>0</v>
      </c>
      <c r="NF278" s="6">
        <f t="shared" si="693"/>
        <v>0</v>
      </c>
      <c r="NG278" s="6">
        <f t="shared" si="693"/>
        <v>0</v>
      </c>
      <c r="NH278" s="6">
        <f t="shared" si="693"/>
        <v>0</v>
      </c>
      <c r="NI278" s="6">
        <f t="shared" si="693"/>
        <v>0</v>
      </c>
      <c r="NJ278" s="6">
        <f t="shared" si="693"/>
        <v>0</v>
      </c>
      <c r="NK278" s="6">
        <f t="shared" si="693"/>
        <v>0</v>
      </c>
      <c r="NL278" s="6">
        <f t="shared" si="693"/>
        <v>0</v>
      </c>
      <c r="NM278" s="6">
        <f t="shared" si="693"/>
        <v>0</v>
      </c>
      <c r="NN278" s="6">
        <f t="shared" si="693"/>
        <v>0</v>
      </c>
      <c r="NO278" s="6">
        <f t="shared" si="693"/>
        <v>0</v>
      </c>
      <c r="NP278" s="6">
        <f t="shared" si="693"/>
        <v>0</v>
      </c>
      <c r="NQ278" s="6">
        <f t="shared" si="693"/>
        <v>0</v>
      </c>
      <c r="NR278" s="6">
        <f t="shared" si="693"/>
        <v>0</v>
      </c>
      <c r="NS278" s="6">
        <f t="shared" si="693"/>
        <v>0</v>
      </c>
      <c r="NT278" s="6">
        <f t="shared" si="693"/>
        <v>0</v>
      </c>
      <c r="NU278" s="6">
        <f t="shared" si="693"/>
        <v>0</v>
      </c>
      <c r="NV278" s="6">
        <f t="shared" si="693"/>
        <v>0</v>
      </c>
      <c r="NW278" s="6">
        <f t="shared" si="693"/>
        <v>0</v>
      </c>
      <c r="NX278" s="6">
        <f t="shared" si="693"/>
        <v>0</v>
      </c>
      <c r="NY278" s="6">
        <f t="shared" si="693"/>
        <v>0</v>
      </c>
      <c r="NZ278" s="6">
        <f t="shared" si="693"/>
        <v>0</v>
      </c>
      <c r="OA278" s="6">
        <f t="shared" si="693"/>
        <v>0</v>
      </c>
      <c r="OB278" s="6">
        <f t="shared" si="693"/>
        <v>0</v>
      </c>
      <c r="OC278" s="6">
        <f t="shared" si="693"/>
        <v>0</v>
      </c>
      <c r="OD278" s="6">
        <f t="shared" si="693"/>
        <v>0</v>
      </c>
      <c r="OE278" s="6">
        <f t="shared" si="693"/>
        <v>0</v>
      </c>
      <c r="OF278" s="6">
        <f t="shared" si="693"/>
        <v>0</v>
      </c>
      <c r="OG278" s="6">
        <f t="shared" si="693"/>
        <v>0</v>
      </c>
      <c r="OH278" s="6">
        <f t="shared" si="693"/>
        <v>0</v>
      </c>
      <c r="OI278" s="6">
        <f t="shared" si="693"/>
        <v>0</v>
      </c>
      <c r="OJ278" s="6">
        <f t="shared" si="693"/>
        <v>0</v>
      </c>
      <c r="OK278" s="6">
        <f t="shared" si="693"/>
        <v>0</v>
      </c>
      <c r="OL278" s="6">
        <f t="shared" si="693"/>
        <v>0</v>
      </c>
      <c r="OM278" s="6">
        <f t="shared" si="693"/>
        <v>0</v>
      </c>
      <c r="ON278" s="6">
        <f t="shared" si="693"/>
        <v>0</v>
      </c>
      <c r="OO278" s="6">
        <f t="shared" si="693"/>
        <v>0</v>
      </c>
      <c r="OP278" s="6">
        <f t="shared" si="693"/>
        <v>0</v>
      </c>
      <c r="OQ278" s="6">
        <f t="shared" si="693"/>
        <v>0</v>
      </c>
      <c r="OR278" s="6">
        <f t="shared" si="693"/>
        <v>0</v>
      </c>
      <c r="OS278" s="6">
        <f t="shared" si="693"/>
        <v>0</v>
      </c>
      <c r="OT278" s="6">
        <f t="shared" si="693"/>
        <v>0</v>
      </c>
      <c r="OU278" s="6">
        <f t="shared" si="693"/>
        <v>0</v>
      </c>
      <c r="OV278" s="6">
        <f t="shared" si="693"/>
        <v>0</v>
      </c>
      <c r="OW278" s="6">
        <f t="shared" si="693"/>
        <v>0</v>
      </c>
      <c r="OX278" s="6">
        <f t="shared" si="693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16" t="s">
        <v>44</v>
      </c>
      <c r="MZ279" s="113" t="s">
        <v>39</v>
      </c>
      <c r="NA279" s="116" t="s">
        <v>45</v>
      </c>
      <c r="NB279" s="58"/>
      <c r="NC279" s="58"/>
      <c r="ND279" s="58"/>
      <c r="NE279" s="58"/>
      <c r="NF279" s="58"/>
      <c r="NG279" s="58"/>
      <c r="NH279" s="58"/>
      <c r="NI279" s="58"/>
      <c r="NJ279" s="58"/>
      <c r="NK279" s="58"/>
      <c r="NL279" s="58"/>
      <c r="NM279" s="58"/>
      <c r="NN279" s="58"/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14">
        <f>SUM(MY223, -MY224)</f>
        <v>1.78E-2</v>
      </c>
      <c r="MZ280" s="110">
        <f>SUM(MZ227, -MZ228)</f>
        <v>1.7500000000000002E-2</v>
      </c>
      <c r="NA280" s="201">
        <f>SUM(NA223, -NA224)</f>
        <v>2.63E-2</v>
      </c>
      <c r="NB280" s="6">
        <f>SUM(NB267, -NB273,)</f>
        <v>0</v>
      </c>
      <c r="NC280" s="6">
        <f>SUM(NC268, -NC274)</f>
        <v>0</v>
      </c>
      <c r="ND280" s="6">
        <f>SUM(ND267, -ND273)</f>
        <v>0</v>
      </c>
      <c r="NE280" s="6">
        <f>SUM(NE267, -NE273,)</f>
        <v>0</v>
      </c>
      <c r="NF280" s="6">
        <f>SUM(NF268, -NF274)</f>
        <v>0</v>
      </c>
      <c r="NG280" s="6">
        <f>SUM(NG267, -NG273)</f>
        <v>0</v>
      </c>
      <c r="NH280" s="6">
        <f>SUM(NH267, -NH273,)</f>
        <v>0</v>
      </c>
      <c r="NI280" s="6">
        <f>SUM(NI268, -NI274)</f>
        <v>0</v>
      </c>
      <c r="NJ280" s="6">
        <f>SUM(NJ267, -NJ273)</f>
        <v>0</v>
      </c>
      <c r="NK280" s="6">
        <f>SUM(NK267, -NK273,)</f>
        <v>0</v>
      </c>
      <c r="NL280" s="6">
        <f>SUM(NL268, -NL274)</f>
        <v>0</v>
      </c>
      <c r="NM280" s="6">
        <f>SUM(NM267, -NM273)</f>
        <v>0</v>
      </c>
      <c r="NN280" s="6">
        <f>SUM(NN267, -NN273,)</f>
        <v>0</v>
      </c>
      <c r="NO280" s="6">
        <f>SUM(NO268, -NO274)</f>
        <v>0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13" t="s">
        <v>39</v>
      </c>
      <c r="MZ281" s="116" t="s">
        <v>44</v>
      </c>
      <c r="NA281" s="115" t="s">
        <v>51</v>
      </c>
      <c r="NB281" s="58"/>
      <c r="NC281" s="58"/>
      <c r="ND281" s="58"/>
      <c r="NE281" s="58"/>
      <c r="NF281" s="58"/>
      <c r="NG281" s="58"/>
      <c r="NH281" s="58"/>
      <c r="NI281" s="58"/>
      <c r="NJ281" s="58"/>
      <c r="NK281" s="58"/>
      <c r="NL281" s="58"/>
      <c r="NM281" s="58"/>
      <c r="NN281" s="58"/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10">
        <f>SUM(MY227, -MY228)</f>
        <v>1.6999999999999994E-2</v>
      </c>
      <c r="MZ282" s="114">
        <f>SUM(MZ223, -MZ224)</f>
        <v>1.7300000000000003E-2</v>
      </c>
      <c r="NA282" s="114">
        <f>SUM(NA224, -NA226)</f>
        <v>2.2200000000000001E-2</v>
      </c>
      <c r="NB282" s="6">
        <f>SUM(NB268, -NB274)</f>
        <v>0</v>
      </c>
      <c r="NC282" s="6">
        <f>SUM(NC267, -NC273)</f>
        <v>0</v>
      </c>
      <c r="ND282" s="6">
        <f>SUM(ND268, -ND274)</f>
        <v>0</v>
      </c>
      <c r="NE282" s="6">
        <f>SUM(NE268, -NE274)</f>
        <v>0</v>
      </c>
      <c r="NF282" s="6">
        <f>SUM(NF267, -NF273)</f>
        <v>0</v>
      </c>
      <c r="NG282" s="6">
        <f>SUM(NG268, -NG274)</f>
        <v>0</v>
      </c>
      <c r="NH282" s="6">
        <f>SUM(NH268, -NH274)</f>
        <v>0</v>
      </c>
      <c r="NI282" s="6">
        <f>SUM(NI267, -NI273)</f>
        <v>0</v>
      </c>
      <c r="NJ282" s="6">
        <f>SUM(NJ268, -NJ274)</f>
        <v>0</v>
      </c>
      <c r="NK282" s="6">
        <f>SUM(NK268, -NK274)</f>
        <v>0</v>
      </c>
      <c r="NL282" s="6">
        <f>SUM(NL267, -NL273)</f>
        <v>0</v>
      </c>
      <c r="NM282" s="6">
        <f>SUM(NM268, -NM274)</f>
        <v>0</v>
      </c>
      <c r="NN282" s="6">
        <f>SUM(NN268, -NN274)</f>
        <v>0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82" t="s">
        <v>53</v>
      </c>
      <c r="MZ283" s="182" t="s">
        <v>53</v>
      </c>
      <c r="NA283" s="115" t="s">
        <v>84</v>
      </c>
      <c r="NB283" s="58"/>
      <c r="NC283" s="58"/>
      <c r="ND283" s="58"/>
      <c r="NE283" s="58"/>
      <c r="NF283" s="58"/>
      <c r="NG283" s="58"/>
      <c r="NH283" s="58"/>
      <c r="NI283" s="58"/>
      <c r="NJ283" s="58"/>
      <c r="NK283" s="58"/>
      <c r="NL283" s="58"/>
      <c r="NM283" s="58"/>
      <c r="NN283" s="58"/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201">
        <f>SUM(MY224, -MY226)</f>
        <v>8.3000000000000001E-3</v>
      </c>
      <c r="MZ284" s="201">
        <f>SUM(MZ224, -MZ226)</f>
        <v>1.6400000000000001E-2</v>
      </c>
      <c r="NA284" s="110">
        <f>SUM(NA224, -NA225)</f>
        <v>2.01E-2</v>
      </c>
      <c r="NB284" s="6">
        <f>SUM(NB270, -NB276)</f>
        <v>0</v>
      </c>
      <c r="NC284" s="6">
        <f>SUM(NC269, -NC275)</f>
        <v>0</v>
      </c>
      <c r="ND284" s="6">
        <f>SUM(ND270, -ND276)</f>
        <v>0</v>
      </c>
      <c r="NE284" s="6">
        <f>SUM(NE270, -NE276)</f>
        <v>0</v>
      </c>
      <c r="NF284" s="6">
        <f>SUM(NF269, -NF275)</f>
        <v>0</v>
      </c>
      <c r="NG284" s="6">
        <f>SUM(NG270, -NG276)</f>
        <v>0</v>
      </c>
      <c r="NH284" s="6">
        <f>SUM(NH270, -NH276)</f>
        <v>0</v>
      </c>
      <c r="NI284" s="6">
        <f>SUM(NI269, -NI275)</f>
        <v>0</v>
      </c>
      <c r="NJ284" s="6">
        <f>SUM(NJ270, -NJ276)</f>
        <v>0</v>
      </c>
      <c r="NK284" s="6">
        <f>SUM(NK270, -NK276)</f>
        <v>0</v>
      </c>
      <c r="NL284" s="6">
        <f>SUM(NL269, -NL275)</f>
        <v>0</v>
      </c>
      <c r="NM284" s="6">
        <f>SUM(NM270, -NM276)</f>
        <v>0</v>
      </c>
      <c r="NN284" s="6">
        <f>SUM(NN270, -NN276)</f>
        <v>0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82" t="s">
        <v>51</v>
      </c>
      <c r="MZ285" s="115" t="s">
        <v>84</v>
      </c>
      <c r="NA285" s="111" t="s">
        <v>49</v>
      </c>
      <c r="NB285" s="58"/>
      <c r="NC285" s="58"/>
      <c r="ND285" s="58"/>
      <c r="NE285" s="58"/>
      <c r="NF285" s="58"/>
      <c r="NG285" s="58"/>
      <c r="NH285" s="58"/>
      <c r="NI285" s="58"/>
      <c r="NJ285" s="58"/>
      <c r="NK285" s="58"/>
      <c r="NL285" s="58"/>
      <c r="NM285" s="58"/>
      <c r="NN285" s="58"/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14">
        <f>SUM(MY224, -MY225)</f>
        <v>5.8999999999999999E-3</v>
      </c>
      <c r="MZ286" s="110">
        <f>SUM(MZ225, -MZ226)</f>
        <v>8.3999999999999995E-3</v>
      </c>
      <c r="NA286" s="114">
        <f>SUM(NA222, -NA223)</f>
        <v>5.7999999999999996E-3</v>
      </c>
      <c r="NB286" s="6">
        <f t="shared" ref="NB286:OX286" si="694">SUM(NB275, -NB282)</f>
        <v>0</v>
      </c>
      <c r="NC286" s="6">
        <f t="shared" si="694"/>
        <v>0</v>
      </c>
      <c r="ND286" s="6">
        <f t="shared" si="694"/>
        <v>0</v>
      </c>
      <c r="NE286" s="6">
        <f t="shared" si="694"/>
        <v>0</v>
      </c>
      <c r="NF286" s="6">
        <f t="shared" si="694"/>
        <v>0</v>
      </c>
      <c r="NG286" s="6">
        <f t="shared" si="694"/>
        <v>0</v>
      </c>
      <c r="NH286" s="6">
        <f t="shared" si="694"/>
        <v>0</v>
      </c>
      <c r="NI286" s="6">
        <f t="shared" si="694"/>
        <v>0</v>
      </c>
      <c r="NJ286" s="6">
        <f t="shared" si="694"/>
        <v>0</v>
      </c>
      <c r="NK286" s="6">
        <f t="shared" si="694"/>
        <v>0</v>
      </c>
      <c r="NL286" s="6">
        <f t="shared" si="694"/>
        <v>0</v>
      </c>
      <c r="NM286" s="6">
        <f t="shared" si="694"/>
        <v>0</v>
      </c>
      <c r="NN286" s="6">
        <f t="shared" si="694"/>
        <v>0</v>
      </c>
      <c r="NO286" s="6">
        <f t="shared" si="694"/>
        <v>0</v>
      </c>
      <c r="NP286" s="6">
        <f t="shared" si="694"/>
        <v>0</v>
      </c>
      <c r="NQ286" s="6">
        <f t="shared" si="694"/>
        <v>0</v>
      </c>
      <c r="NR286" s="6">
        <f t="shared" si="694"/>
        <v>0</v>
      </c>
      <c r="NS286" s="6">
        <f t="shared" si="694"/>
        <v>0</v>
      </c>
      <c r="NT286" s="6">
        <f t="shared" si="694"/>
        <v>0</v>
      </c>
      <c r="NU286" s="6">
        <f t="shared" si="694"/>
        <v>0</v>
      </c>
      <c r="NV286" s="6">
        <f t="shared" si="694"/>
        <v>0</v>
      </c>
      <c r="NW286" s="6">
        <f t="shared" si="694"/>
        <v>0</v>
      </c>
      <c r="NX286" s="6">
        <f t="shared" si="694"/>
        <v>0</v>
      </c>
      <c r="NY286" s="6">
        <f t="shared" si="694"/>
        <v>0</v>
      </c>
      <c r="NZ286" s="6">
        <f t="shared" si="694"/>
        <v>0</v>
      </c>
      <c r="OA286" s="6">
        <f t="shared" si="694"/>
        <v>0</v>
      </c>
      <c r="OB286" s="6">
        <f t="shared" si="694"/>
        <v>0</v>
      </c>
      <c r="OC286" s="6">
        <f t="shared" si="694"/>
        <v>0</v>
      </c>
      <c r="OD286" s="6">
        <f t="shared" si="694"/>
        <v>0</v>
      </c>
      <c r="OE286" s="6">
        <f t="shared" si="694"/>
        <v>0</v>
      </c>
      <c r="OF286" s="6">
        <f t="shared" si="694"/>
        <v>0</v>
      </c>
      <c r="OG286" s="6">
        <f t="shared" si="694"/>
        <v>0</v>
      </c>
      <c r="OH286" s="6">
        <f t="shared" si="694"/>
        <v>0</v>
      </c>
      <c r="OI286" s="6">
        <f t="shared" si="694"/>
        <v>0</v>
      </c>
      <c r="OJ286" s="6">
        <f t="shared" si="694"/>
        <v>0</v>
      </c>
      <c r="OK286" s="6">
        <f t="shared" si="694"/>
        <v>0</v>
      </c>
      <c r="OL286" s="6">
        <f t="shared" si="694"/>
        <v>0</v>
      </c>
      <c r="OM286" s="6">
        <f t="shared" si="694"/>
        <v>0</v>
      </c>
      <c r="ON286" s="6">
        <f t="shared" si="694"/>
        <v>0</v>
      </c>
      <c r="OO286" s="6">
        <f t="shared" si="694"/>
        <v>0</v>
      </c>
      <c r="OP286" s="6">
        <f t="shared" si="694"/>
        <v>0</v>
      </c>
      <c r="OQ286" s="6">
        <f t="shared" si="694"/>
        <v>0</v>
      </c>
      <c r="OR286" s="6">
        <f t="shared" si="694"/>
        <v>0</v>
      </c>
      <c r="OS286" s="6">
        <f t="shared" si="694"/>
        <v>0</v>
      </c>
      <c r="OT286" s="6">
        <f t="shared" si="694"/>
        <v>0</v>
      </c>
      <c r="OU286" s="6">
        <f t="shared" si="694"/>
        <v>0</v>
      </c>
      <c r="OV286" s="6">
        <f t="shared" si="694"/>
        <v>0</v>
      </c>
      <c r="OW286" s="6">
        <f t="shared" si="694"/>
        <v>0</v>
      </c>
      <c r="OX286" s="6">
        <f t="shared" si="694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11" t="s">
        <v>49</v>
      </c>
      <c r="MZ287" s="182" t="s">
        <v>51</v>
      </c>
      <c r="NA287" s="108" t="s">
        <v>39</v>
      </c>
      <c r="NB287" s="58"/>
      <c r="NC287" s="58"/>
      <c r="ND287" s="58"/>
      <c r="NE287" s="58"/>
      <c r="NF287" s="58"/>
      <c r="NG287" s="58"/>
      <c r="NH287" s="58"/>
      <c r="NI287" s="58"/>
      <c r="NJ287" s="58"/>
      <c r="NK287" s="58"/>
      <c r="NL287" s="58"/>
      <c r="NM287" s="58"/>
      <c r="NN287" s="58"/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14">
        <f>SUM(MY222, -MY223)</f>
        <v>5.7999999999999996E-3</v>
      </c>
      <c r="MZ288" s="114">
        <f>SUM(MZ224, -MZ225)</f>
        <v>8.0000000000000002E-3</v>
      </c>
      <c r="NA288" s="110">
        <f>SUM(NA227, -NA228)</f>
        <v>4.7999999999999987E-3</v>
      </c>
      <c r="NB288" s="6">
        <f>SUM(NB275, -NB281,)</f>
        <v>0</v>
      </c>
      <c r="NC288" s="6">
        <f>SUM(NC276, -NC282)</f>
        <v>0</v>
      </c>
      <c r="ND288" s="6">
        <f>SUM(ND275, -ND281)</f>
        <v>0</v>
      </c>
      <c r="NE288" s="6">
        <f>SUM(NE275, -NE281,)</f>
        <v>0</v>
      </c>
      <c r="NF288" s="6">
        <f>SUM(NF276, -NF282)</f>
        <v>0</v>
      </c>
      <c r="NG288" s="6">
        <f>SUM(NG275, -NG281)</f>
        <v>0</v>
      </c>
      <c r="NH288" s="6">
        <f>SUM(NH275, -NH281,)</f>
        <v>0</v>
      </c>
      <c r="NI288" s="6">
        <f>SUM(NI276, -NI282)</f>
        <v>0</v>
      </c>
      <c r="NJ288" s="6">
        <f>SUM(NJ275, -NJ281)</f>
        <v>0</v>
      </c>
      <c r="NK288" s="6">
        <f>SUM(NK275, -NK281,)</f>
        <v>0</v>
      </c>
      <c r="NL288" s="6">
        <f>SUM(NL276, -NL282)</f>
        <v>0</v>
      </c>
      <c r="NM288" s="6">
        <f>SUM(NM275, -NM281)</f>
        <v>0</v>
      </c>
      <c r="NN288" s="6">
        <f>SUM(NN275, -NN281,)</f>
        <v>0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15" t="s">
        <v>84</v>
      </c>
      <c r="MZ289" s="111" t="s">
        <v>49</v>
      </c>
      <c r="NA289" s="117" t="s">
        <v>53</v>
      </c>
      <c r="NB289" s="58"/>
      <c r="NC289" s="58"/>
      <c r="ND289" s="58"/>
      <c r="NE289" s="58"/>
      <c r="NF289" s="58"/>
      <c r="NG289" s="58"/>
      <c r="NH289" s="58"/>
      <c r="NI289" s="58"/>
      <c r="NJ289" s="58"/>
      <c r="NK289" s="58"/>
      <c r="NL289" s="58"/>
      <c r="NM289" s="58"/>
      <c r="NN289" s="58"/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695">SUM(KO224, -KO225)</f>
        <v>5.6000000000000008E-3</v>
      </c>
      <c r="KP290" s="142">
        <f t="shared" si="695"/>
        <v>0.01</v>
      </c>
      <c r="KQ290" s="112">
        <f t="shared" si="695"/>
        <v>6.9999999999999988E-4</v>
      </c>
      <c r="KR290" s="172">
        <f t="shared" si="695"/>
        <v>5.5999999999999991E-3</v>
      </c>
      <c r="KS290" s="142">
        <f t="shared" si="695"/>
        <v>4.4000000000000003E-3</v>
      </c>
      <c r="KT290" s="112">
        <f t="shared" si="695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696">SUM(LC227, -LC228)</f>
        <v>2.9999999999999472E-4</v>
      </c>
      <c r="LD290" s="172">
        <f t="shared" si="696"/>
        <v>9.8000000000000032E-3</v>
      </c>
      <c r="LE290" s="142">
        <f t="shared" si="696"/>
        <v>4.7999999999999987E-3</v>
      </c>
      <c r="LF290" s="112">
        <f t="shared" si="696"/>
        <v>3.0999999999999917E-3</v>
      </c>
      <c r="LG290" s="172">
        <f t="shared" si="696"/>
        <v>4.3999999999999873E-3</v>
      </c>
      <c r="LH290" s="142">
        <f t="shared" si="696"/>
        <v>3.0000000000000859E-4</v>
      </c>
      <c r="LI290" s="112">
        <f t="shared" si="696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10">
        <f>SUM(MY225, -MY226)</f>
        <v>2.3999999999999998E-3</v>
      </c>
      <c r="MZ290" s="114">
        <f>SUM(MZ222, -MZ223)</f>
        <v>3.9999999999999966E-3</v>
      </c>
      <c r="NA290" s="201">
        <f>SUM(NA225, -NA226)</f>
        <v>2.1000000000000003E-3</v>
      </c>
      <c r="NB290" s="6">
        <f>SUM(NB276, -NB282)</f>
        <v>0</v>
      </c>
      <c r="NC290" s="6">
        <f>SUM(NC275, -NC281)</f>
        <v>0</v>
      </c>
      <c r="ND290" s="6">
        <f>SUM(ND276, -ND282)</f>
        <v>0</v>
      </c>
      <c r="NE290" s="6">
        <f>SUM(NE276, -NE282)</f>
        <v>0</v>
      </c>
      <c r="NF290" s="6">
        <f>SUM(NF275, -NF281)</f>
        <v>0</v>
      </c>
      <c r="NG290" s="6">
        <f>SUM(NG276, -NG282)</f>
        <v>0</v>
      </c>
      <c r="NH290" s="6">
        <f>SUM(NH276, -NH282)</f>
        <v>0</v>
      </c>
      <c r="NI290" s="6">
        <f>SUM(NI275, -NI281)</f>
        <v>0</v>
      </c>
      <c r="NJ290" s="6">
        <f>SUM(NJ276, -NJ282)</f>
        <v>0</v>
      </c>
      <c r="NK290" s="6">
        <f>SUM(NK276, -NK282)</f>
        <v>0</v>
      </c>
      <c r="NL290" s="6">
        <f>SUM(NL275, -NL281)</f>
        <v>0</v>
      </c>
      <c r="NM290" s="6">
        <f>SUM(NM276, -NM282)</f>
        <v>0</v>
      </c>
      <c r="NN290" s="6">
        <f>SUM(NN276, -NN282)</f>
        <v>0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2" spans="24:419" x14ac:dyDescent="0.25">
      <c r="CF292" t="s">
        <v>62</v>
      </c>
      <c r="KT292" t="s">
        <v>62</v>
      </c>
      <c r="MN292" t="s">
        <v>62</v>
      </c>
    </row>
    <row r="293" spans="24:419" x14ac:dyDescent="0.25">
      <c r="CN293" t="s">
        <v>62</v>
      </c>
      <c r="LU293" t="s">
        <v>62</v>
      </c>
      <c r="MC293" t="s">
        <v>62</v>
      </c>
      <c r="MD293" t="s">
        <v>62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N294" t="s">
        <v>62</v>
      </c>
      <c r="MO294" t="s">
        <v>62</v>
      </c>
      <c r="MX294" t="s">
        <v>62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t="s">
        <v>62</v>
      </c>
      <c r="MN295" t="s">
        <v>62</v>
      </c>
      <c r="MO295" t="s">
        <v>62</v>
      </c>
      <c r="MQ295" t="s">
        <v>62</v>
      </c>
      <c r="MR295" t="s">
        <v>62</v>
      </c>
      <c r="MX295" t="s">
        <v>62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697">LINEST(JU297:JU298)</f>
        <v>-1.1800000000000005E-2</v>
      </c>
      <c r="JV296" s="505">
        <f t="shared" si="697"/>
        <v>3.700000000000001E-3</v>
      </c>
      <c r="JW296" s="505">
        <f t="shared" si="697"/>
        <v>3.7500000000000006E-2</v>
      </c>
      <c r="JX296" s="505">
        <f t="shared" si="697"/>
        <v>1.8699999999999998E-2</v>
      </c>
      <c r="JY296" s="505">
        <f t="shared" si="697"/>
        <v>1.9299999999999998E-2</v>
      </c>
      <c r="JZ296" s="505">
        <f t="shared" si="697"/>
        <v>4.4600000000000001E-2</v>
      </c>
      <c r="KA296" s="505">
        <f t="shared" si="697"/>
        <v>5.4900000000000018E-2</v>
      </c>
      <c r="KB296" s="505">
        <f t="shared" si="697"/>
        <v>4.8300000000000017E-2</v>
      </c>
      <c r="KC296" s="505">
        <f t="shared" si="697"/>
        <v>4.6100000000000009E-2</v>
      </c>
      <c r="KD296" s="505">
        <f t="shared" si="697"/>
        <v>0.11140000000000004</v>
      </c>
      <c r="KE296" s="505">
        <f t="shared" si="697"/>
        <v>9.9799999999999986E-2</v>
      </c>
      <c r="KF296" s="505">
        <f t="shared" si="697"/>
        <v>8.9099999999999999E-2</v>
      </c>
      <c r="KG296" s="505">
        <f t="shared" si="697"/>
        <v>4.8500000000000029E-2</v>
      </c>
      <c r="KH296" s="505">
        <f t="shared" si="697"/>
        <v>6.4700000000000008E-2</v>
      </c>
      <c r="KI296" s="505">
        <f t="shared" si="697"/>
        <v>0.10620000000000004</v>
      </c>
      <c r="KJ296" s="505">
        <f t="shared" si="697"/>
        <v>0.12830000000000005</v>
      </c>
      <c r="KK296" s="505">
        <f t="shared" si="697"/>
        <v>0.12830000000000005</v>
      </c>
      <c r="KL296" s="505">
        <f t="shared" si="697"/>
        <v>0.14269999999999999</v>
      </c>
      <c r="KM296" s="505">
        <f t="shared" si="697"/>
        <v>0.17369999999999997</v>
      </c>
      <c r="KN296" s="505">
        <f t="shared" si="697"/>
        <v>0.17560000000000003</v>
      </c>
      <c r="KO296" s="505">
        <f t="shared" si="697"/>
        <v>0.16739999999999999</v>
      </c>
      <c r="KP296" s="505">
        <f t="shared" si="697"/>
        <v>0.15839999999999999</v>
      </c>
      <c r="KQ296" s="505">
        <f t="shared" si="697"/>
        <v>0.15940000000000007</v>
      </c>
      <c r="KR296" s="505">
        <f t="shared" si="697"/>
        <v>0.13700000000000001</v>
      </c>
      <c r="KS296" s="505">
        <f t="shared" si="697"/>
        <v>0.17629999999999998</v>
      </c>
      <c r="KT296" s="505">
        <f t="shared" si="697"/>
        <v>0.19410000000000011</v>
      </c>
      <c r="KU296" s="505">
        <f t="shared" si="697"/>
        <v>0.24349999999999999</v>
      </c>
      <c r="KV296" s="505">
        <f t="shared" si="697"/>
        <v>0.2117</v>
      </c>
      <c r="KW296" s="505">
        <f t="shared" si="697"/>
        <v>0.21610000000000001</v>
      </c>
      <c r="KX296" s="505">
        <f t="shared" si="697"/>
        <v>0.22110000000000013</v>
      </c>
      <c r="KY296" s="505">
        <f t="shared" si="697"/>
        <v>0.23050000000000001</v>
      </c>
      <c r="KZ296" s="505">
        <f t="shared" si="697"/>
        <v>0.26900000000000013</v>
      </c>
      <c r="LA296" s="505">
        <f t="shared" ref="LA296:MF296" si="698">LINEST(LA297:LA298)</f>
        <v>0.24310000000000009</v>
      </c>
      <c r="LB296" s="505">
        <f t="shared" si="698"/>
        <v>0.26890000000000008</v>
      </c>
      <c r="LC296" s="505">
        <f t="shared" si="698"/>
        <v>0.24470000000000006</v>
      </c>
      <c r="LD296" s="505">
        <f t="shared" si="698"/>
        <v>0.2651</v>
      </c>
      <c r="LE296" s="505">
        <f t="shared" si="698"/>
        <v>0.29019999999999996</v>
      </c>
      <c r="LF296" s="505">
        <f t="shared" si="698"/>
        <v>0.29970000000000008</v>
      </c>
      <c r="LG296" s="505">
        <f t="shared" ref="LG296:LO296" si="699">LINEST(LG297:LG298)</f>
        <v>0.2787</v>
      </c>
      <c r="LH296" s="505">
        <f t="shared" si="699"/>
        <v>0.20290000000000002</v>
      </c>
      <c r="LI296" s="505">
        <f t="shared" si="699"/>
        <v>0.23370000000000002</v>
      </c>
      <c r="LJ296" s="505">
        <f t="shared" si="699"/>
        <v>0.23290000000000011</v>
      </c>
      <c r="LK296" s="505">
        <f t="shared" si="699"/>
        <v>0.2556000000000001</v>
      </c>
      <c r="LL296" s="505">
        <f t="shared" si="699"/>
        <v>0.2477</v>
      </c>
      <c r="LM296" s="505">
        <f t="shared" si="699"/>
        <v>0.22640000000000007</v>
      </c>
      <c r="LN296" s="505">
        <f t="shared" si="699"/>
        <v>0.23190000000000008</v>
      </c>
      <c r="LO296" s="505">
        <f t="shared" si="699"/>
        <v>0.22830000000000003</v>
      </c>
      <c r="LP296" s="505">
        <f t="shared" si="698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698"/>
        <v>0.27300000000000002</v>
      </c>
      <c r="LT296" s="505">
        <f t="shared" si="698"/>
        <v>0.27979999999999999</v>
      </c>
      <c r="LU296" s="505">
        <f t="shared" si="698"/>
        <v>0.26380000000000003</v>
      </c>
      <c r="LV296" s="505">
        <f t="shared" si="698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698"/>
        <v>0.25370000000000004</v>
      </c>
      <c r="LZ296" s="505">
        <f t="shared" si="698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698"/>
        <v>0.2681</v>
      </c>
      <c r="MD296" s="505">
        <f t="shared" si="698"/>
        <v>0.26080000000000003</v>
      </c>
      <c r="ME296" s="505">
        <f>LINEST(ME297:ME298)</f>
        <v>0.24580000000000005</v>
      </c>
      <c r="MF296" s="505">
        <f>LINEST(MF297:MF298)</f>
        <v>0.21140000000000009</v>
      </c>
      <c r="MG296" s="505">
        <f>LINEST(MG297:MG298)</f>
        <v>0.23190000000000008</v>
      </c>
      <c r="MH296" s="505">
        <f>LINEST(MH297:MH298)</f>
        <v>0.24929999999999999</v>
      </c>
      <c r="MI296" s="505">
        <f>LINEST(MI297:MI298)</f>
        <v>0.29560000000000008</v>
      </c>
      <c r="MJ296" s="505">
        <f>LINEST(MJ297:MJ298)</f>
        <v>0.31120000000000003</v>
      </c>
      <c r="MK296" s="505">
        <f>LINEST(MK297:MK298)</f>
        <v>0.31409999999999999</v>
      </c>
      <c r="ML296" t="s">
        <v>62</v>
      </c>
      <c r="MM296" s="131">
        <v>5.4999999999999997E-3</v>
      </c>
      <c r="MN296" s="34">
        <v>2.4899999999999999E-2</v>
      </c>
      <c r="MO296" s="83">
        <v>3.5799999999999998E-2</v>
      </c>
      <c r="MP296" s="131">
        <v>2.5399999999999999E-2</v>
      </c>
      <c r="MQ296" s="34">
        <v>3.1099999999999999E-2</v>
      </c>
      <c r="MR296" s="83">
        <v>4.1200000000000001E-2</v>
      </c>
      <c r="MS296" s="105">
        <v>7.0900000000000005E-2</v>
      </c>
      <c r="MT296" s="34">
        <v>7.2300000000000003E-2</v>
      </c>
      <c r="MU296" s="34">
        <v>6.4699999999999994E-2</v>
      </c>
      <c r="MV296" s="105">
        <v>7.1800000000000003E-2</v>
      </c>
      <c r="MW296" s="34">
        <v>6.4500000000000002E-2</v>
      </c>
      <c r="MX296" s="34">
        <v>5.4399999999999997E-2</v>
      </c>
      <c r="MY296" s="105">
        <v>5.8200000000000002E-2</v>
      </c>
      <c r="MZ296" s="34">
        <v>6.0900000000000003E-2</v>
      </c>
      <c r="NA296" s="34">
        <v>7.2700000000000001E-2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s="8"/>
      <c r="MM297" s="104">
        <v>5.3E-3</v>
      </c>
      <c r="MN297" s="30">
        <v>1.6899999999999998E-2</v>
      </c>
      <c r="MO297" s="30">
        <v>8.0999999999999996E-3</v>
      </c>
      <c r="MP297" s="104">
        <v>8.3000000000000001E-3</v>
      </c>
      <c r="MQ297" s="30">
        <v>1.26E-2</v>
      </c>
      <c r="MR297" s="85">
        <v>1.5299999999999999E-2</v>
      </c>
      <c r="MS297" s="104">
        <v>1.5299999999999999E-2</v>
      </c>
      <c r="MT297" s="30">
        <v>4.4000000000000003E-3</v>
      </c>
      <c r="MU297" s="30">
        <v>2.5000000000000001E-3</v>
      </c>
      <c r="MV297" s="104">
        <v>1.5E-3</v>
      </c>
      <c r="MW297" s="30">
        <v>1.5E-3</v>
      </c>
      <c r="MX297" s="30">
        <v>-2E-3</v>
      </c>
      <c r="MY297" s="104">
        <v>-2.0999999999999999E-3</v>
      </c>
      <c r="MZ297" s="30">
        <v>-7.6E-3</v>
      </c>
      <c r="NA297" s="30">
        <v>-5.8999999999999999E-3</v>
      </c>
      <c r="NB297" s="129"/>
      <c r="NC297" s="30"/>
      <c r="ND297" s="85"/>
      <c r="NE297" s="129"/>
      <c r="NF297" s="30"/>
      <c r="NG297" s="85"/>
      <c r="NH297" s="129"/>
      <c r="NI297" s="30"/>
      <c r="NJ297" s="85"/>
      <c r="NK297" s="129"/>
      <c r="NL297" s="30"/>
      <c r="NM297" s="85"/>
      <c r="NN297" s="129"/>
      <c r="NO297" s="30"/>
      <c r="NP297" s="85"/>
      <c r="NQ297" s="129"/>
      <c r="NR297" s="30"/>
      <c r="NS297" s="85"/>
      <c r="NT297" s="129"/>
      <c r="NU297" s="30"/>
      <c r="NV297" s="85"/>
      <c r="NW297" s="129"/>
      <c r="NX297" s="30"/>
      <c r="NY297" s="85"/>
      <c r="NZ297" s="129"/>
      <c r="OA297" s="30"/>
      <c r="OB297" s="85"/>
      <c r="OC297" s="129"/>
      <c r="OD297" s="30"/>
      <c r="OE297" s="85"/>
      <c r="OF297" s="129"/>
      <c r="OG297" s="30"/>
      <c r="OH297" s="85"/>
      <c r="OI297" s="129"/>
      <c r="OJ297" s="30"/>
      <c r="OK297" s="85"/>
      <c r="OL297" s="129"/>
      <c r="OM297" s="30"/>
      <c r="ON297" s="85"/>
      <c r="OO297" s="104"/>
      <c r="OP297" s="30"/>
      <c r="OQ297" s="30"/>
      <c r="OR297" s="104"/>
      <c r="OS297" s="30"/>
      <c r="OT297" s="30"/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L298" s="8" t="s">
        <v>116</v>
      </c>
      <c r="MM298" s="99">
        <v>-9.4000000000000004E-3</v>
      </c>
      <c r="MN298" s="47">
        <v>-1.7399999999999999E-2</v>
      </c>
      <c r="MO298" s="47">
        <v>-2.3699999999999999E-2</v>
      </c>
      <c r="MP298" s="99">
        <v>-1.7899999999999999E-2</v>
      </c>
      <c r="MQ298" s="47">
        <v>-3.09E-2</v>
      </c>
      <c r="MR298" s="79">
        <v>-4.1000000000000002E-2</v>
      </c>
      <c r="MS298" s="99">
        <v>-4.5600000000000002E-2</v>
      </c>
      <c r="MT298" s="47">
        <v>-5.8900000000000001E-2</v>
      </c>
      <c r="MU298" s="47">
        <v>-5.16E-2</v>
      </c>
      <c r="MV298" s="99">
        <v>-3.6400000000000002E-2</v>
      </c>
      <c r="MW298" s="47">
        <v>-4.4499999999999998E-2</v>
      </c>
      <c r="MX298" s="47">
        <v>-6.2100000000000002E-2</v>
      </c>
      <c r="MY298" s="99">
        <v>-6.6699999999999995E-2</v>
      </c>
      <c r="MZ298" s="47">
        <v>-6.83E-2</v>
      </c>
      <c r="NA298" s="47">
        <v>-7.7499999999999999E-2</v>
      </c>
      <c r="NB298" s="124"/>
      <c r="NC298" s="47"/>
      <c r="ND298" s="79"/>
      <c r="NE298" s="124"/>
      <c r="NF298" s="47"/>
      <c r="NG298" s="79"/>
      <c r="NH298" s="124"/>
      <c r="NI298" s="47"/>
      <c r="NJ298" s="79"/>
      <c r="NK298" s="124"/>
      <c r="NL298" s="47"/>
      <c r="NM298" s="79"/>
      <c r="NN298" s="124"/>
      <c r="NO298" s="47"/>
      <c r="NP298" s="79"/>
      <c r="NQ298" s="124"/>
      <c r="NR298" s="47"/>
      <c r="NS298" s="79"/>
      <c r="NT298" s="124"/>
      <c r="NU298" s="47"/>
      <c r="NV298" s="79"/>
      <c r="NW298" s="124"/>
      <c r="NX298" s="47"/>
      <c r="NY298" s="79"/>
      <c r="NZ298" s="124"/>
      <c r="OA298" s="47"/>
      <c r="OB298" s="79"/>
      <c r="OC298" s="124"/>
      <c r="OD298" s="47"/>
      <c r="OE298" s="79"/>
      <c r="OF298" s="124"/>
      <c r="OG298" s="47"/>
      <c r="OH298" s="79"/>
      <c r="OI298" s="124"/>
      <c r="OJ298" s="47"/>
      <c r="OK298" s="79"/>
      <c r="OL298" s="124"/>
      <c r="OM298" s="47"/>
      <c r="ON298" s="79"/>
      <c r="OO298" s="99"/>
      <c r="OP298" s="47"/>
      <c r="OQ298" s="47"/>
      <c r="OR298" s="99"/>
      <c r="OS298" s="47"/>
      <c r="OT298" s="47"/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245"/>
      <c r="MN299" s="67">
        <v>43619</v>
      </c>
      <c r="MO299" s="295"/>
      <c r="MP299" s="245"/>
      <c r="MQ299" s="67">
        <v>43620</v>
      </c>
      <c r="MR299" s="290"/>
      <c r="MS299" s="245"/>
      <c r="MT299" s="67">
        <v>43621</v>
      </c>
      <c r="MU299" s="247"/>
      <c r="MV299" s="245"/>
      <c r="MW299" s="67">
        <v>43622</v>
      </c>
      <c r="MX299" s="295"/>
      <c r="MY299" s="245"/>
      <c r="MZ299" s="67">
        <v>43623</v>
      </c>
      <c r="NA299" s="349" t="s">
        <v>77</v>
      </c>
      <c r="NB299" s="248"/>
      <c r="NC299" s="70">
        <v>43626</v>
      </c>
      <c r="ND299" s="249"/>
      <c r="NE299" s="248"/>
      <c r="NF299" s="70">
        <v>43627</v>
      </c>
      <c r="NG299" s="249"/>
      <c r="NH299" s="248"/>
      <c r="NI299" s="70">
        <v>43628</v>
      </c>
      <c r="NJ299" s="249"/>
      <c r="NK299" s="271"/>
      <c r="NL299" s="70">
        <v>43629</v>
      </c>
      <c r="NM299" s="71"/>
      <c r="NN299" s="69"/>
      <c r="NO299" s="70">
        <v>43630</v>
      </c>
      <c r="NP299" s="71"/>
      <c r="NQ299" s="72"/>
      <c r="NR299" s="73">
        <v>43633</v>
      </c>
      <c r="NS299" s="74"/>
      <c r="NT299" s="72"/>
      <c r="NU299" s="73">
        <v>43634</v>
      </c>
      <c r="NV299" s="74"/>
      <c r="NW299" s="72"/>
      <c r="NX299" s="73">
        <v>43635</v>
      </c>
      <c r="NY299" s="74"/>
      <c r="NZ299" s="72"/>
      <c r="OA299" s="73">
        <v>43636</v>
      </c>
      <c r="OB299" s="74"/>
      <c r="OC299" s="72"/>
      <c r="OD299" s="73">
        <v>43637</v>
      </c>
      <c r="OE299" s="74"/>
      <c r="OF299" s="62"/>
      <c r="OG299" s="63">
        <v>43640</v>
      </c>
      <c r="OH299" s="64"/>
      <c r="OI299" s="62"/>
      <c r="OJ299" s="63">
        <v>43641</v>
      </c>
      <c r="OK299" s="64"/>
      <c r="OL299" s="62"/>
      <c r="OM299" s="63">
        <v>43642</v>
      </c>
      <c r="ON299" s="64"/>
      <c r="OO299" s="62"/>
      <c r="OP299" s="63">
        <v>43643</v>
      </c>
      <c r="OQ299" s="64"/>
      <c r="OR299" s="62"/>
      <c r="OS299" s="63">
        <v>43644</v>
      </c>
      <c r="OT299" s="64"/>
    </row>
    <row r="300" spans="24:419" x14ac:dyDescent="0.25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N300" t="s">
        <v>62</v>
      </c>
      <c r="MU300" t="s">
        <v>62</v>
      </c>
      <c r="NA300" t="s">
        <v>62</v>
      </c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U301" t="s">
        <v>62</v>
      </c>
      <c r="MV301" t="s">
        <v>62</v>
      </c>
      <c r="MX301" t="s">
        <v>62</v>
      </c>
      <c r="NA301" t="s">
        <v>62</v>
      </c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U302" t="s">
        <v>62</v>
      </c>
      <c r="MW302" s="527" t="s">
        <v>115</v>
      </c>
      <c r="MX302" t="s">
        <v>62</v>
      </c>
      <c r="MZ302" t="s">
        <v>62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U303" t="s">
        <v>62</v>
      </c>
      <c r="MW303" s="526" t="s">
        <v>69</v>
      </c>
      <c r="NA303" t="s">
        <v>62</v>
      </c>
      <c r="NJ303" t="s">
        <v>62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W304" s="525" t="s">
        <v>72</v>
      </c>
    </row>
    <row r="305" spans="83:370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Y305" t="s">
        <v>62</v>
      </c>
    </row>
    <row r="306" spans="83:370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</row>
    <row r="307" spans="83:370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</row>
    <row r="308" spans="83:370" x14ac:dyDescent="0.25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N308" t="s">
        <v>62</v>
      </c>
      <c r="MX308" t="s">
        <v>62</v>
      </c>
    </row>
    <row r="309" spans="83:370" x14ac:dyDescent="0.25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</row>
    <row r="310" spans="83:370" x14ac:dyDescent="0.25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MV310" t="s">
        <v>62</v>
      </c>
    </row>
    <row r="311" spans="83:370" x14ac:dyDescent="0.25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U311" t="s">
        <v>62</v>
      </c>
    </row>
    <row r="312" spans="83:370" x14ac:dyDescent="0.25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</row>
    <row r="313" spans="83:370" x14ac:dyDescent="0.25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V313" t="s">
        <v>62</v>
      </c>
    </row>
    <row r="314" spans="83:370" x14ac:dyDescent="0.25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P314" t="s">
        <v>62</v>
      </c>
      <c r="MR314" t="s">
        <v>62</v>
      </c>
      <c r="MV314" t="s">
        <v>62</v>
      </c>
    </row>
    <row r="315" spans="83:370" x14ac:dyDescent="0.25">
      <c r="KZ315" t="s">
        <v>62</v>
      </c>
      <c r="MM315" t="s">
        <v>62</v>
      </c>
    </row>
    <row r="316" spans="83:370" ht="15.75" thickBot="1" x14ac:dyDescent="0.3">
      <c r="CS316" t="s">
        <v>62</v>
      </c>
      <c r="CT316" t="s">
        <v>62</v>
      </c>
      <c r="CV316" t="s">
        <v>62</v>
      </c>
      <c r="MB316" t="s">
        <v>62</v>
      </c>
    </row>
    <row r="317" spans="83:370" ht="15.75" thickBot="1" x14ac:dyDescent="0.3">
      <c r="CR317" t="s">
        <v>62</v>
      </c>
      <c r="KX317" t="s">
        <v>62</v>
      </c>
      <c r="MM317" s="8" t="s">
        <v>122</v>
      </c>
      <c r="MN317" s="8" t="s">
        <v>91</v>
      </c>
      <c r="MR317" t="s">
        <v>62</v>
      </c>
      <c r="MS317" t="s">
        <v>62</v>
      </c>
      <c r="NA317" t="s">
        <v>62</v>
      </c>
      <c r="NE317" t="s">
        <v>62</v>
      </c>
    </row>
    <row r="318" spans="83:370" ht="15.75" thickBot="1" x14ac:dyDescent="0.3">
      <c r="MD318" t="s">
        <v>62</v>
      </c>
      <c r="ME318" t="s">
        <v>62</v>
      </c>
      <c r="MM318" s="342">
        <v>43619</v>
      </c>
      <c r="MN318" s="342">
        <v>43620</v>
      </c>
      <c r="MO318" s="342">
        <v>43621</v>
      </c>
      <c r="MP318" s="342">
        <v>43622</v>
      </c>
      <c r="MQ318" s="345" t="s">
        <v>100</v>
      </c>
      <c r="MR318" s="342">
        <v>43626</v>
      </c>
      <c r="MS318" s="342">
        <v>43627</v>
      </c>
      <c r="MT318" s="342">
        <v>43628</v>
      </c>
      <c r="MU318" s="342">
        <v>43629</v>
      </c>
      <c r="MV318" s="342">
        <v>43630</v>
      </c>
      <c r="MW318" s="342">
        <v>43633</v>
      </c>
      <c r="MX318" s="342">
        <v>43634</v>
      </c>
      <c r="MY318" s="342">
        <v>43635</v>
      </c>
      <c r="MZ318" s="342">
        <v>43636</v>
      </c>
      <c r="NA318" s="342">
        <v>43637</v>
      </c>
      <c r="NB318" s="342">
        <v>43640</v>
      </c>
      <c r="NC318" s="342">
        <v>43641</v>
      </c>
      <c r="ND318" s="342">
        <v>43642</v>
      </c>
      <c r="NE318" s="342">
        <v>43643</v>
      </c>
      <c r="NF318" s="342">
        <v>43644</v>
      </c>
    </row>
    <row r="319" spans="83:370" ht="15.75" thickBot="1" x14ac:dyDescent="0.3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  <c r="MM319" s="85">
        <v>8.0999999999999996E-3</v>
      </c>
      <c r="MN319" s="30">
        <v>1.5299999999999999E-2</v>
      </c>
      <c r="MO319" s="30">
        <v>2.5000000000000001E-3</v>
      </c>
      <c r="MP319" s="30">
        <v>-2E-3</v>
      </c>
      <c r="MQ319" s="30">
        <v>-5.8999999999999999E-3</v>
      </c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</row>
    <row r="320" spans="83:370" ht="15.75" thickBot="1" x14ac:dyDescent="0.3">
      <c r="CS320" t="s">
        <v>62</v>
      </c>
      <c r="KY320" t="s">
        <v>62</v>
      </c>
      <c r="MB320" t="s">
        <v>62</v>
      </c>
      <c r="MM320" s="79">
        <v>-2.3699999999999999E-2</v>
      </c>
      <c r="MN320" s="47">
        <v>-4.1000000000000002E-2</v>
      </c>
      <c r="MO320" s="47">
        <v>-5.16E-2</v>
      </c>
      <c r="MP320" s="47">
        <v>-6.2100000000000002E-2</v>
      </c>
      <c r="MQ320" s="47">
        <v>-7.7499999999999999E-2</v>
      </c>
      <c r="MR320" s="47"/>
      <c r="MS320" s="47"/>
      <c r="MT320" s="47"/>
      <c r="MU320" s="47"/>
      <c r="MV320" s="47"/>
      <c r="MW320" s="47"/>
      <c r="MX320" s="47"/>
      <c r="MY320" s="47"/>
      <c r="MZ320" s="47"/>
      <c r="NA320" s="47"/>
      <c r="NB320" s="47"/>
      <c r="NC320" s="47"/>
      <c r="ND320" s="47"/>
      <c r="NE320" s="47"/>
      <c r="NF320" s="47"/>
    </row>
    <row r="321" spans="19:370" ht="15.75" thickBot="1" x14ac:dyDescent="0.3">
      <c r="JS321" t="s">
        <v>62</v>
      </c>
      <c r="JT321" t="s">
        <v>62</v>
      </c>
      <c r="MM321" s="83">
        <v>3.5799999999999998E-2</v>
      </c>
      <c r="MN321" s="83">
        <v>4.1200000000000001E-2</v>
      </c>
      <c r="MO321" s="34">
        <v>6.4699999999999994E-2</v>
      </c>
      <c r="MP321" s="34">
        <v>5.4399999999999997E-2</v>
      </c>
      <c r="MQ321" s="34">
        <v>7.2700000000000001E-2</v>
      </c>
    </row>
    <row r="322" spans="19:370" x14ac:dyDescent="0.25">
      <c r="CT322" t="s">
        <v>62</v>
      </c>
      <c r="JS322" t="s">
        <v>62</v>
      </c>
      <c r="MN322" t="s">
        <v>62</v>
      </c>
      <c r="MQ322" t="s">
        <v>62</v>
      </c>
      <c r="MS322" t="s">
        <v>62</v>
      </c>
    </row>
    <row r="323" spans="19:370" x14ac:dyDescent="0.25">
      <c r="JS323" t="s">
        <v>62</v>
      </c>
      <c r="MM323" t="s">
        <v>62</v>
      </c>
      <c r="MR323" t="s">
        <v>62</v>
      </c>
      <c r="NF323" t="s">
        <v>62</v>
      </c>
    </row>
    <row r="324" spans="19:370" x14ac:dyDescent="0.25">
      <c r="NF324" t="s">
        <v>62</v>
      </c>
    </row>
    <row r="327" spans="19:370" ht="15.75" thickBot="1" x14ac:dyDescent="0.3"/>
    <row r="328" spans="19:370" ht="15.75" thickBot="1" x14ac:dyDescent="0.3">
      <c r="S328" t="s">
        <v>62</v>
      </c>
      <c r="KK328" s="513" t="s">
        <v>152</v>
      </c>
      <c r="KL328" s="514"/>
      <c r="KM328" s="514"/>
      <c r="KN328" s="514"/>
      <c r="KO328" s="514"/>
      <c r="KP328" s="514"/>
      <c r="KQ328" s="514"/>
      <c r="KR328" s="515"/>
      <c r="KT328" t="s">
        <v>62</v>
      </c>
    </row>
    <row r="329" spans="19:370" ht="15.75" thickBot="1" x14ac:dyDescent="0.3">
      <c r="CE329" t="s">
        <v>62</v>
      </c>
      <c r="KK329" s="513" t="s">
        <v>153</v>
      </c>
      <c r="KL329" s="514"/>
      <c r="KM329" s="514"/>
      <c r="KN329" s="514"/>
      <c r="KO329" s="514"/>
      <c r="KP329" s="514"/>
      <c r="KQ329" s="514"/>
      <c r="KR329" s="515"/>
      <c r="ME329" t="s">
        <v>62</v>
      </c>
    </row>
    <row r="330" spans="19:370" ht="15.75" thickBot="1" x14ac:dyDescent="0.3">
      <c r="CE330" t="s">
        <v>62</v>
      </c>
      <c r="CF330" t="s">
        <v>62</v>
      </c>
      <c r="CG330" t="s">
        <v>62</v>
      </c>
      <c r="KK330" s="513" t="s">
        <v>150</v>
      </c>
      <c r="KL330" s="514"/>
      <c r="KM330" s="514"/>
      <c r="KN330" s="514"/>
      <c r="KO330" s="514"/>
      <c r="KP330" s="514"/>
      <c r="KQ330" s="514"/>
      <c r="KR330" s="515"/>
    </row>
    <row r="331" spans="19:370" ht="15.75" thickBot="1" x14ac:dyDescent="0.3">
      <c r="KK331" s="513" t="s">
        <v>147</v>
      </c>
      <c r="KL331" s="514"/>
      <c r="KM331" s="514"/>
      <c r="KN331" s="514"/>
      <c r="KO331" s="514"/>
      <c r="KP331" s="514"/>
      <c r="KQ331" s="514"/>
      <c r="KR331" s="515"/>
    </row>
    <row r="332" spans="19:370" ht="15.75" thickBot="1" x14ac:dyDescent="0.3">
      <c r="CS332" t="s">
        <v>62</v>
      </c>
      <c r="KK332" s="513" t="s">
        <v>148</v>
      </c>
      <c r="KL332" s="514"/>
      <c r="KM332" s="514"/>
      <c r="KN332" s="514"/>
      <c r="KO332" s="514"/>
      <c r="KP332" s="514"/>
      <c r="KQ332" s="514"/>
      <c r="KR332" s="515"/>
    </row>
    <row r="333" spans="19:370" ht="15.75" thickBot="1" x14ac:dyDescent="0.3">
      <c r="CD333" t="s">
        <v>62</v>
      </c>
      <c r="CP333" t="s">
        <v>62</v>
      </c>
      <c r="KK333" s="513" t="s">
        <v>149</v>
      </c>
      <c r="KL333" s="514"/>
      <c r="KM333" s="514"/>
      <c r="KN333" s="514"/>
      <c r="KO333" s="514"/>
      <c r="KP333" s="514"/>
      <c r="KQ333" s="514"/>
      <c r="KR333" s="515"/>
    </row>
    <row r="334" spans="19:370" x14ac:dyDescent="0.25">
      <c r="CP334" t="s">
        <v>62</v>
      </c>
    </row>
    <row r="335" spans="19:370" x14ac:dyDescent="0.25">
      <c r="CQ335" t="s">
        <v>62</v>
      </c>
      <c r="JZ335" t="s">
        <v>62</v>
      </c>
    </row>
    <row r="336" spans="19:370" ht="15.75" thickBot="1" x14ac:dyDescent="0.3">
      <c r="CQ336" t="s">
        <v>62</v>
      </c>
    </row>
    <row r="337" spans="1:366" ht="15.75" thickBot="1" x14ac:dyDescent="0.3">
      <c r="CE337" t="s">
        <v>62</v>
      </c>
      <c r="JY337" t="s">
        <v>62</v>
      </c>
      <c r="LM337" s="513" t="s">
        <v>152</v>
      </c>
      <c r="LN337" s="514"/>
      <c r="LO337" s="514"/>
      <c r="LP337" s="514"/>
      <c r="LQ337" s="514"/>
      <c r="LR337" s="514"/>
      <c r="LS337" s="514"/>
      <c r="LT337" s="515"/>
    </row>
    <row r="338" spans="1:366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513" t="s">
        <v>153</v>
      </c>
      <c r="LN338" s="514"/>
      <c r="LO338" s="514"/>
      <c r="LP338" s="514"/>
      <c r="LQ338" s="514"/>
      <c r="LR338" s="514"/>
      <c r="LS338" s="514"/>
      <c r="LT338" s="515"/>
      <c r="ME338" t="s">
        <v>62</v>
      </c>
    </row>
    <row r="339" spans="1:366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513" t="s">
        <v>150</v>
      </c>
      <c r="LN339" s="514"/>
      <c r="LO339" s="514"/>
      <c r="LP339" s="514"/>
      <c r="LQ339" s="514"/>
      <c r="LR339" s="514"/>
      <c r="LS339" s="514"/>
      <c r="LT339" s="515"/>
    </row>
    <row r="340" spans="1:366" ht="15.75" thickBot="1" x14ac:dyDescent="0.3">
      <c r="LM340" s="513" t="s">
        <v>151</v>
      </c>
      <c r="LN340" s="514"/>
      <c r="LO340" s="514"/>
      <c r="LP340" s="514"/>
      <c r="LQ340" s="514"/>
      <c r="LR340" s="514"/>
      <c r="LS340" s="514"/>
      <c r="LT340" s="515"/>
    </row>
    <row r="341" spans="1:366" ht="15.75" thickBot="1" x14ac:dyDescent="0.3">
      <c r="CR341" t="s">
        <v>62</v>
      </c>
      <c r="JZ341" t="s">
        <v>62</v>
      </c>
      <c r="LM341" s="513" t="s">
        <v>148</v>
      </c>
      <c r="LN341" s="514"/>
      <c r="LO341" s="514"/>
      <c r="LP341" s="514"/>
      <c r="LQ341" s="514"/>
      <c r="LR341" s="514"/>
      <c r="LS341" s="514"/>
      <c r="LT341" s="515"/>
    </row>
    <row r="342" spans="1:366" ht="15.75" thickBot="1" x14ac:dyDescent="0.3">
      <c r="LM342" s="513"/>
      <c r="LN342" s="514"/>
      <c r="LO342" s="514"/>
      <c r="LP342" s="514"/>
      <c r="LQ342" s="514"/>
      <c r="LR342" s="514"/>
      <c r="LS342" s="514"/>
      <c r="LT342" s="515"/>
    </row>
    <row r="343" spans="1:366" x14ac:dyDescent="0.25">
      <c r="JY343" t="s">
        <v>62</v>
      </c>
    </row>
    <row r="344" spans="1:366" ht="15.75" thickBot="1" x14ac:dyDescent="0.3">
      <c r="A344" t="s">
        <v>62</v>
      </c>
      <c r="JU344" t="s">
        <v>62</v>
      </c>
      <c r="MM344" t="s">
        <v>62</v>
      </c>
    </row>
    <row r="345" spans="1:366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66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</row>
    <row r="347" spans="1:366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</row>
    <row r="348" spans="1:366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t="s">
        <v>62</v>
      </c>
    </row>
    <row r="349" spans="1:366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</row>
    <row r="350" spans="1:366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</row>
    <row r="351" spans="1:366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</row>
    <row r="352" spans="1:366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</row>
    <row r="362" spans="62:410" x14ac:dyDescent="0.25">
      <c r="MA362" t="s">
        <v>62</v>
      </c>
      <c r="MK362" t="s">
        <v>62</v>
      </c>
      <c r="MU362" t="s">
        <v>62</v>
      </c>
    </row>
    <row r="363" spans="62:410" x14ac:dyDescent="0.25">
      <c r="BS363" t="s">
        <v>62</v>
      </c>
      <c r="LX363" t="s">
        <v>62</v>
      </c>
    </row>
    <row r="364" spans="62:410" x14ac:dyDescent="0.25">
      <c r="CK364" t="s">
        <v>62</v>
      </c>
      <c r="MU364" t="s">
        <v>62</v>
      </c>
      <c r="MW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8" spans="62:410" x14ac:dyDescent="0.25">
      <c r="MB368" t="s">
        <v>62</v>
      </c>
      <c r="MC368" t="s">
        <v>62</v>
      </c>
    </row>
    <row r="369" spans="1:342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42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42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42" x14ac:dyDescent="0.25">
      <c r="AG372" t="s">
        <v>62</v>
      </c>
      <c r="AQ372" t="s">
        <v>62</v>
      </c>
      <c r="MD372" t="s">
        <v>62</v>
      </c>
    </row>
    <row r="373" spans="1:342" x14ac:dyDescent="0.25">
      <c r="S373" t="s">
        <v>62</v>
      </c>
      <c r="MA373" t="s">
        <v>62</v>
      </c>
    </row>
    <row r="374" spans="1:342" x14ac:dyDescent="0.25">
      <c r="AV374" t="s">
        <v>62</v>
      </c>
      <c r="BQ374" t="s">
        <v>62</v>
      </c>
      <c r="LW374" t="s">
        <v>62</v>
      </c>
    </row>
    <row r="375" spans="1:342" x14ac:dyDescent="0.25">
      <c r="K375" t="s">
        <v>62</v>
      </c>
    </row>
    <row r="376" spans="1:342" x14ac:dyDescent="0.25">
      <c r="C376" t="s">
        <v>62</v>
      </c>
      <c r="J376" t="s">
        <v>62</v>
      </c>
      <c r="BX376" t="s">
        <v>62</v>
      </c>
    </row>
    <row r="377" spans="1:342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42" x14ac:dyDescent="0.25">
      <c r="D378" t="s">
        <v>62</v>
      </c>
      <c r="E378" t="s">
        <v>62</v>
      </c>
    </row>
    <row r="379" spans="1:342" x14ac:dyDescent="0.25">
      <c r="C379" t="s">
        <v>62</v>
      </c>
      <c r="F379" t="s">
        <v>62</v>
      </c>
      <c r="BX379" t="s">
        <v>62</v>
      </c>
    </row>
    <row r="382" spans="1:342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T407" t="s">
        <v>62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t="s">
        <v>62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R414" t="s">
        <v>62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513" t="s">
        <v>159</v>
      </c>
      <c r="MH463" s="514"/>
      <c r="MI463" s="514"/>
      <c r="MJ463" s="514"/>
      <c r="MK463" s="515"/>
      <c r="MM463" t="s">
        <v>62</v>
      </c>
    </row>
    <row r="464" spans="343:383" ht="15.75" thickBot="1" x14ac:dyDescent="0.3">
      <c r="ME464" t="s">
        <v>62</v>
      </c>
      <c r="MG464" s="522" t="s">
        <v>155</v>
      </c>
      <c r="MH464" s="498" t="s">
        <v>156</v>
      </c>
      <c r="MI464" s="498" t="s">
        <v>157</v>
      </c>
      <c r="MJ464" s="498" t="s">
        <v>158</v>
      </c>
      <c r="MK464" s="523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</row>
    <row r="515" spans="16:355" x14ac:dyDescent="0.25">
      <c r="MQ515" t="s">
        <v>62</v>
      </c>
    </row>
    <row r="516" spans="16:355" x14ac:dyDescent="0.25">
      <c r="P516" t="s">
        <v>62</v>
      </c>
      <c r="S516" t="s">
        <v>62</v>
      </c>
      <c r="MO516" t="s">
        <v>62</v>
      </c>
      <c r="MP516" t="s">
        <v>62</v>
      </c>
    </row>
    <row r="519" spans="16:355" x14ac:dyDescent="0.25">
      <c r="MP519" t="s">
        <v>62</v>
      </c>
    </row>
    <row r="521" spans="16:355" x14ac:dyDescent="0.25">
      <c r="LY521" t="s">
        <v>62</v>
      </c>
    </row>
    <row r="523" spans="16:355" x14ac:dyDescent="0.25">
      <c r="LY523" t="s">
        <v>62</v>
      </c>
      <c r="MP523" t="s">
        <v>62</v>
      </c>
    </row>
    <row r="524" spans="16:355" x14ac:dyDescent="0.25">
      <c r="MM524" t="s">
        <v>62</v>
      </c>
    </row>
    <row r="525" spans="16:355" x14ac:dyDescent="0.25">
      <c r="LZ525" t="s">
        <v>62</v>
      </c>
    </row>
    <row r="527" spans="16:355" x14ac:dyDescent="0.25">
      <c r="LZ527" t="s">
        <v>62</v>
      </c>
    </row>
    <row r="529" spans="241:369" x14ac:dyDescent="0.25">
      <c r="LX529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</row>
    <row r="545" spans="12:355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</row>
    <row r="546" spans="12:355" x14ac:dyDescent="0.25">
      <c r="LZ546" t="s">
        <v>62</v>
      </c>
      <c r="MP546" t="s">
        <v>62</v>
      </c>
    </row>
    <row r="548" spans="12:355" x14ac:dyDescent="0.25">
      <c r="MO548" t="s">
        <v>62</v>
      </c>
    </row>
    <row r="549" spans="12:355" x14ac:dyDescent="0.25">
      <c r="MM549" t="s">
        <v>62</v>
      </c>
    </row>
    <row r="550" spans="12:355" x14ac:dyDescent="0.25">
      <c r="LY550" t="s">
        <v>62</v>
      </c>
      <c r="MD550" t="s">
        <v>62</v>
      </c>
    </row>
    <row r="551" spans="12:355" x14ac:dyDescent="0.25">
      <c r="LY551" t="s">
        <v>62</v>
      </c>
      <c r="ME551" t="s">
        <v>62</v>
      </c>
    </row>
    <row r="552" spans="12:355" x14ac:dyDescent="0.25">
      <c r="MD552" t="s">
        <v>62</v>
      </c>
    </row>
    <row r="553" spans="12:355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5" x14ac:dyDescent="0.25">
      <c r="LZ554" t="s">
        <v>62</v>
      </c>
      <c r="MN554" t="s">
        <v>62</v>
      </c>
      <c r="MQ554" t="s">
        <v>62</v>
      </c>
    </row>
    <row r="555" spans="12:355" x14ac:dyDescent="0.25">
      <c r="LZ555" t="s">
        <v>62</v>
      </c>
      <c r="MP555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5:349" x14ac:dyDescent="0.25">
      <c r="LC577" t="s">
        <v>62</v>
      </c>
      <c r="LE577" t="s">
        <v>62</v>
      </c>
      <c r="MK577" t="s">
        <v>62</v>
      </c>
    </row>
    <row r="578" spans="315:349" x14ac:dyDescent="0.25">
      <c r="LC578" t="s">
        <v>62</v>
      </c>
      <c r="LQ578" t="s">
        <v>62</v>
      </c>
    </row>
    <row r="579" spans="315:349" x14ac:dyDescent="0.25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5:349" x14ac:dyDescent="0.25">
      <c r="LM580" t="s">
        <v>62</v>
      </c>
      <c r="ME580" t="s">
        <v>62</v>
      </c>
      <c r="MF580" t="s">
        <v>62</v>
      </c>
      <c r="MH580" t="s">
        <v>62</v>
      </c>
    </row>
    <row r="581" spans="315:349" x14ac:dyDescent="0.25">
      <c r="LP581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scale="115" topLeftCell="MI132">
      <selection activeCell="MZ363" sqref="MZ363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DAILY''S'!MN35:MR35</xm:f>
              <xm:sqref>MM35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DAILY''S'!MN33:MR33</xm:f>
              <xm:sqref>MM33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DAILY''S'!MN32:MR32</xm:f>
              <xm:sqref>MM32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DAILY''S'!MN30:MR30</xm:f>
              <xm:sqref>MM30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DAILY''S'!MN29:MR29</xm:f>
              <xm:sqref>MM29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DAILY''S'!MN28:MR28</xm:f>
              <xm:sqref>MM28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DAILY''S'!MN26:MR26</xm:f>
              <xm:sqref>MM26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DAILY''S'!MN25:MR25</xm:f>
              <xm:sqref>MM25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DAILY''S'!MN24:MR24</xm:f>
              <xm:sqref>MM24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DAILY''S'!MN23:MR23</xm:f>
              <xm:sqref>MM23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DAILY''S'!MN21:MR21</xm:f>
              <xm:sqref>MM21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DAILY''S'!MN20:MR20</xm:f>
              <xm:sqref>MM20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DAILY''S'!MN19:MR19</xm:f>
              <xm:sqref>MM19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DAILY''S'!MN18:MR18</xm:f>
              <xm:sqref>MM18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DAILY''S'!MN17:MR17</xm:f>
              <xm:sqref>MM17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DAILY''S'!MN15:MR15</xm:f>
              <xm:sqref>MM15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DAILY''S'!MN14:MR14</xm:f>
              <xm:sqref>MM14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DAILY''S'!MN13:MR13</xm:f>
              <xm:sqref>MM13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DAILY''S'!MN12:MR12</xm:f>
              <xm:sqref>MM12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DAILY''S'!MN11:MR11</xm:f>
              <xm:sqref>MM11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DAILY''S'!MN10:MR10</xm:f>
              <xm:sqref>MM10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DAILY''S'!MN8:MR8</xm:f>
              <xm:sqref>MM8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DAILY''S'!MN7:MR7</xm:f>
              <xm:sqref>MM7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DAILY''S'!MN6:MR6</xm:f>
              <xm:sqref>MM6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DAILY''S'!MN5:MR5</xm:f>
              <xm:sqref>MM5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DAILY''S'!MN4:MR4</xm:f>
              <xm:sqref>MM4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DAILY''S'!MN3:MR3</xm:f>
              <xm:sqref>MM3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DAILY''S'!MN2:MR2</xm:f>
              <xm:sqref>MM2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2019-06-07T21:48:55Z</dcterms:modified>
</cp:coreProperties>
</file>