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3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R145" i="1" l="1"/>
  <c r="NR148" i="1"/>
  <c r="NR146" i="1"/>
  <c r="NR144" i="1"/>
  <c r="NR150" i="1"/>
  <c r="NR151" i="1"/>
  <c r="HC73" i="1" l="1"/>
  <c r="HQ71" i="1"/>
  <c r="HN71" i="1"/>
  <c r="HG69" i="1"/>
  <c r="HD74" i="1"/>
  <c r="HC72" i="1"/>
  <c r="HN74" i="1"/>
  <c r="HF74" i="1"/>
  <c r="HG68" i="1"/>
  <c r="HQ70" i="1"/>
  <c r="HP68" i="1"/>
  <c r="HO74" i="1"/>
  <c r="HQ72" i="1"/>
  <c r="HP75" i="1"/>
  <c r="HO71" i="1"/>
  <c r="HP73" i="1"/>
  <c r="HO72" i="1"/>
  <c r="HQ74" i="1"/>
  <c r="HP72" i="1"/>
  <c r="HO69" i="1"/>
  <c r="HQ75" i="1"/>
  <c r="HP74" i="1"/>
  <c r="HO68" i="1"/>
  <c r="HN69" i="1"/>
  <c r="HM69" i="1"/>
  <c r="HL74" i="1"/>
  <c r="HN68" i="1"/>
  <c r="HM71" i="1"/>
  <c r="HL72" i="1"/>
  <c r="HN75" i="1"/>
  <c r="HM75" i="1"/>
  <c r="HL68" i="1"/>
  <c r="HK69" i="1"/>
  <c r="HJ73" i="1"/>
  <c r="HI73" i="1"/>
  <c r="HK74" i="1"/>
  <c r="HJ70" i="1"/>
  <c r="HI69" i="1"/>
  <c r="HK75" i="1"/>
  <c r="HJ74" i="1"/>
  <c r="HK71" i="1"/>
  <c r="HJ71" i="1"/>
  <c r="HK70" i="1"/>
  <c r="HJ75" i="1"/>
  <c r="HI70" i="1"/>
  <c r="HH71" i="1"/>
  <c r="HH75" i="1"/>
  <c r="HH74" i="1"/>
  <c r="HH73" i="1"/>
  <c r="HH68" i="1"/>
  <c r="HG72" i="1"/>
  <c r="HG73" i="1"/>
  <c r="HG75" i="1"/>
  <c r="HF68" i="1"/>
  <c r="HF73" i="1"/>
  <c r="HE70" i="1"/>
  <c r="HE69" i="1"/>
  <c r="HD71" i="1"/>
  <c r="HD68" i="1"/>
  <c r="HC69" i="1"/>
  <c r="IE74" i="1"/>
  <c r="IA73" i="1"/>
  <c r="HT72" i="1"/>
  <c r="IF72" i="1"/>
  <c r="IE75" i="1"/>
  <c r="ID75" i="1"/>
  <c r="IF74" i="1"/>
  <c r="IE73" i="1"/>
  <c r="ID72" i="1"/>
  <c r="IF71" i="1"/>
  <c r="IF73" i="1"/>
  <c r="IE72" i="1"/>
  <c r="IF68" i="1"/>
  <c r="IE69" i="1"/>
  <c r="ID73" i="1"/>
  <c r="IF69" i="1"/>
  <c r="IE71" i="1"/>
  <c r="ID69" i="1"/>
  <c r="IF70" i="1"/>
  <c r="IE68" i="1"/>
  <c r="ID71" i="1"/>
  <c r="IF75" i="1"/>
  <c r="IE70" i="1"/>
  <c r="ID70" i="1"/>
  <c r="IB72" i="1"/>
  <c r="IA69" i="1"/>
  <c r="IB70" i="1"/>
  <c r="IA72" i="1"/>
  <c r="IC70" i="1"/>
  <c r="IB74" i="1"/>
  <c r="IA68" i="1"/>
  <c r="IC68" i="1"/>
  <c r="IB68" i="1"/>
  <c r="IA71" i="1"/>
  <c r="IC73" i="1"/>
  <c r="IB75" i="1"/>
  <c r="IC71" i="1"/>
  <c r="IB71" i="1"/>
  <c r="IA75" i="1"/>
  <c r="IC75" i="1"/>
  <c r="IB73" i="1"/>
  <c r="IA74" i="1"/>
  <c r="IC72" i="1"/>
  <c r="IB69" i="1"/>
  <c r="IA70" i="1"/>
  <c r="HY75" i="1"/>
  <c r="HX74" i="1"/>
  <c r="HY74" i="1"/>
  <c r="HX75" i="1"/>
  <c r="HZ74" i="1"/>
  <c r="HY69" i="1"/>
  <c r="HX71" i="1"/>
  <c r="HZ71" i="1"/>
  <c r="HY73" i="1"/>
  <c r="HX73" i="1"/>
  <c r="HZ70" i="1"/>
  <c r="HY71" i="1"/>
  <c r="HX70" i="1"/>
  <c r="HZ73" i="1"/>
  <c r="HY72" i="1"/>
  <c r="HX72" i="1"/>
  <c r="HZ68" i="1"/>
  <c r="HY70" i="1"/>
  <c r="HX68" i="1"/>
  <c r="HZ72" i="1"/>
  <c r="HY68" i="1"/>
  <c r="HX69" i="1"/>
  <c r="HW68" i="1"/>
  <c r="HV70" i="1"/>
  <c r="HU72" i="1"/>
  <c r="HW71" i="1"/>
  <c r="HV74" i="1"/>
  <c r="HU74" i="1"/>
  <c r="HW72" i="1"/>
  <c r="HV68" i="1"/>
  <c r="HU73" i="1"/>
  <c r="HW69" i="1"/>
  <c r="HV72" i="1"/>
  <c r="HU75" i="1"/>
  <c r="HW70" i="1"/>
  <c r="HV73" i="1"/>
  <c r="HU70" i="1"/>
  <c r="HW75" i="1"/>
  <c r="HV69" i="1"/>
  <c r="HU71" i="1"/>
  <c r="HW74" i="1"/>
  <c r="HV71" i="1"/>
  <c r="HU68" i="1"/>
  <c r="HW73" i="1"/>
  <c r="HV75" i="1"/>
  <c r="HU69" i="1"/>
  <c r="HT75" i="1"/>
  <c r="HT73" i="1"/>
  <c r="HT71" i="1"/>
  <c r="HT74" i="1"/>
  <c r="HT68" i="1"/>
  <c r="HT69" i="1"/>
  <c r="HT70" i="1"/>
  <c r="HS74" i="1"/>
  <c r="HS73" i="1"/>
  <c r="HS68" i="1"/>
  <c r="HS72" i="1"/>
  <c r="HS71" i="1"/>
  <c r="HS70" i="1"/>
  <c r="HS69" i="1"/>
  <c r="HS75" i="1"/>
  <c r="HR68" i="1"/>
  <c r="HR71" i="1"/>
  <c r="HR70" i="1"/>
  <c r="HR74" i="1"/>
  <c r="HR72" i="1"/>
  <c r="HR73" i="1"/>
  <c r="HR75" i="1"/>
  <c r="HR69" i="1"/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Z92" i="1"/>
  <c r="MI88" i="1"/>
  <c r="JS88" i="1"/>
  <c r="QY37" i="1"/>
  <c r="QX37" i="1"/>
  <c r="QW37" i="1"/>
  <c r="QV37" i="1"/>
  <c r="QU37" i="1"/>
  <c r="QT37" i="1"/>
  <c r="QS37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J37" i="1" s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GT37" i="1" s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DY37" i="1" s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Y36" i="1"/>
  <c r="QX36" i="1"/>
  <c r="QW36" i="1"/>
  <c r="QV36" i="1"/>
  <c r="QU36" i="1"/>
  <c r="QT36" i="1"/>
  <c r="QS36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MI36" i="1" s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Z36" i="1" s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BQ36" i="1" s="1"/>
  <c r="AJ36" i="1"/>
  <c r="RB35" i="1"/>
  <c r="RA35" i="1"/>
  <c r="QZ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Y34" i="1"/>
  <c r="QX34" i="1"/>
  <c r="QW34" i="1"/>
  <c r="QV34" i="1"/>
  <c r="QU34" i="1"/>
  <c r="QT34" i="1"/>
  <c r="QS34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MJ34" i="1" s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Z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RB33" i="1"/>
  <c r="RA33" i="1"/>
  <c r="QZ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RB32" i="1"/>
  <c r="RA32" i="1"/>
  <c r="QZ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Y31" i="1"/>
  <c r="QX31" i="1"/>
  <c r="QW31" i="1"/>
  <c r="QV31" i="1"/>
  <c r="QU31" i="1"/>
  <c r="QT31" i="1"/>
  <c r="QS31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MI31" i="1" s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JQ31" i="1" s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DX31" i="1" s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RB30" i="1"/>
  <c r="RA30" i="1"/>
  <c r="QZ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RB29" i="1"/>
  <c r="RA29" i="1"/>
  <c r="QZ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RB28" i="1"/>
  <c r="RA28" i="1"/>
  <c r="QZ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Y27" i="1"/>
  <c r="QX27" i="1"/>
  <c r="QW27" i="1"/>
  <c r="QV27" i="1"/>
  <c r="QU27" i="1"/>
  <c r="QT27" i="1"/>
  <c r="QS27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MK27" i="1" s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JS27" i="1" s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DZ27" i="1" s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BP27" i="1" s="1"/>
  <c r="AK27" i="1"/>
  <c r="AJ27" i="1"/>
  <c r="RB26" i="1"/>
  <c r="RA26" i="1"/>
  <c r="QZ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RB25" i="1"/>
  <c r="RA25" i="1"/>
  <c r="QZ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RB24" i="1"/>
  <c r="RA24" i="1"/>
  <c r="QZ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RB23" i="1"/>
  <c r="RA23" i="1"/>
  <c r="QZ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Y22" i="1"/>
  <c r="QX22" i="1"/>
  <c r="QW22" i="1"/>
  <c r="QV22" i="1"/>
  <c r="QU22" i="1"/>
  <c r="QT22" i="1"/>
  <c r="QS22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MK22" i="1" s="1"/>
  <c r="LF22" i="1"/>
  <c r="LE22" i="1"/>
  <c r="MJ22" i="1" s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GT22" i="1" s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Y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Q22" i="1" s="1"/>
  <c r="AL22" i="1"/>
  <c r="AK22" i="1"/>
  <c r="AJ22" i="1"/>
  <c r="RB21" i="1"/>
  <c r="RA21" i="1"/>
  <c r="QZ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RB20" i="1"/>
  <c r="RA20" i="1"/>
  <c r="QZ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RB19" i="1"/>
  <c r="RA19" i="1"/>
  <c r="QZ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RB18" i="1"/>
  <c r="RA18" i="1"/>
  <c r="QZ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RB17" i="1"/>
  <c r="RA17" i="1"/>
  <c r="QZ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Y16" i="1"/>
  <c r="QX16" i="1"/>
  <c r="QW16" i="1"/>
  <c r="QV16" i="1"/>
  <c r="QU16" i="1"/>
  <c r="QT16" i="1"/>
  <c r="QS16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MK16" i="1" s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JS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GU16" i="1" s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RB15" i="1"/>
  <c r="RA15" i="1"/>
  <c r="QZ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RB14" i="1"/>
  <c r="RA14" i="1"/>
  <c r="QZ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RB13" i="1"/>
  <c r="RA13" i="1"/>
  <c r="QZ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RB12" i="1"/>
  <c r="RA12" i="1"/>
  <c r="QZ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RB11" i="1"/>
  <c r="RA11" i="1"/>
  <c r="QZ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RB10" i="1"/>
  <c r="RA10" i="1"/>
  <c r="QZ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Y9" i="1"/>
  <c r="QX9" i="1"/>
  <c r="QW9" i="1"/>
  <c r="QV9" i="1"/>
  <c r="QU9" i="1"/>
  <c r="QT9" i="1"/>
  <c r="QS9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MI9" i="1" s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JS9" i="1" s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P9" i="1" s="1"/>
  <c r="RB8" i="1"/>
  <c r="RA8" i="1"/>
  <c r="QZ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RB7" i="1"/>
  <c r="RA7" i="1"/>
  <c r="QZ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RB6" i="1"/>
  <c r="RA6" i="1"/>
  <c r="QZ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RB5" i="1"/>
  <c r="RA5" i="1"/>
  <c r="QZ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RB4" i="1"/>
  <c r="RA4" i="1"/>
  <c r="QZ4" i="1"/>
  <c r="OT4" i="1"/>
  <c r="OS4" i="1"/>
  <c r="OR4" i="1"/>
  <c r="MK4" i="1"/>
  <c r="MJ4" i="1"/>
  <c r="MJ41" i="1" s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RB3" i="1"/>
  <c r="RA3" i="1"/>
  <c r="QZ3" i="1"/>
  <c r="OT3" i="1"/>
  <c r="OS3" i="1"/>
  <c r="OR3" i="1"/>
  <c r="MK3" i="1"/>
  <c r="MK41" i="1" s="1"/>
  <c r="MJ3" i="1"/>
  <c r="MI3" i="1"/>
  <c r="JS3" i="1"/>
  <c r="JR3" i="1"/>
  <c r="JR41" i="1" s="1"/>
  <c r="JQ3" i="1"/>
  <c r="GU3" i="1"/>
  <c r="GT3" i="1"/>
  <c r="GS3" i="1"/>
  <c r="DZ3" i="1"/>
  <c r="DY3" i="1"/>
  <c r="DY41" i="1" s="1"/>
  <c r="DX3" i="1"/>
  <c r="BQ3" i="1"/>
  <c r="BP3" i="1"/>
  <c r="BO3" i="1"/>
  <c r="RB2" i="1"/>
  <c r="RA2" i="1"/>
  <c r="QZ2" i="1"/>
  <c r="OT2" i="1"/>
  <c r="OS2" i="1"/>
  <c r="OR2" i="1"/>
  <c r="MK2" i="1"/>
  <c r="MJ2" i="1"/>
  <c r="MI2" i="1"/>
  <c r="JS2" i="1"/>
  <c r="JS41" i="1" s="1"/>
  <c r="JR2" i="1"/>
  <c r="JQ2" i="1"/>
  <c r="JQ41" i="1" s="1"/>
  <c r="GU2" i="1"/>
  <c r="GT2" i="1"/>
  <c r="GS2" i="1"/>
  <c r="DZ2" i="1"/>
  <c r="DY2" i="1"/>
  <c r="DX2" i="1"/>
  <c r="DX41" i="1" s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JR16" i="1"/>
  <c r="GS9" i="1"/>
  <c r="BO27" i="1"/>
  <c r="DX36" i="1"/>
  <c r="DX22" i="1"/>
  <c r="BQ34" i="1"/>
  <c r="DY9" i="1"/>
  <c r="GS27" i="1"/>
  <c r="BO36" i="1"/>
  <c r="GT41" i="1"/>
  <c r="BO41" i="1"/>
  <c r="JQ16" i="1"/>
  <c r="BO31" i="1"/>
  <c r="GS34" i="1"/>
  <c r="MI37" i="1"/>
  <c r="JR34" i="1"/>
  <c r="GU36" i="1"/>
  <c r="BO37" i="1"/>
  <c r="JQ88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RA88" i="1"/>
  <c r="OT88" i="1"/>
  <c r="OS88" i="1"/>
  <c r="RB92" i="1"/>
  <c r="OS116" i="1"/>
  <c r="OT120" i="1"/>
  <c r="OT116" i="1"/>
  <c r="RA92" i="1"/>
  <c r="RB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Z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RA9" i="1" l="1"/>
  <c r="QZ34" i="1"/>
  <c r="RB36" i="1"/>
  <c r="RB22" i="1"/>
  <c r="OS27" i="1"/>
  <c r="OR31" i="1"/>
  <c r="BP36" i="1"/>
  <c r="MI22" i="1"/>
  <c r="DY34" i="1"/>
  <c r="MK36" i="1"/>
  <c r="GT27" i="1"/>
  <c r="MK9" i="1"/>
  <c r="GU22" i="1"/>
  <c r="MK31" i="1"/>
  <c r="MJ31" i="1"/>
  <c r="MI16" i="1"/>
  <c r="BQ9" i="1"/>
  <c r="GU37" i="1"/>
  <c r="DY36" i="1"/>
  <c r="DX9" i="1"/>
  <c r="MJ16" i="1"/>
  <c r="GU31" i="1"/>
  <c r="OR9" i="1"/>
  <c r="GS37" i="1"/>
  <c r="DZ31" i="1"/>
  <c r="JR27" i="1"/>
  <c r="BP41" i="1"/>
  <c r="DZ41" i="1"/>
  <c r="GU41" i="1"/>
  <c r="MI41" i="1"/>
  <c r="BQ41" i="1"/>
  <c r="GS41" i="1"/>
  <c r="BO9" i="1"/>
  <c r="GU9" i="1"/>
  <c r="JR9" i="1"/>
  <c r="BO16" i="1"/>
  <c r="DY16" i="1"/>
  <c r="GS16" i="1"/>
  <c r="BO22" i="1"/>
  <c r="DZ22" i="1"/>
  <c r="GS22" i="1"/>
  <c r="JS22" i="1"/>
  <c r="BQ27" i="1"/>
  <c r="DY27" i="1"/>
  <c r="JQ27" i="1"/>
  <c r="MJ27" i="1"/>
  <c r="BP31" i="1"/>
  <c r="DY31" i="1"/>
  <c r="GS31" i="1"/>
  <c r="JS31" i="1"/>
  <c r="BP34" i="1"/>
  <c r="DX34" i="1"/>
  <c r="GT34" i="1"/>
  <c r="JQ34" i="1"/>
  <c r="MK34" i="1"/>
  <c r="GT36" i="1"/>
  <c r="JQ36" i="1"/>
  <c r="MJ36" i="1"/>
  <c r="BP37" i="1"/>
  <c r="DX37" i="1"/>
  <c r="JS37" i="1"/>
  <c r="MK37" i="1"/>
  <c r="RA41" i="1"/>
  <c r="RB41" i="1"/>
  <c r="RA31" i="1"/>
  <c r="QZ36" i="1"/>
  <c r="QZ22" i="1"/>
  <c r="RA22" i="1"/>
  <c r="RB34" i="1"/>
  <c r="RB16" i="1"/>
  <c r="RA36" i="1"/>
  <c r="QZ41" i="1"/>
  <c r="RB9" i="1"/>
  <c r="RB27" i="1"/>
  <c r="RB31" i="1"/>
  <c r="QZ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RA37" i="1"/>
  <c r="OR34" i="1"/>
  <c r="GS36" i="1"/>
  <c r="GS45" i="1" s="1"/>
  <c r="JR31" i="1"/>
  <c r="JS36" i="1"/>
  <c r="MI34" i="1"/>
  <c r="BO34" i="1"/>
  <c r="BO45" i="1" s="1"/>
  <c r="RA27" i="1"/>
  <c r="OS22" i="1"/>
  <c r="DX16" i="1"/>
  <c r="JQ9" i="1"/>
  <c r="OT34" i="1"/>
  <c r="RA16" i="1"/>
  <c r="RB37" i="1"/>
  <c r="BP16" i="1"/>
  <c r="RA34" i="1"/>
  <c r="BQ31" i="1"/>
  <c r="DZ16" i="1"/>
  <c r="GT9" i="1"/>
  <c r="MI27" i="1"/>
  <c r="MI45" i="1" s="1"/>
  <c r="BP22" i="1"/>
  <c r="QZ9" i="1"/>
  <c r="DZ37" i="1"/>
  <c r="JQ22" i="1"/>
  <c r="GU34" i="1"/>
  <c r="GU45" i="1" s="1"/>
  <c r="JR36" i="1"/>
  <c r="QZ16" i="1"/>
  <c r="OT9" i="1"/>
  <c r="OS37" i="1"/>
  <c r="BQ37" i="1"/>
  <c r="DX27" i="1"/>
  <c r="DX45" i="1" s="1"/>
  <c r="JS34" i="1"/>
  <c r="QZ31" i="1"/>
  <c r="JR22" i="1"/>
  <c r="GT16" i="1"/>
  <c r="OT22" i="1"/>
  <c r="QZ27" i="1"/>
  <c r="BQ16" i="1"/>
  <c r="OR16" i="1"/>
  <c r="OT16" i="1"/>
  <c r="OS9" i="1"/>
  <c r="OR41" i="1"/>
  <c r="OS36" i="1"/>
  <c r="OT36" i="1"/>
  <c r="MK45" i="1" l="1"/>
  <c r="JR45" i="1"/>
  <c r="JQ45" i="1"/>
  <c r="RA45" i="1"/>
  <c r="RB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Z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<sst xmlns="http://schemas.openxmlformats.org/spreadsheetml/2006/main" count="32842" uniqueCount="176">
  <si>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</si>
  <si>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</si>
  <si>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</si>
  <si>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</si>
  <si>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</si>
  <si>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</si>
  <si>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</si>
  <si>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</si>
  <si>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</si>
  <si>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</si>
  <si>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</si>
  <si>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</si>
  <si>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</si>
  <si>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</si>
  <si>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</si>
  <si>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</si>
  <si>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</si>
  <si>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</si>
  <si>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</si>
  <si>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</si>
  <si>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</si>
  <si>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</si>
  <si>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</si>
  <si>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</si>
  <si>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</si>
  <si>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</si>
  <si>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</si>
  <si>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</si>
  <si>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</si>
  <si>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</si>
  <si>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</si>
  <si>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</si>
  <si>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</si>
  <si>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</si>
  <si>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</si>
  <si>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</si>
  <si>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</si>
  <si>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</si>
  <si>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</si>
  <si>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</si>
  <si>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</si>
  <si>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</si>
  <si>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</si>
  <si>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</si>
  <si>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</si>
  <si>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</si>
  <si>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</si>
  <si>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</si>
  <si>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</si>
  <si>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</si>
  <si>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</si>
  <si>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</si>
  <si>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</si>
  <si>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</si>
  <si>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</si>
  <si>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</si>
  <si>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</si>
  <si>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</si>
  <si>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</si>
  <si>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</si>
  <si>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</si>
  <si>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</si>
  <si>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</si>
  <si>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</si>
  <si>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</si>
  <si>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</si>
  <si>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</si>
  <si>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</si>
  <si>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</si>
  <si>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</si>
  <si>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</si>
  <si>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</si>
  <si>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</si>
  <si>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</si>
  <si>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</si>
  <si>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</si>
  <si>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</si>
  <si>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</si>
  <si>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</si>
  <si>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</si>
  <si>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</si>
  <si>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</si>
  <si>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</si>
  <si>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</si>
  <si>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</si>
  <si>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</si>
  <si>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</si>
  <si>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</si>
  <si>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</si>
  <si>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</si>
  <si>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</si>
  <si>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</si>
  <si>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</si>
  <si>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</si>
  <si>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</si>
  <si>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</si>
  <si>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</si>
  <si>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</si>
  <si>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</si>
  <si>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</si>
  <si>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</si>
  <si>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</si>
  <si>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</si>
  <si>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</si>
  <si>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</si>
  <si>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</si>
  <si>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</si>
  <si>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</si>
  <si>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</si>
  <si>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</si>
  <si>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</si>
  <si>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</si>
  <si>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</si>
  <si>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</si>
  <si>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</si>
  <si>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</si>
  <si>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</si>
  <si>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</si>
  <si>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</si>
  <si>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</si>
  <si>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</si>
  <si>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</si>
  <si>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</si>
  <si>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</si>
  <si>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</si>
  <si>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</si>
  <si>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</si>
  <si>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</si>
  <si>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</si>
  <si>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</si>
  <si>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</si>
  <si>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</si>
  <si>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</si>
  <si>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</si>
  <si>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</si>
  <si>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</si>
  <si>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</si>
  <si>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</si>
  <si>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</si>
  <si>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</si>
  <si>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</si>
  <si>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</si>
  <si>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</si>
  <si>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</si>
  <si>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</si>
  <si>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</si>
  <si>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</si>
  <si>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</si>
  <si>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</si>
  <si>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</si>
  <si>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</si>
  <si>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</si>
  <si>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</si>
  <si>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</si>
  <si>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</si>
  <si>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</si>
  <si>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</si>
  <si>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</si>
  <si>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</si>
  <si>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</si>
  <si>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</si>
  <si>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</si>
  <si>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</si>
  <si>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</si>
  <si>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</si>
  <si>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</si>
  <si>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</si>
  <si>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</si>
  <si>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</si>
  <si>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</si>
  <si>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</si>
  <si>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</si>
  <si>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</si>
  <si>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</si>
  <si>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</si>
  <si>
    <t>THIS PARTICULAR WEEKS RESULTS - INDIVIDUALIZED WEEKS - SNAP SHOTS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</si>
</sst>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rgb="FFFFFF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rgb="FFFFFF00"/>
      </bottom>
      <diagonal/>
    </border>
  </borders>
  <cellStyleXfs count="42">
    <xf numFmtId="0" fontId="0" fillId="0" borderId="0"/>
    <xf numFmtId="0" fontId="18" fillId="0" borderId="0" applyNumberFormat="0" applyFill="0" applyBorder="0" applyAlignment="0" applyProtection="0"/>
    <xf numFmtId="0" fontId="19" fillId="0" borderId="69" applyNumberFormat="0" applyFill="0" applyAlignment="0" applyProtection="0"/>
    <xf numFmtId="0" fontId="20" fillId="0" borderId="70" applyNumberFormat="0" applyFill="0" applyAlignment="0" applyProtection="0"/>
    <xf numFmtId="0" fontId="21" fillId="0" borderId="71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72" applyNumberFormat="0" applyAlignment="0" applyProtection="0"/>
    <xf numFmtId="0" fontId="26" fillId="27" borderId="73" applyNumberFormat="0" applyAlignment="0" applyProtection="0"/>
    <xf numFmtId="0" fontId="27" fillId="27" borderId="72" applyNumberFormat="0" applyAlignment="0" applyProtection="0"/>
    <xf numFmtId="0" fontId="28" fillId="0" borderId="74" applyNumberFormat="0" applyFill="0" applyAlignment="0" applyProtection="0"/>
    <xf numFmtId="0" fontId="1" fillId="28" borderId="75" applyNumberFormat="0" applyAlignment="0" applyProtection="0"/>
    <xf numFmtId="0" fontId="29" fillId="0" borderId="0" applyNumberFormat="0" applyFill="0" applyBorder="0" applyAlignment="0" applyProtection="0"/>
    <xf numFmtId="0" fontId="14" fillId="29" borderId="76" applyNumberFormat="0" applyFont="0" applyAlignment="0" applyProtection="0"/>
    <xf numFmtId="0" fontId="30" fillId="0" borderId="0" applyNumberFormat="0" applyFill="0" applyBorder="0" applyAlignment="0" applyProtection="0"/>
    <xf numFmtId="0" fontId="2" fillId="0" borderId="77" applyNumberFormat="0" applyFill="0" applyAlignment="0" applyProtection="0"/>
    <xf numFmtId="0" fontId="3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3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20" borderId="0" applyNumberFormat="0" applyBorder="0" applyAlignment="0" applyProtection="0"/>
    <xf numFmtId="0" fontId="3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3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3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3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21" borderId="0" applyNumberFormat="0" applyBorder="0" applyAlignment="0" applyProtection="0"/>
  </cellStyleXfs>
  <cellXfs count="755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11" borderId="52" xfId="0" applyNumberFormat="1" applyFont="1" applyFill="1" applyBorder="1" applyAlignment="1">
      <alignment horizontal="center"/>
    </xf>
    <xf numFmtId="10" fontId="2" fillId="10" borderId="26" xfId="0" applyNumberFormat="1" applyFont="1" applyFill="1" applyBorder="1" applyAlignment="1">
      <alignment horizontal="center"/>
    </xf>
    <xf numFmtId="10" fontId="2" fillId="5" borderId="68" xfId="0" applyNumberFormat="1" applyFont="1" applyFill="1" applyBorder="1" applyAlignment="1">
      <alignment horizontal="center"/>
    </xf>
    <xf numFmtId="10" fontId="2" fillId="4" borderId="42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10" borderId="50" xfId="0" applyNumberFormat="1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4" borderId="26" xfId="0" applyNumberFormat="1" applyFont="1" applyFill="1" applyBorder="1" applyAlignment="1">
      <alignment horizontal="center"/>
    </xf>
    <xf numFmtId="10" fontId="2" fillId="3" borderId="78" xfId="0" applyNumberFormat="1" applyFont="1" applyFill="1" applyBorder="1" applyAlignment="1">
      <alignment horizontal="center"/>
    </xf>
    <xf numFmtId="10" fontId="2" fillId="11" borderId="13" xfId="0" applyNumberFormat="1" applyFont="1" applyFill="1" applyBorder="1" applyAlignment="1">
      <alignment horizontal="center"/>
    </xf>
    <xf numFmtId="10" fontId="2" fillId="8" borderId="13" xfId="0" applyNumberFormat="1" applyFont="1" applyFill="1" applyBorder="1" applyAlignment="1">
      <alignment horizontal="center"/>
    </xf>
    <xf numFmtId="10" fontId="2" fillId="7" borderId="55" xfId="0" applyNumberFormat="1" applyFont="1" applyFill="1" applyBorder="1" applyAlignment="1">
      <alignment horizontal="center"/>
    </xf>
    <xf numFmtId="10" fontId="2" fillId="9" borderId="53" xfId="0" applyNumberFormat="1" applyFont="1" applyFill="1" applyBorder="1" applyAlignment="1">
      <alignment horizontal="center"/>
    </xf>
    <xf numFmtId="10" fontId="2" fillId="11" borderId="55" xfId="0" applyNumberFormat="1" applyFont="1" applyFill="1" applyBorder="1" applyAlignment="1">
      <alignment horizontal="center"/>
    </xf>
    <xf numFmtId="10" fontId="2" fillId="3" borderId="26" xfId="0" applyNumberFormat="1" applyFont="1" applyFill="1" applyBorder="1" applyAlignment="1">
      <alignment horizontal="center"/>
    </xf>
    <xf numFmtId="10" fontId="2" fillId="3" borderId="40" xfId="0" applyNumberFormat="1" applyFont="1" applyFill="1" applyBorder="1" applyAlignment="1">
      <alignment horizontal="center"/>
    </xf>
    <xf numFmtId="10" fontId="2" fillId="9" borderId="55" xfId="0" applyNumberFormat="1" applyFont="1" applyFill="1" applyBorder="1" applyAlignment="1">
      <alignment horizontal="center"/>
    </xf>
    <xf numFmtId="10" fontId="2" fillId="10" borderId="51" xfId="0" applyNumberFormat="1" applyFont="1" applyFill="1" applyBorder="1" applyAlignment="1">
      <alignment horizontal="center"/>
    </xf>
    <xf numFmtId="0" fontId="3" fillId="15" borderId="6" xfId="0" applyFont="1" applyFill="1" applyBorder="1" applyAlignment="1">
      <alignment horizontal="center"/>
    </xf>
    <xf numFmtId="0" fontId="3" fillId="15" borderId="10" xfId="0" applyFont="1" applyFill="1" applyBorder="1" applyAlignment="1">
      <alignment horizontal="center"/>
    </xf>
    <xf numFmtId="10" fontId="2" fillId="3" borderId="79" xfId="0" applyNumberFormat="1" applyFont="1" applyFill="1" applyBorder="1" applyAlignment="1">
      <alignment horizontal="center"/>
    </xf>
    <xf numFmtId="0" fontId="2" fillId="14" borderId="78" xfId="0" applyFont="1" applyFill="1" applyBorder="1" applyAlignment="1">
      <alignment horizontal="center"/>
    </xf>
    <xf numFmtId="10" fontId="1" fillId="12" borderId="39" xfId="0" applyNumberFormat="1" applyFont="1" applyFill="1" applyBorder="1" applyAlignment="1">
      <alignment horizontal="center"/>
    </xf>
    <xf numFmtId="0" fontId="3" fillId="15" borderId="8" xfId="0" applyFont="1" applyFill="1" applyBorder="1" applyAlignment="1">
      <alignment horizontal="center"/>
    </xf>
    <xf numFmtId="0" fontId="0" fillId="0" borderId="0" xfId="0"/>
    <xf numFmtId="10" fontId="2" fillId="3" borderId="13" xfId="0" applyNumberFormat="1" applyFont="1" applyFill="1" applyBorder="1" applyAlignment="1">
      <alignment horizontal="center"/>
    </xf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10" fontId="0" fillId="0" borderId="0" xfId="0" applyNumberFormat="1"/>
    <xf numFmtId="0" fontId="0" fillId="0" borderId="0" xfId="0"/>
    <xf numFmtId="1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DAILYS'!$ME$191:$NS$191</c:f>
              <c:numCache>
                <c:formatCode>0.00%</c:formatCode>
                <c:ptCount val="41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  <c:pt idx="40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DAILYS'!$ME$192:$NS$192</c:f>
              <c:numCache>
                <c:formatCode>0.00%</c:formatCode>
                <c:ptCount val="41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  <c:pt idx="40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DAILYS'!$ME$193:$NS$193</c:f>
              <c:numCache>
                <c:formatCode>0.00%</c:formatCode>
                <c:ptCount val="41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  <c:pt idx="40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DAILYS'!$ME$194:$NS$194</c:f>
              <c:numCache>
                <c:formatCode>0.00%</c:formatCode>
                <c:ptCount val="41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  <c:pt idx="40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DAILYS'!$MQ$238:$NQ$238</c:f>
              <c:numCache>
                <c:formatCode>0.00%</c:formatCode>
                <c:ptCount val="27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  <c:pt idx="26">
                  <c:v>0.21460000000000001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DAILYS'!$MQ$239:$NQ$239</c:f>
              <c:numCache>
                <c:formatCode>0.00%</c:formatCode>
                <c:ptCount val="27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  <c:pt idx="26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DAILYS'!$MQ$240:$NQ$240</c:f>
              <c:numCache>
                <c:formatCode>0.00%</c:formatCode>
                <c:ptCount val="27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  <c:pt idx="26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DAILYS'!$MQ$241:$NQ$241</c:f>
              <c:numCache>
                <c:formatCode>0.00%</c:formatCode>
                <c:ptCount val="27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  <c:pt idx="26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DAILYS'!$MQ$242:$NQ$242</c:f>
              <c:numCache>
                <c:formatCode>0.00%</c:formatCode>
                <c:ptCount val="27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  <c:pt idx="26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DAILYS'!$MQ$243:$NQ$243</c:f>
              <c:numCache>
                <c:formatCode>0.00%</c:formatCode>
                <c:ptCount val="27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  <c:pt idx="26">
                  <c:v>4.87E-2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DAILYS'!$MQ$244:$NQ$244</c:f>
              <c:numCache>
                <c:formatCode>0.00%</c:formatCode>
                <c:ptCount val="27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  <c:pt idx="26">
                  <c:v>6.1100000000000002E-2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DAILYS'!$MQ$245:$NQ$245</c:f>
              <c:numCache>
                <c:formatCode>0.00%</c:formatCode>
                <c:ptCount val="27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  <c:pt idx="26">
                  <c:v>-0.1769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DAILYS'!$NR$287:$NZ$287</c:f>
              <c:numCache>
                <c:formatCode>0.00%</c:formatCode>
                <c:ptCount val="9"/>
                <c:pt idx="0">
                  <c:v>4.4999999999999998E-2</c:v>
                </c:pt>
                <c:pt idx="1">
                  <c:v>3.6499999999999998E-2</c:v>
                </c:pt>
                <c:pt idx="2">
                  <c:v>2.5700000000000001E-2</c:v>
                </c:pt>
                <c:pt idx="3">
                  <c:v>2.5100000000000001E-2</c:v>
                </c:pt>
                <c:pt idx="4">
                  <c:v>6.4699999999999994E-2</c:v>
                </c:pt>
                <c:pt idx="5">
                  <c:v>7.2900000000000006E-2</c:v>
                </c:pt>
                <c:pt idx="6">
                  <c:v>0.09</c:v>
                </c:pt>
                <c:pt idx="7">
                  <c:v>6.1600000000000002E-2</c:v>
                </c:pt>
                <c:pt idx="8">
                  <c:v>5.4899999999999997E-2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4-4C4F-BE66-7540519F7FEF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chemeClr val="accent2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E4-4C4F-BE66-7540519F7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DAILYS'!$NR$288:$NZ$288</c:f>
              <c:numCache>
                <c:formatCode>0.00%</c:formatCode>
                <c:ptCount val="9"/>
                <c:pt idx="0">
                  <c:v>2.1399999999999999E-2</c:v>
                </c:pt>
                <c:pt idx="1">
                  <c:v>2.86E-2</c:v>
                </c:pt>
                <c:pt idx="2">
                  <c:v>4.2099999999999999E-2</c:v>
                </c:pt>
                <c:pt idx="3">
                  <c:v>4.8000000000000001E-2</c:v>
                </c:pt>
                <c:pt idx="4">
                  <c:v>7.3899999999999993E-2</c:v>
                </c:pt>
                <c:pt idx="5">
                  <c:v>7.2800000000000004E-2</c:v>
                </c:pt>
                <c:pt idx="6">
                  <c:v>7.0000000000000007E-2</c:v>
                </c:pt>
                <c:pt idx="7">
                  <c:v>6.9699999999999998E-2</c:v>
                </c:pt>
                <c:pt idx="8">
                  <c:v>7.2999999999999995E-2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4-4C4F-BE66-7540519F7FEF}"/>
            </c:ext>
          </c:extLst>
        </c:ser>
        <c:ser>
          <c:idx val="2"/>
          <c:order val="2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DAILYS'!$NR$289:$NZ$289</c:f>
              <c:numCache>
                <c:formatCode>0.00%</c:formatCode>
                <c:ptCount val="9"/>
                <c:pt idx="0">
                  <c:v>1.37E-2</c:v>
                </c:pt>
                <c:pt idx="1">
                  <c:v>-2.2100000000000002E-2</c:v>
                </c:pt>
                <c:pt idx="2">
                  <c:v>-4.5100000000000001E-2</c:v>
                </c:pt>
                <c:pt idx="3">
                  <c:v>-4.2000000000000003E-2</c:v>
                </c:pt>
                <c:pt idx="4">
                  <c:v>-3.5200000000000002E-2</c:v>
                </c:pt>
                <c:pt idx="5">
                  <c:v>-3.2399999999999998E-2</c:v>
                </c:pt>
                <c:pt idx="6">
                  <c:v>-4.8599999999999997E-2</c:v>
                </c:pt>
                <c:pt idx="7">
                  <c:v>-4.9500000000000002E-2</c:v>
                </c:pt>
                <c:pt idx="8">
                  <c:v>-4.2299999999999997E-2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4-4C4F-BE66-7540519F7FEF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DAILYS'!$NR$290:$NZ$290</c:f>
              <c:numCache>
                <c:formatCode>0.00%</c:formatCode>
                <c:ptCount val="9"/>
                <c:pt idx="0">
                  <c:v>3.0999999999999999E-3</c:v>
                </c:pt>
                <c:pt idx="1">
                  <c:v>3.3300000000000003E-2</c:v>
                </c:pt>
                <c:pt idx="2">
                  <c:v>2.58E-2</c:v>
                </c:pt>
                <c:pt idx="3">
                  <c:v>2.63E-2</c:v>
                </c:pt>
                <c:pt idx="4">
                  <c:v>1.54E-2</c:v>
                </c:pt>
                <c:pt idx="5">
                  <c:v>1.5E-3</c:v>
                </c:pt>
                <c:pt idx="6">
                  <c:v>5.4000000000000003E-3</c:v>
                </c:pt>
                <c:pt idx="7">
                  <c:v>5.0000000000000001E-3</c:v>
                </c:pt>
                <c:pt idx="8">
                  <c:v>-4.8999999999999998E-3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4-4C4F-BE66-7540519F7FEF}"/>
            </c:ext>
          </c:extLst>
        </c:ser>
        <c:ser>
          <c:idx val="4"/>
          <c:order val="4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DAILYS'!$NR$291:$NZ$291</c:f>
              <c:numCache>
                <c:formatCode>0.00%</c:formatCode>
                <c:ptCount val="9"/>
                <c:pt idx="0">
                  <c:v>-5.7000000000000002E-3</c:v>
                </c:pt>
                <c:pt idx="1">
                  <c:v>-1.8700000000000001E-2</c:v>
                </c:pt>
                <c:pt idx="2">
                  <c:v>8.2000000000000007E-3</c:v>
                </c:pt>
                <c:pt idx="3">
                  <c:v>-1.21E-2</c:v>
                </c:pt>
                <c:pt idx="4">
                  <c:v>-4.7300000000000002E-2</c:v>
                </c:pt>
                <c:pt idx="5">
                  <c:v>-3.6400000000000002E-2</c:v>
                </c:pt>
                <c:pt idx="6">
                  <c:v>-3.9199999999999999E-2</c:v>
                </c:pt>
                <c:pt idx="7">
                  <c:v>-2.3800000000000002E-2</c:v>
                </c:pt>
                <c:pt idx="8">
                  <c:v>-9.7999999999999997E-3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4-4C4F-BE66-7540519F7FEF}"/>
            </c:ext>
          </c:extLst>
        </c:ser>
        <c:ser>
          <c:idx val="5"/>
          <c:order val="5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DAILYS'!$NR$292:$NZ$292</c:f>
              <c:numCache>
                <c:formatCode>0.00%</c:formatCode>
                <c:ptCount val="9"/>
                <c:pt idx="0">
                  <c:v>-1.17E-2</c:v>
                </c:pt>
                <c:pt idx="1">
                  <c:v>-1.9199999999999998E-2</c:v>
                </c:pt>
                <c:pt idx="2">
                  <c:v>-3.5299999999999998E-2</c:v>
                </c:pt>
                <c:pt idx="3">
                  <c:v>-0.03</c:v>
                </c:pt>
                <c:pt idx="4">
                  <c:v>-2.9899999999999999E-2</c:v>
                </c:pt>
                <c:pt idx="5">
                  <c:v>-2.8799999999999999E-2</c:v>
                </c:pt>
                <c:pt idx="6">
                  <c:v>-1.6299999999999999E-2</c:v>
                </c:pt>
                <c:pt idx="7">
                  <c:v>-1.37E-2</c:v>
                </c:pt>
                <c:pt idx="8">
                  <c:v>-1.7999999999999999E-2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4-4C4F-BE66-7540519F7FEF}"/>
            </c:ext>
          </c:extLst>
        </c:ser>
        <c:ser>
          <c:idx val="6"/>
          <c:order val="6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DAILYS'!$NR$293:$NZ$293</c:f>
              <c:numCache>
                <c:formatCode>0.00%</c:formatCode>
                <c:ptCount val="9"/>
                <c:pt idx="0">
                  <c:v>-1.7100000000000001E-2</c:v>
                </c:pt>
                <c:pt idx="1">
                  <c:v>6.7999999999999996E-3</c:v>
                </c:pt>
                <c:pt idx="2">
                  <c:v>3.7600000000000001E-2</c:v>
                </c:pt>
                <c:pt idx="3">
                  <c:v>3.0700000000000002E-2</c:v>
                </c:pt>
                <c:pt idx="4">
                  <c:v>2.23E-2</c:v>
                </c:pt>
                <c:pt idx="5">
                  <c:v>2.63E-2</c:v>
                </c:pt>
                <c:pt idx="6">
                  <c:v>-6.1999999999999998E-3</c:v>
                </c:pt>
                <c:pt idx="7">
                  <c:v>2.0999999999999999E-3</c:v>
                </c:pt>
                <c:pt idx="8">
                  <c:v>1.26E-2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E4-4C4F-BE66-7540519F7FEF}"/>
            </c:ext>
          </c:extLst>
        </c:ser>
        <c:ser>
          <c:idx val="7"/>
          <c:order val="7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DAILYS'!$NR$294:$NZ$294</c:f>
              <c:numCache>
                <c:formatCode>0.00%</c:formatCode>
                <c:ptCount val="9"/>
                <c:pt idx="0">
                  <c:v>-4.87E-2</c:v>
                </c:pt>
                <c:pt idx="1">
                  <c:v>-4.5199999999999997E-2</c:v>
                </c:pt>
                <c:pt idx="2">
                  <c:v>-5.8999999999999997E-2</c:v>
                </c:pt>
                <c:pt idx="3">
                  <c:v>-4.5999999999999999E-2</c:v>
                </c:pt>
                <c:pt idx="4">
                  <c:v>-6.3899999999999998E-2</c:v>
                </c:pt>
                <c:pt idx="5">
                  <c:v>-7.5899999999999995E-2</c:v>
                </c:pt>
                <c:pt idx="6">
                  <c:v>-5.5100000000000003E-2</c:v>
                </c:pt>
                <c:pt idx="7">
                  <c:v>-5.1400000000000001E-2</c:v>
                </c:pt>
                <c:pt idx="8">
                  <c:v>-6.5500000000000003E-2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4-4C4F-BE66-7540519F7F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7243240"/>
        <c:axId val="837243568"/>
      </c:lineChart>
      <c:catAx>
        <c:axId val="8372432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568"/>
        <c:crosses val="autoZero"/>
        <c:auto val="1"/>
        <c:lblAlgn val="ctr"/>
        <c:lblOffset val="100"/>
        <c:noMultiLvlLbl val="0"/>
      </c:catAx>
      <c:valAx>
        <c:axId val="8372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381</xdr:col>
      <xdr:colOff>8283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381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381</xdr:col>
      <xdr:colOff>447260</xdr:colOff>
      <xdr:row>297</xdr:row>
      <xdr:rowOff>41413</xdr:rowOff>
    </xdr:from>
    <xdr:to>
      <xdr:col>392</xdr:col>
      <xdr:colOff>223631</xdr:colOff>
      <xdr:row>320</xdr:row>
      <xdr:rowOff>74543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63FD4A9-698F-44C9-B2BF-72A152F5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14BC8994-DDD9-44ED-98D3-79452C11AAC3}" diskRevisions="1" revisionId="165" version="2" protected="1">
  <header guid="{226B2791-5890-4D43-9069-F3444FAEAFAD}" dateTime="2019-07-11T17:23:11" maxSheetId="3" userName="Mike Wolski" r:id="rId1">
    <sheetIdMap count="2">
      <sheetId val="1"/>
      <sheetId val="2"/>
    </sheetIdMap>
  </header>
  <header guid="{B4EC0DA4-F03B-4681-A5C1-1B05C7BB589B}" dateTime="2019-07-12T03:16:10" maxSheetId="3" userName="Mike Wolski" r:id="rId2" minRId="1" maxRId="72">
    <sheetIdMap count="2">
      <sheetId val="1"/>
      <sheetId val="2"/>
    </sheetIdMap>
  </header>
  <header guid="{14BC8994-DDD9-44ED-98D3-79452C11AAC3}" dateTime="2019-07-12T08:25:09" maxSheetId="3" userName="Mike Wolski" r:id="rId3" minRId="73" maxRId="165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 xfDxf="1" dxf="1" numFmtId="14">
    <nc r="QF2">
      <v>1.4E-3</v>
    </nc>
    <ndxf>
      <numFmt numFmtId="14" formatCode="0.00%"/>
    </ndxf>
  </rcc>
  <rcc rId="2" sId="1" xfDxf="1" dxf="1" numFmtId="14">
    <nc r="QF3">
      <v>1.8E-3</v>
    </nc>
    <ndxf>
      <numFmt numFmtId="14" formatCode="0.00%"/>
    </ndxf>
  </rcc>
  <rcc rId="3" sId="1" xfDxf="1" dxf="1" numFmtId="14">
    <nc r="QF4">
      <v>-1.4E-3</v>
    </nc>
    <ndxf>
      <numFmt numFmtId="14" formatCode="0.00%"/>
    </ndxf>
  </rcc>
  <rcc rId="4" sId="1" xfDxf="1" dxf="1" numFmtId="14">
    <nc r="QF5">
      <v>-1.1999999999999999E-3</v>
    </nc>
    <ndxf>
      <numFmt numFmtId="14" formatCode="0.00%"/>
    </ndxf>
  </rcc>
  <rcc rId="5" sId="1" xfDxf="1" dxf="1" numFmtId="14">
    <nc r="QF6">
      <v>3.8999999999999998E-3</v>
    </nc>
    <ndxf>
      <numFmt numFmtId="14" formatCode="0.00%"/>
    </ndxf>
  </rcc>
  <rcc rId="6" sId="1" xfDxf="1" dxf="1" numFmtId="14">
    <nc r="QF7">
      <v>3.5000000000000001E-3</v>
    </nc>
    <ndxf>
      <numFmt numFmtId="14" formatCode="0.00%"/>
    </ndxf>
  </rcc>
  <rcc rId="7" sId="1" xfDxf="1" dxf="1" numFmtId="14">
    <nc r="QF8">
      <v>-3.0999999999999999E-3</v>
    </nc>
    <ndxf>
      <numFmt numFmtId="14" formatCode="0.00%"/>
    </ndxf>
  </rcc>
  <rcc rId="8" sId="1" xfDxf="1" dxf="1" numFmtId="14">
    <nc r="QF10">
      <v>-5.9999999999999995E-4</v>
    </nc>
    <ndxf>
      <numFmt numFmtId="14" formatCode="0.00%"/>
    </ndxf>
  </rcc>
  <rcc rId="9" sId="1" xfDxf="1" dxf="1" numFmtId="14">
    <nc r="QF11">
      <v>4.0000000000000002E-4</v>
    </nc>
    <ndxf>
      <numFmt numFmtId="14" formatCode="0.00%"/>
    </ndxf>
  </rcc>
  <rcc rId="10" sId="1" xfDxf="1" dxf="1" numFmtId="14">
    <nc r="QF12">
      <v>2.9999999999999997E-4</v>
    </nc>
    <ndxf>
      <numFmt numFmtId="14" formatCode="0.00%"/>
    </ndxf>
  </rcc>
  <rcc rId="11" sId="1" xfDxf="1" dxf="1" numFmtId="14">
    <nc r="QF13">
      <v>-2.0999999999999999E-3</v>
    </nc>
    <ndxf>
      <numFmt numFmtId="14" formatCode="0.00%"/>
    </ndxf>
  </rcc>
  <rcc rId="12" sId="1" xfDxf="1" dxf="1" numFmtId="14">
    <nc r="QF14">
      <v>-1.6000000000000001E-3</v>
    </nc>
    <ndxf>
      <numFmt numFmtId="14" formatCode="0.00%"/>
    </ndxf>
  </rcc>
  <rcc rId="13" sId="1" xfDxf="1" dxf="1" numFmtId="14">
    <nc r="QF15">
      <v>-1.6999999999999999E-3</v>
    </nc>
    <ndxf>
      <numFmt numFmtId="14" formatCode="0.00%"/>
    </ndxf>
  </rcc>
  <rcc rId="14" sId="1" xfDxf="1" dxf="1" numFmtId="14">
    <nc r="QF17">
      <v>5.0000000000000001E-4</v>
    </nc>
    <ndxf>
      <numFmt numFmtId="14" formatCode="0.00%"/>
    </ndxf>
  </rcc>
  <rcc rId="15" sId="1" xfDxf="1" dxf="1" numFmtId="14">
    <nc r="QF18">
      <v>1.4E-3</v>
    </nc>
    <ndxf>
      <numFmt numFmtId="14" formatCode="0.00%"/>
    </ndxf>
  </rcc>
  <rcc rId="16" sId="1" xfDxf="1" dxf="1" numFmtId="14">
    <nc r="QF19">
      <v>-1.2999999999999999E-3</v>
    </nc>
    <ndxf>
      <numFmt numFmtId="14" formatCode="0.00%"/>
    </ndxf>
  </rcc>
  <rcc rId="17" sId="1" xfDxf="1" dxf="1" numFmtId="14">
    <nc r="QF20">
      <v>-1.6000000000000001E-3</v>
    </nc>
    <ndxf>
      <numFmt numFmtId="14" formatCode="0.00%"/>
    </ndxf>
  </rcc>
  <rcc rId="18" sId="1" xfDxf="1" dxf="1" numFmtId="14">
    <nc r="QF21">
      <v>-1.2999999999999999E-3</v>
    </nc>
    <ndxf>
      <numFmt numFmtId="14" formatCode="0.00%"/>
    </ndxf>
  </rcc>
  <rcc rId="19" sId="1" xfDxf="1" dxf="1" numFmtId="14">
    <nc r="QF23">
      <v>6.9999999999999999E-4</v>
    </nc>
    <ndxf>
      <numFmt numFmtId="14" formatCode="0.00%"/>
    </ndxf>
  </rcc>
  <rcc rId="20" sId="1" xfDxf="1" dxf="1" numFmtId="14">
    <nc r="QF24">
      <v>2.5000000000000001E-3</v>
    </nc>
    <ndxf>
      <numFmt numFmtId="14" formatCode="0.00%"/>
    </ndxf>
  </rcc>
  <rcc rId="21" sId="1" xfDxf="1" dxf="1" numFmtId="14">
    <nc r="QF25">
      <v>2E-3</v>
    </nc>
    <ndxf>
      <numFmt numFmtId="14" formatCode="0.00%"/>
    </ndxf>
  </rcc>
  <rcc rId="22" sId="1" xfDxf="1" dxf="1" numFmtId="14">
    <nc r="QF26">
      <v>1.8E-3</v>
    </nc>
    <ndxf>
      <numFmt numFmtId="14" formatCode="0.00%"/>
    </ndxf>
  </rcc>
  <rcc rId="23" sId="1" xfDxf="1" dxf="1" numFmtId="14">
    <nc r="QF28">
      <v>2.8999999999999998E-3</v>
    </nc>
    <ndxf>
      <numFmt numFmtId="14" formatCode="0.00%"/>
    </ndxf>
  </rcc>
  <rcc rId="24" sId="1" xfDxf="1" dxf="1" numFmtId="14">
    <nc r="QF29">
      <v>8.9999999999999998E-4</v>
    </nc>
    <ndxf>
      <numFmt numFmtId="14" formatCode="0.00%"/>
    </ndxf>
  </rcc>
  <rcc rId="25" sId="1" xfDxf="1" dxf="1" numFmtId="14">
    <nc r="QF30">
      <v>6.9999999999999999E-4</v>
    </nc>
    <ndxf>
      <numFmt numFmtId="14" formatCode="0.00%"/>
    </ndxf>
  </rcc>
  <rcc rId="26" sId="1" xfDxf="1" dxf="1" numFmtId="14">
    <nc r="QF32">
      <v>2.3999999999999998E-3</v>
    </nc>
    <ndxf>
      <numFmt numFmtId="14" formatCode="0.00%"/>
    </ndxf>
  </rcc>
  <rcc rId="27" sId="1" xfDxf="1" dxf="1" numFmtId="14">
    <nc r="QF33">
      <v>2.9999999999999997E-4</v>
    </nc>
    <ndxf>
      <numFmt numFmtId="14" formatCode="0.00%"/>
    </ndxf>
  </rcc>
  <rcc rId="28" sId="1" xfDxf="1" dxf="1" numFmtId="14">
    <nc r="QF35">
      <v>2.3999999999999998E-3</v>
    </nc>
    <ndxf>
      <numFmt numFmtId="14" formatCode="0.00%"/>
    </ndxf>
  </rcc>
  <rcc rId="29" sId="1" numFmtId="14">
    <nc r="QF52">
      <v>0.223</v>
    </nc>
  </rcc>
  <rcc rId="30" sId="1" numFmtId="14">
    <nc r="QF53">
      <v>6.9099999999999995E-2</v>
    </nc>
  </rcc>
  <rcc rId="31" sId="1" numFmtId="14">
    <nc r="QF54">
      <v>4.1700000000000001E-2</v>
    </nc>
  </rcc>
  <rcc rId="32" sId="1" numFmtId="14">
    <nc r="QF55">
      <v>4.6600000000000003E-2</v>
    </nc>
  </rcc>
  <rcc rId="33" sId="1" numFmtId="14">
    <nc r="QF56">
      <v>-1.7299999999999999E-2</v>
    </nc>
  </rcc>
  <rcc rId="34" sId="1" numFmtId="14">
    <nc r="QF57">
      <v>-5.8799999999999998E-2</v>
    </nc>
  </rcc>
  <rcc rId="35" sId="1" numFmtId="14">
    <nc r="QF58">
      <v>-0.1207</v>
    </nc>
  </rcc>
  <rcc rId="36" sId="1" numFmtId="14">
    <nc r="QF59">
      <v>-0.18360000000000001</v>
    </nc>
  </rcc>
  <rm rId="37" sheetId="1" source="QF55:QH55" destination="QI70:QK70" sourceSheetId="1"/>
  <rm rId="38" sheetId="1" source="QF54:QH54" destination="QF55:QH55" sourceSheetId="1"/>
  <rm rId="39" sheetId="1" source="QI70:QK70" destination="QF54:QH54" sourceSheetId="1"/>
  <rm rId="40" sheetId="1" source="QG72:QG79" destination="QI72:QI79" sourceSheetId="1">
    <rfmt sheetId="1" sqref="QI76" start="0" length="0">
      <dxf/>
    </rfmt>
  </rm>
  <rfmt sheetId="1" sqref="QF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F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F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F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F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F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F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F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cc rId="41" sId="1" numFmtId="14">
    <nc r="QF68">
      <v>-8.8999999999999999E-3</v>
    </nc>
  </rcc>
  <rcc rId="42" sId="1" numFmtId="14">
    <nc r="QF69">
      <v>1.0500000000000001E-2</v>
    </nc>
  </rcc>
  <rcc rId="43" sId="1" numFmtId="14">
    <nc r="QF70">
      <v>-5.1000000000000004E-3</v>
    </nc>
  </rcc>
  <rcc rId="44" sId="1" numFmtId="14">
    <nc r="QF71">
      <v>1.43E-2</v>
    </nc>
  </rcc>
  <rcc rId="45" sId="1" numFmtId="14">
    <nc r="QF72">
      <v>-3.8999999999999998E-3</v>
    </nc>
  </rcc>
  <rcc rId="46" sId="1" numFmtId="14">
    <nc r="QF73">
      <v>1E-4</v>
    </nc>
  </rcc>
  <rcc rId="47" sId="1" numFmtId="14">
    <nc r="QF74">
      <v>9.2999999999999992E-3</v>
    </nc>
  </rcc>
  <rcc rId="48" sId="1" numFmtId="14">
    <nc r="QF75">
      <v>-1.6299999999999999E-2</v>
    </nc>
  </rcc>
  <rm rId="49" sheetId="1" source="QF75" destination="QF76" sourceSheetId="1">
    <rfmt sheetId="1" sqref="QF76" start="0" length="0">
      <dxf/>
    </rfmt>
  </rm>
  <rm rId="50" sheetId="1" source="QF68" destination="QF75" sourceSheetId="1"/>
  <rm rId="51" sheetId="1" source="QF71" destination="QF68" sourceSheetId="1"/>
  <rm rId="52" sheetId="1" source="QF70" destination="QF71" sourceSheetId="1"/>
  <rm rId="53" sheetId="1" source="QF74" destination="QF70" sourceSheetId="1"/>
  <rm rId="54" sheetId="1" source="QF71" destination="QF74" sourceSheetId="1"/>
  <rm rId="55" sheetId="1" source="QF73" destination="QF71" sourceSheetId="1"/>
  <rm rId="56" sheetId="1" source="QF74:QF76" destination="QF73:QF75" sourceSheetId="1"/>
  <rcc rId="57" sId="1" odxf="1" dxf="1" numFmtId="14">
    <nc r="QF61">
      <v>1.43E-2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FF0000"/>
        </patternFill>
      </fill>
      <border outline="0">
        <left/>
      </border>
    </ndxf>
  </rcc>
  <rcc rId="58" sId="1" odxf="1" dxf="1" numFmtId="14">
    <nc r="QF62">
      <v>-1.6299999999999999E-2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theme="2"/>
        </patternFill>
      </fill>
      <border outline="0">
        <left/>
      </border>
    </ndxf>
  </rcc>
  <rcc rId="59" sId="1">
    <nc r="QF60">
      <v>3.968</v>
    </nc>
  </rcc>
  <rcc rId="60" sId="1" odxf="1" dxf="1" numFmtId="14">
    <nc r="QF108">
      <v>1.43E-2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rgb="FFFF0000"/>
        </patternFill>
      </fill>
      <border outline="0">
        <left/>
      </border>
    </ndxf>
  </rcc>
  <rcc rId="61" sId="1" odxf="1" dxf="1" numFmtId="14">
    <nc r="QF109">
      <v>-1.6299999999999999E-2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 style="medium">
          <color rgb="FFFFFF00"/>
        </left>
      </border>
    </odxf>
    <ndxf>
      <font>
        <i val="0"/>
        <sz val="12"/>
        <family val="2"/>
      </font>
      <fill>
        <patternFill patternType="solid">
          <bgColor theme="2"/>
        </patternFill>
      </fill>
      <border outline="0">
        <left/>
      </border>
    </ndxf>
  </rcc>
  <rcc rId="62" sId="1" numFmtId="14">
    <nc r="QF99">
      <v>8.2299999999999998E-2</v>
    </nc>
  </rcc>
  <rcc rId="63" sId="1" numFmtId="14">
    <nc r="QF100">
      <v>3.8600000000000002E-2</v>
    </nc>
  </rcc>
  <rcc rId="64" sId="1" numFmtId="14">
    <nc r="QF101">
      <v>2.69E-2</v>
    </nc>
  </rcc>
  <rcc rId="65" sId="1" numFmtId="14">
    <nc r="QF102">
      <v>-1.38E-2</v>
    </nc>
  </rcc>
  <rcc rId="66" sId="1" numFmtId="14">
    <nc r="QF103">
      <v>6.9999999999999999E-4</v>
    </nc>
  </rcc>
  <rcc rId="67" sId="1" numFmtId="14">
    <nc r="QF104">
      <v>-2.1899999999999999E-2</v>
    </nc>
  </rcc>
  <rcc rId="68" sId="1" numFmtId="14">
    <nc r="QF105">
      <v>-4.2200000000000001E-2</v>
    </nc>
  </rcc>
  <rcc rId="69" sId="1" numFmtId="14">
    <nc r="QF106">
      <v>-7.0599999999999996E-2</v>
    </nc>
  </rcc>
  <rm rId="70" sheetId="1" source="QF102:QH102" destination="QF115:QH115" sourceSheetId="1"/>
  <rm rId="71" sheetId="1" source="QF103:QH103" destination="QF102:QH102" sourceSheetId="1"/>
  <rm rId="72" sheetId="1" source="QF115:QH115" destination="QF103:QH103" sourceSheetId="1"/>
  <rcv guid="{7FB8B549-326C-4BEC-8C8D-0E9173EDA60F}" action="delete"/>
  <rcv guid="{7FB8B549-326C-4BEC-8C8D-0E9173EDA60F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QC67:QE67" start="0" length="0">
    <dxf>
      <border>
        <top style="medium">
          <color rgb="FFFFFF00"/>
        </top>
      </border>
    </dxf>
  </rfmt>
  <rfmt sheetId="1" sqref="QC75:QE75" start="0" length="0">
    <dxf>
      <border>
        <bottom style="medium">
          <color rgb="FFFFFF00"/>
        </bottom>
      </border>
    </dxf>
  </rfmt>
  <rfmt sheetId="1" sqref="QC96:QE96" start="0" length="0">
    <dxf>
      <border>
        <top style="medium">
          <color rgb="FFFFFF00"/>
        </top>
      </border>
    </dxf>
  </rfmt>
  <rfmt sheetId="1" sqref="QE96:QE111" start="0" length="0">
    <dxf>
      <border>
        <right style="medium">
          <color rgb="FFFFFF00"/>
        </right>
      </border>
    </dxf>
  </rfmt>
  <rfmt sheetId="1" sqref="QC111:QE111" start="0" length="0">
    <dxf>
      <border>
        <bottom style="medium">
          <color rgb="FFFFFF00"/>
        </bottom>
      </border>
    </dxf>
  </rfmt>
  <rcc rId="73" sId="1" xfDxf="1" dxf="1" numFmtId="14">
    <oc r="QF2">
      <v>1.4E-3</v>
    </oc>
    <nc r="QF2">
      <v>2.9999999999999997E-4</v>
    </nc>
    <ndxf>
      <numFmt numFmtId="14" formatCode="0.00%"/>
    </ndxf>
  </rcc>
  <rcc rId="74" sId="1" xfDxf="1" dxf="1" numFmtId="14">
    <oc r="QF3">
      <v>1.8E-3</v>
    </oc>
    <nc r="QF3">
      <v>1.1999999999999999E-3</v>
    </nc>
    <ndxf>
      <numFmt numFmtId="14" formatCode="0.00%"/>
    </ndxf>
  </rcc>
  <rcc rId="75" sId="1" xfDxf="1" dxf="1" numFmtId="14">
    <oc r="QF4">
      <v>-1.4E-3</v>
    </oc>
    <nc r="QF4">
      <v>-4.4999999999999997E-3</v>
    </nc>
    <ndxf>
      <numFmt numFmtId="14" formatCode="0.00%"/>
    </ndxf>
  </rcc>
  <rcc rId="76" sId="1" xfDxf="1" dxf="1" numFmtId="14">
    <oc r="QF5">
      <v>-1.1999999999999999E-3</v>
    </oc>
    <nc r="QF5">
      <v>-2.0999999999999999E-3</v>
    </nc>
    <ndxf>
      <numFmt numFmtId="14" formatCode="0.00%"/>
    </ndxf>
  </rcc>
  <rcc rId="77" sId="1" xfDxf="1" dxf="1" numFmtId="14">
    <oc r="QF6">
      <v>3.8999999999999998E-3</v>
    </oc>
    <nc r="QF6">
      <v>2.2000000000000001E-3</v>
    </nc>
    <ndxf>
      <numFmt numFmtId="14" formatCode="0.00%"/>
    </ndxf>
  </rcc>
  <rcc rId="78" sId="1" xfDxf="1" dxf="1" numFmtId="14">
    <oc r="QF7">
      <v>3.5000000000000001E-3</v>
    </oc>
    <nc r="QF7">
      <v>1.4E-3</v>
    </nc>
    <ndxf>
      <numFmt numFmtId="14" formatCode="0.00%"/>
    </ndxf>
  </rcc>
  <rcc rId="79" sId="1" xfDxf="1" dxf="1" numFmtId="14">
    <oc r="QF8">
      <v>-3.0999999999999999E-3</v>
    </oc>
    <nc r="QF8">
      <v>-2.8999999999999998E-3</v>
    </nc>
    <ndxf>
      <numFmt numFmtId="14" formatCode="0.00%"/>
    </ndxf>
  </rcc>
  <rcc rId="80" sId="1" xfDxf="1" dxf="1" numFmtId="14">
    <oc r="QF10">
      <v>-5.9999999999999995E-4</v>
    </oc>
    <nc r="QF10">
      <v>-1.1000000000000001E-3</v>
    </nc>
    <ndxf>
      <numFmt numFmtId="14" formatCode="0.00%"/>
    </ndxf>
  </rcc>
  <rcc rId="81" sId="1" xfDxf="1" dxf="1" numFmtId="14">
    <oc r="QF11">
      <v>4.0000000000000002E-4</v>
    </oc>
    <nc r="QF11">
      <v>-3.8999999999999998E-3</v>
    </nc>
    <ndxf>
      <numFmt numFmtId="14" formatCode="0.00%"/>
    </ndxf>
  </rcc>
  <rcc rId="82" sId="1" xfDxf="1" dxf="1" numFmtId="14">
    <oc r="QF12">
      <v>2.9999999999999997E-4</v>
    </oc>
    <nc r="QF12">
      <v>-1.8E-3</v>
    </nc>
    <ndxf>
      <numFmt numFmtId="14" formatCode="0.00%"/>
    </ndxf>
  </rcc>
  <rcc rId="83" sId="1" xfDxf="1" dxf="1" numFmtId="14">
    <oc r="QF13">
      <v>-2.0999999999999999E-3</v>
    </oc>
    <nc r="QF13">
      <v>-1.5E-3</v>
    </nc>
    <ndxf>
      <numFmt numFmtId="14" formatCode="0.00%"/>
    </ndxf>
  </rcc>
  <rcc rId="84" sId="1" xfDxf="1" dxf="1" numFmtId="14">
    <oc r="QF14">
      <v>-1.6000000000000001E-3</v>
    </oc>
    <nc r="QF14">
      <v>-5.9999999999999995E-4</v>
    </nc>
    <ndxf>
      <numFmt numFmtId="14" formatCode="0.00%"/>
    </ndxf>
  </rcc>
  <rcc rId="85" sId="1" xfDxf="1" dxf="1" numFmtId="14">
    <oc r="QF15">
      <v>-1.6999999999999999E-3</v>
    </oc>
    <nc r="QF15">
      <v>-2.5999999999999999E-3</v>
    </nc>
    <ndxf>
      <numFmt numFmtId="14" formatCode="0.00%"/>
    </ndxf>
  </rcc>
  <rcc rId="86" sId="1" xfDxf="1" dxf="1" numFmtId="14">
    <oc r="QF17">
      <v>5.0000000000000001E-4</v>
    </oc>
    <nc r="QF17">
      <v>-3.2000000000000002E-3</v>
    </nc>
    <ndxf>
      <numFmt numFmtId="14" formatCode="0.00%"/>
    </ndxf>
  </rcc>
  <rcc rId="87" sId="1" xfDxf="1" dxf="1" numFmtId="14">
    <oc r="QF18">
      <v>1.4E-3</v>
    </oc>
    <nc r="QF18">
      <v>-2.9999999999999997E-4</v>
    </nc>
    <ndxf>
      <numFmt numFmtId="14" formatCode="0.00%"/>
    </ndxf>
  </rcc>
  <rcc rId="88" sId="1" xfDxf="1" dxf="1" numFmtId="14">
    <oc r="QF19">
      <v>-1.2999999999999999E-3</v>
    </oc>
    <nc r="QF19">
      <v>-2.0000000000000001E-4</v>
    </nc>
    <ndxf>
      <numFmt numFmtId="14" formatCode="0.00%"/>
    </ndxf>
  </rcc>
  <rcc rId="89" sId="1" xfDxf="1" dxf="1" numFmtId="14">
    <oc r="QF20">
      <v>-1.6000000000000001E-3</v>
    </oc>
    <nc r="QF20">
      <v>-1E-4</v>
    </nc>
    <ndxf>
      <numFmt numFmtId="14" formatCode="0.00%"/>
    </ndxf>
  </rcc>
  <rcc rId="90" sId="1" xfDxf="1" dxf="1" numFmtId="14">
    <oc r="QF21">
      <v>-1.2999999999999999E-3</v>
    </oc>
    <nc r="QF21">
      <v>-1.6999999999999999E-3</v>
    </nc>
    <ndxf>
      <numFmt numFmtId="14" formatCode="0.00%"/>
    </ndxf>
  </rcc>
  <rcc rId="91" sId="1" xfDxf="1" dxf="1" numFmtId="14">
    <oc r="QF23">
      <v>6.9999999999999999E-4</v>
    </oc>
    <nc r="QF23">
      <v>2.8999999999999998E-3</v>
    </nc>
    <ndxf>
      <numFmt numFmtId="14" formatCode="0.00%"/>
    </ndxf>
  </rcc>
  <rcc rId="92" sId="1" xfDxf="1" dxf="1" numFmtId="14">
    <oc r="QF24">
      <v>2.5000000000000001E-3</v>
    </oc>
    <nc r="QF24">
      <v>-2.3E-3</v>
    </nc>
    <ndxf>
      <numFmt numFmtId="14" formatCode="0.00%"/>
    </ndxf>
  </rcc>
  <rcc rId="93" sId="1" xfDxf="1" dxf="1" numFmtId="14">
    <oc r="QF25">
      <v>2E-3</v>
    </oc>
    <nc r="QF25">
      <v>-3.2000000000000002E-3</v>
    </nc>
    <ndxf>
      <numFmt numFmtId="14" formatCode="0.00%"/>
    </ndxf>
  </rcc>
  <rcc rId="94" sId="1" xfDxf="1" dxf="1" numFmtId="14">
    <oc r="QF26">
      <v>1.8E-3</v>
    </oc>
    <nc r="QF26">
      <v>-1.6000000000000001E-3</v>
    </nc>
    <ndxf>
      <numFmt numFmtId="14" formatCode="0.00%"/>
    </ndxf>
  </rcc>
  <rcc rId="95" sId="1" xfDxf="1" dxf="1" numFmtId="14">
    <oc r="QF28">
      <v>2.8999999999999998E-3</v>
    </oc>
    <nc r="QF28">
      <v>2.0000000000000001E-4</v>
    </nc>
    <ndxf>
      <numFmt numFmtId="14" formatCode="0.00%"/>
    </ndxf>
  </rcc>
  <rcc rId="96" sId="1" xfDxf="1" dxf="1" numFmtId="14">
    <oc r="QF29">
      <v>8.9999999999999998E-4</v>
    </oc>
    <nc r="QF29">
      <v>1.2999999999999999E-3</v>
    </nc>
    <ndxf>
      <numFmt numFmtId="14" formatCode="0.00%"/>
    </ndxf>
  </rcc>
  <rcc rId="97" sId="1" xfDxf="1" dxf="1" numFmtId="14">
    <oc r="QF30">
      <v>6.9999999999999999E-4</v>
    </oc>
    <nc r="QF30">
      <v>-6.9999999999999999E-4</v>
    </nc>
    <ndxf>
      <numFmt numFmtId="14" formatCode="0.00%"/>
    </ndxf>
  </rcc>
  <rcc rId="98" sId="1" xfDxf="1" dxf="1" numFmtId="14">
    <oc r="QF32">
      <v>2.3999999999999998E-3</v>
    </oc>
    <nc r="QF32">
      <v>-6.9999999999999999E-4</v>
    </nc>
    <ndxf>
      <numFmt numFmtId="14" formatCode="0.00%"/>
    </ndxf>
  </rcc>
  <rcc rId="99" sId="1" xfDxf="1" dxf="1" numFmtId="14">
    <oc r="QF33">
      <v>2.9999999999999997E-4</v>
    </oc>
    <nc r="QF33">
      <v>-1.6000000000000001E-3</v>
    </nc>
    <ndxf>
      <numFmt numFmtId="14" formatCode="0.00%"/>
    </ndxf>
  </rcc>
  <rcc rId="100" sId="1" xfDxf="1" dxf="1" numFmtId="14">
    <oc r="QF35">
      <v>2.3999999999999998E-3</v>
    </oc>
    <nc r="QF35">
      <v>1.2999999999999999E-3</v>
    </nc>
    <ndxf>
      <numFmt numFmtId="14" formatCode="0.00%"/>
    </ndxf>
  </rcc>
  <rcc rId="101" sId="1" numFmtId="14">
    <nc r="QG52">
      <v>0.22289999999999999</v>
    </nc>
  </rcc>
  <rcc rId="102" sId="1" numFmtId="14">
    <nc r="QG53">
      <v>6.1800000000000001E-2</v>
    </nc>
  </rcc>
  <rcc rId="103" sId="1" numFmtId="14">
    <nc r="QG54">
      <v>3.4700000000000002E-2</v>
    </nc>
  </rcc>
  <rcc rId="104" sId="1" numFmtId="14">
    <nc r="QG55">
      <v>3.8399999999999997E-2</v>
    </nc>
  </rcc>
  <rcc rId="105" sId="1" numFmtId="14">
    <nc r="QG56">
      <v>-1.5599999999999999E-2</v>
    </nc>
  </rcc>
  <rcc rId="106" sId="1" numFmtId="14">
    <nc r="QG57">
      <v>-7.3999999999999996E-2</v>
    </nc>
  </rcc>
  <rcc rId="107" sId="1" numFmtId="14">
    <nc r="QG58">
      <v>-0.1113</v>
    </nc>
  </rcc>
  <rcc rId="108" sId="1" numFmtId="14">
    <nc r="QG59">
      <v>-0.15690000000000001</v>
    </nc>
  </rcc>
  <rm rId="109" sheetId="1" source="QG55:QH55" destination="QJ69:QK69" sourceSheetId="1"/>
  <rm rId="110" sheetId="1" source="QG54:QH54" destination="QG55:QH55" sourceSheetId="1"/>
  <rm rId="111" sheetId="1" source="QJ69:QK69" destination="QG54:QH54" sourceSheetId="1"/>
  <rfmt sheetId="1" sqref="QG7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QG75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QG7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G6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G7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G7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G7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G6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QG82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C0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G81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4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G77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0.39997558519241921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QG79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00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G80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7030A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rgb="FFFFFF00"/>
        </bottom>
      </border>
    </dxf>
  </rfmt>
  <rfmt sheetId="1" sqref="QG83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rgb="FFFFFF00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G78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5" tint="-0.249977111117893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rfmt>
  <rfmt sheetId="1" sqref="QG84" start="0" length="0">
    <dxf>
      <font>
        <b/>
        <sz val="11"/>
        <color theme="1"/>
        <name val="Calibri"/>
        <family val="2"/>
        <scheme val="minor"/>
      </font>
      <numFmt numFmtId="14" formatCode="0.00%"/>
      <fill>
        <patternFill patternType="solid">
          <bgColor theme="2"/>
        </patternFill>
      </fill>
      <alignment horizontal="center" vertical="top"/>
      <border outline="0">
        <left style="medium">
          <color indexed="64"/>
        </left>
        <right style="medium">
          <color indexed="64"/>
        </right>
        <top style="medium">
          <color rgb="FFFFFF00"/>
        </top>
        <bottom style="medium">
          <color indexed="64"/>
        </bottom>
      </border>
    </dxf>
  </rfmt>
  <rcc rId="112" sId="1" numFmtId="14">
    <nc r="QG68">
      <v>-3.3E-3</v>
    </nc>
  </rcc>
  <rcc rId="113" sId="1" numFmtId="14">
    <nc r="QG69">
      <v>-1.52E-2</v>
    </nc>
  </rcc>
  <rcc rId="114" sId="1" numFmtId="14">
    <nc r="QG70">
      <v>-1.1900000000000001E-2</v>
    </nc>
  </rcc>
  <rcc rId="115" sId="1" numFmtId="14">
    <nc r="QG71">
      <v>2.6700000000000002E-2</v>
    </nc>
  </rcc>
  <rcc rId="116" sId="1" numFmtId="14">
    <nc r="QG72">
      <v>-7.3000000000000001E-3</v>
    </nc>
  </rcc>
  <rcc rId="117" sId="1" numFmtId="14">
    <nc r="QG73">
      <v>-1E-4</v>
    </nc>
  </rcc>
  <rcc rId="118" sId="1" numFmtId="14">
    <nc r="QG74">
      <v>1.6999999999999999E-3</v>
    </nc>
  </rcc>
  <rcc rId="119" sId="1" numFmtId="14">
    <nc r="QG75">
      <v>9.4000000000000004E-3</v>
    </nc>
  </rcc>
  <rm rId="120" sheetId="1" source="QG69" destination="QG76" sourceSheetId="1">
    <rfmt sheetId="1" sqref="QG76" start="0" length="0">
      <dxf/>
    </rfmt>
  </rm>
  <rm rId="121" sheetId="1" source="QG68" destination="QG69" sourceSheetId="1"/>
  <rm rId="122" sheetId="1" source="QG71" destination="QG68" sourceSheetId="1"/>
  <rm rId="123" sheetId="1" source="QG69:QG70" destination="QG70:QG71" sourceSheetId="1"/>
  <rm rId="124" sheetId="1" source="QG75" destination="QG69" sourceSheetId="1"/>
  <rm rId="125" sheetId="1" source="QG70:QG74" destination="QG71:QG75" sourceSheetId="1"/>
  <rm rId="126" sheetId="1" source="QG75" destination="QG70" sourceSheetId="1"/>
  <rm rId="127" sheetId="1" source="QG71:QG74" destination="QG72:QG75" sourceSheetId="1"/>
  <rm rId="128" sheetId="1" source="QG75" destination="QG71" sourceSheetId="1"/>
  <rm rId="129" sheetId="1" source="QG73" destination="QG75" sourceSheetId="1"/>
  <rm rId="130" sheetId="1" source="QG74:QG76" destination="QG73:QG75" sourceSheetId="1"/>
  <rcc rId="131" sId="1" numFmtId="14">
    <nc r="QG77">
      <v>-4.7000000000000002E-3</v>
    </nc>
  </rcc>
  <rcc rId="132" sId="1" numFmtId="14">
    <nc r="QG78">
      <v>-3.2000000000000002E-3</v>
    </nc>
  </rcc>
  <rcc rId="133" sId="1" numFmtId="14">
    <nc r="QG79">
      <v>2.1600000000000001E-2</v>
    </nc>
  </rcc>
  <rcc rId="134" sId="1" numFmtId="14">
    <nc r="QG80">
      <v>2.3999999999999998E-3</v>
    </nc>
  </rcc>
  <rcc rId="135" sId="1" numFmtId="14">
    <nc r="QG81">
      <v>5.0000000000000001E-4</v>
    </nc>
  </rcc>
  <rcc rId="136" sId="1" numFmtId="14">
    <nc r="QG82">
      <v>-1.12E-2</v>
    </nc>
  </rcc>
  <rcc rId="137" sId="1" numFmtId="14">
    <nc r="QG83">
      <v>9.1999999999999998E-3</v>
    </nc>
  </rcc>
  <rcc rId="138" sId="1" numFmtId="14">
    <nc r="QG84">
      <v>-1.46E-2</v>
    </nc>
  </rcc>
  <rm rId="139" sheetId="1" source="QG79" destination="QG76" sourceSheetId="1">
    <rfmt sheetId="1" sqref="QG76" start="0" length="0">
      <dxf/>
    </rfmt>
  </rm>
  <rm rId="140" sheetId="1" source="QG83" destination="QG79" sourceSheetId="1"/>
  <rm rId="141" sheetId="1" source="QG82" destination="QG83" sourceSheetId="1"/>
  <rm rId="142" sheetId="1" source="QG77" destination="QG82" sourceSheetId="1"/>
  <rm rId="143" sheetId="1" source="QG78:QG81" destination="QG77:QG80" sourceSheetId="1"/>
  <rm rId="144" sheetId="1" source="QG77" destination="QG81" sourceSheetId="1"/>
  <rm rId="145" sheetId="1" source="QG76" destination="QG77" sourceSheetId="1"/>
  <rcc rId="146" sId="1" odxf="1" dxf="1" numFmtId="14">
    <nc r="QG61">
      <v>2.6700000000000002E-2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/>
      </border>
    </odxf>
    <ndxf>
      <font>
        <i val="0"/>
        <sz val="12"/>
        <family val="2"/>
      </font>
      <fill>
        <patternFill patternType="solid">
          <bgColor theme="5" tint="0.39997558519241921"/>
        </patternFill>
      </fill>
      <border outline="0">
        <left style="medium">
          <color indexed="64"/>
        </left>
      </border>
    </ndxf>
  </rcc>
  <rcc rId="147" sId="1" odxf="1" dxf="1" numFmtId="14">
    <nc r="QG62">
      <v>-1.52E-2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/>
        <bottom style="medium">
          <color indexed="64"/>
        </bottom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left style="medium">
          <color indexed="64"/>
        </left>
        <bottom style="medium">
          <color rgb="FFFFFF00"/>
        </bottom>
      </border>
    </ndxf>
  </rcc>
  <rcc rId="148" sId="1" numFmtId="14">
    <nc r="QG99">
      <v>8.2199999999999995E-2</v>
    </nc>
  </rcc>
  <rcc rId="149" sId="1" numFmtId="14">
    <nc r="QG100">
      <v>4.0300000000000002E-2</v>
    </nc>
  </rcc>
  <rcc rId="150" sId="1" numFmtId="14">
    <nc r="QG101">
      <v>1.4999999999999999E-2</v>
    </nc>
  </rcc>
  <rcc rId="151" sId="1" numFmtId="14">
    <nc r="QG102">
      <v>-1.4500000000000001E-2</v>
    </nc>
  </rcc>
  <rcc rId="152" sId="1" numFmtId="14">
    <nc r="QG103">
      <v>-4.4000000000000003E-3</v>
    </nc>
  </rcc>
  <rcc rId="153" sId="1" numFmtId="14">
    <nc r="QG104">
      <v>-2.92E-2</v>
    </nc>
  </rcc>
  <rcc rId="154" sId="1" numFmtId="14">
    <nc r="QG105">
      <v>-4.5499999999999999E-2</v>
    </nc>
  </rcc>
  <rcc rId="155" sId="1" numFmtId="14">
    <nc r="QG106">
      <v>-4.3900000000000002E-2</v>
    </nc>
  </rcc>
  <rm rId="156" sheetId="1" source="QG106:QH106" destination="QG116:QH116" sourceSheetId="1"/>
  <rm rId="157" sheetId="1" source="QG105:QH105" destination="QG106:QH106" sourceSheetId="1"/>
  <rm rId="158" sheetId="1" source="QG104:QH104" destination="QG105:QH105" sourceSheetId="1"/>
  <rm rId="159" sheetId="1" source="QG102:QH102" destination="QG104:QH104" sourceSheetId="1">
    <rfmt sheetId="1" sqref="QG104" start="0" length="0">
      <dxf>
        <fill>
          <patternFill patternType="solid">
            <bgColor theme="1" tint="0.249977111117893"/>
          </patternFill>
        </fill>
      </dxf>
    </rfmt>
    <rfmt sheetId="1" sqref="QH104" start="0" length="0">
      <dxf>
        <fill>
          <patternFill patternType="solid">
            <bgColor theme="1" tint="0.249977111117893"/>
          </patternFill>
        </fill>
      </dxf>
    </rfmt>
  </rm>
  <rm rId="160" sheetId="1" source="QG103:QH105" destination="QG102:QH104" sourceSheetId="1"/>
  <rm rId="161" sheetId="1" source="QG116:QH116" destination="QG105:QH105" sourceSheetId="1"/>
  <rcc rId="162" sId="1" odxf="1" dxf="1" numFmtId="14">
    <nc r="QG108">
      <v>2.6700000000000002E-2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/>
      </border>
    </odxf>
    <ndxf>
      <font>
        <i val="0"/>
        <sz val="12"/>
        <family val="2"/>
      </font>
      <fill>
        <patternFill patternType="solid">
          <bgColor theme="5" tint="0.39997558519241921"/>
        </patternFill>
      </fill>
      <border outline="0">
        <left style="medium">
          <color indexed="64"/>
        </left>
      </border>
    </ndxf>
  </rcc>
  <rcc rId="163" sId="1" odxf="1" dxf="1" numFmtId="14">
    <nc r="QG109">
      <v>-1.52E-2</v>
    </nc>
    <odxf>
      <font>
        <i/>
        <sz val="12"/>
        <family val="2"/>
      </font>
      <fill>
        <patternFill patternType="none">
          <bgColor indexed="65"/>
        </patternFill>
      </fill>
      <border outline="0">
        <left/>
        <bottom style="medium">
          <color indexed="64"/>
        </bottom>
      </border>
    </odxf>
    <ndxf>
      <font>
        <i val="0"/>
        <sz val="12"/>
        <family val="2"/>
      </font>
      <fill>
        <patternFill patternType="solid">
          <bgColor rgb="FFC00000"/>
        </patternFill>
      </fill>
      <border outline="0">
        <left style="medium">
          <color indexed="64"/>
        </left>
        <bottom style="medium">
          <color rgb="FFFFFF00"/>
        </bottom>
      </border>
    </ndxf>
  </rcc>
  <rcc rId="164" sId="1">
    <nc r="QG60">
      <v>-4.5199999999999996</v>
    </nc>
  </rcc>
  <rcc rId="165" sId="1">
    <oc r="QF60">
      <v>3.968</v>
    </oc>
    <nc r="QF60">
      <v>3.96</v>
    </nc>
  </rcc>
  <rfmt sheetId="1" sqref="PM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N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O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P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Q94" start="0" length="0">
    <dxf>
      <fill>
        <patternFill patternType="none">
          <bgColor indexed="65"/>
        </patternFill>
      </fill>
      <border outline="0">
        <top/>
        <bottom/>
      </border>
    </dxf>
  </rfmt>
  <rfmt sheetId="1" sqref="PR94" start="0" length="0">
    <dxf>
      <fill>
        <patternFill patternType="none">
          <bgColor indexed="65"/>
        </patternFill>
      </fill>
      <border outline="0">
        <top/>
        <bottom/>
      </border>
    </dxf>
  </rfmt>
  <rcv guid="{7FB8B549-326C-4BEC-8C8D-0E9173EDA60F}" action="delete"/>
  <rcv guid="{7FB8B549-326C-4BEC-8C8D-0E9173EDA60F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PS64" zoomScale="115" zoomScaleNormal="115" workbookViewId="0">
      <selection activeCell="PS92" sqref="PS92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70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L1" s="275" t="s">
        <v>109</v>
      </c>
      <c r="PM1" s="275" t="s">
        <v>95</v>
      </c>
      <c r="PN1" s="275" t="s">
        <v>96</v>
      </c>
      <c r="PO1" s="275" t="s">
        <v>104</v>
      </c>
      <c r="PP1" s="275" t="s">
        <v>110</v>
      </c>
      <c r="PQ1" s="275" t="s">
        <v>121</v>
      </c>
      <c r="PR1" s="275" t="s">
        <v>122</v>
      </c>
      <c r="PS1" s="496" t="s">
        <v>124</v>
      </c>
      <c r="PT1" s="275" t="s">
        <v>103</v>
      </c>
      <c r="PU1" s="3" t="s">
        <v>1</v>
      </c>
      <c r="PV1" s="3" t="s">
        <v>2</v>
      </c>
      <c r="PW1" s="3" t="s">
        <v>3</v>
      </c>
      <c r="PX1" s="3" t="s">
        <v>4</v>
      </c>
      <c r="PY1" s="3" t="s">
        <v>5</v>
      </c>
      <c r="PZ1" s="3" t="s">
        <v>6</v>
      </c>
      <c r="QA1" s="3" t="s">
        <v>7</v>
      </c>
      <c r="QB1" s="3" t="s">
        <v>8</v>
      </c>
      <c r="QC1" s="3" t="s">
        <v>9</v>
      </c>
      <c r="QD1" s="3" t="s">
        <v>10</v>
      </c>
      <c r="QE1" s="3" t="s">
        <v>11</v>
      </c>
      <c r="QF1" s="3" t="s">
        <v>12</v>
      </c>
      <c r="QG1" s="3" t="s">
        <v>13</v>
      </c>
      <c r="QH1" s="3" t="s">
        <v>14</v>
      </c>
      <c r="QI1" s="3" t="s">
        <v>15</v>
      </c>
      <c r="QJ1" s="3" t="s">
        <v>16</v>
      </c>
      <c r="QK1" s="3" t="s">
        <v>17</v>
      </c>
      <c r="QL1" s="3" t="s">
        <v>18</v>
      </c>
      <c r="QM1" s="3" t="s">
        <v>19</v>
      </c>
      <c r="QN1" s="3" t="s">
        <v>20</v>
      </c>
      <c r="QO1" s="3" t="s">
        <v>21</v>
      </c>
      <c r="QP1" s="3" t="s">
        <v>22</v>
      </c>
      <c r="QQ1" s="3" t="s">
        <v>23</v>
      </c>
      <c r="QR1" s="3" t="s">
        <v>24</v>
      </c>
      <c r="QS1" s="3" t="s">
        <v>25</v>
      </c>
      <c r="QT1" s="3" t="s">
        <v>26</v>
      </c>
      <c r="QU1" s="3" t="s">
        <v>27</v>
      </c>
      <c r="QV1" s="3" t="s">
        <v>28</v>
      </c>
      <c r="QW1" s="3" t="s">
        <v>29</v>
      </c>
      <c r="QX1" s="3" t="s">
        <v>30</v>
      </c>
      <c r="QY1" s="3" t="s">
        <v>31</v>
      </c>
      <c r="QZ1" s="3" t="s">
        <v>32</v>
      </c>
      <c r="RA1" s="3" t="s">
        <v>33</v>
      </c>
      <c r="RB1" s="3" t="s">
        <v>34</v>
      </c>
    </row>
    <row r="2" spans="4:470" ht="15.75" thickBot="1" x14ac:dyDescent="0.3">
      <c r="U2" s="722" t="s">
        <v>132</v>
      </c>
      <c r="V2" s="723"/>
      <c r="W2" s="723"/>
      <c r="X2" s="723"/>
      <c r="Y2" s="723"/>
      <c r="Z2" s="723"/>
      <c r="AA2" s="723"/>
      <c r="AB2" s="7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2" t="s">
        <v>132</v>
      </c>
      <c r="CF2" s="723"/>
      <c r="CG2" s="723"/>
      <c r="CH2" s="723"/>
      <c r="CI2" s="723"/>
      <c r="CJ2" s="723"/>
      <c r="CK2" s="723"/>
      <c r="CL2" s="7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2" t="s">
        <v>132</v>
      </c>
      <c r="ES2" s="723"/>
      <c r="ET2" s="723"/>
      <c r="EU2" s="723"/>
      <c r="EV2" s="723"/>
      <c r="EW2" s="723"/>
      <c r="EX2" s="723"/>
      <c r="EY2" s="7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2" t="s">
        <v>132</v>
      </c>
      <c r="HT2" s="723"/>
      <c r="HU2" s="723"/>
      <c r="HV2" s="723"/>
      <c r="HW2" s="723"/>
      <c r="HX2" s="723"/>
      <c r="HY2" s="723"/>
      <c r="HZ2" s="724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22" t="s">
        <v>132</v>
      </c>
      <c r="KP2" s="723"/>
      <c r="KQ2" s="723"/>
      <c r="KR2" s="723"/>
      <c r="KS2" s="723"/>
      <c r="KT2" s="723"/>
      <c r="KU2" s="723"/>
      <c r="KV2" s="724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1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L2" t="s">
        <v>127</v>
      </c>
      <c r="PM2" s="54">
        <v>1.1463000000000001</v>
      </c>
      <c r="PN2" s="54">
        <v>1.14428</v>
      </c>
      <c r="PO2" s="54">
        <v>1.137</v>
      </c>
      <c r="PP2" s="54">
        <v>1.1228</v>
      </c>
      <c r="PQ2" s="54">
        <v>1.1213</v>
      </c>
      <c r="PR2" s="54">
        <v>1.11612</v>
      </c>
      <c r="PS2" s="4" t="s">
        <v>36</v>
      </c>
      <c r="PT2" s="54">
        <v>1.13686</v>
      </c>
      <c r="PU2" s="6">
        <v>-7.4000000000000003E-3</v>
      </c>
      <c r="PV2" s="6">
        <v>0</v>
      </c>
      <c r="PW2" s="6">
        <v>-8.9999999999999998E-4</v>
      </c>
      <c r="PX2" s="6">
        <v>5.9999999999999995E-4</v>
      </c>
      <c r="PY2" s="6">
        <v>-5.1000000000000004E-3</v>
      </c>
      <c r="PZ2" s="661"/>
      <c r="QA2" s="6"/>
      <c r="QB2" s="6">
        <v>-1.1999999999999999E-3</v>
      </c>
      <c r="QC2" s="6">
        <v>-5.9999999999999995E-4</v>
      </c>
      <c r="QD2" s="6">
        <v>3.8999999999999998E-3</v>
      </c>
      <c r="QE2" s="6">
        <v>2.0000000000000001E-4</v>
      </c>
      <c r="QF2" s="747">
        <v>2.9999999999999997E-4</v>
      </c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7">
        <f t="shared" ref="QZ2:QZ37" si="18">MIN(PU2:QY2)</f>
        <v>-7.4000000000000003E-3</v>
      </c>
      <c r="RA2" s="7">
        <f t="shared" ref="RA2:RA37" si="19">AVERAGE(PU2:QY2)</f>
        <v>-1.0200000000000001E-3</v>
      </c>
      <c r="RB2" s="7">
        <f t="shared" ref="RB2:RB37" si="20">MAX(PU2:QY2)</f>
        <v>3.8999999999999998E-3</v>
      </c>
    </row>
    <row r="3" spans="4:470" ht="15.75" thickBot="1" x14ac:dyDescent="0.3">
      <c r="U3" s="722" t="s">
        <v>128</v>
      </c>
      <c r="V3" s="723"/>
      <c r="W3" s="723"/>
      <c r="X3" s="723"/>
      <c r="Y3" s="723"/>
      <c r="Z3" s="723"/>
      <c r="AA3" s="723"/>
      <c r="AB3" s="7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2" t="s">
        <v>128</v>
      </c>
      <c r="CF3" s="723"/>
      <c r="CG3" s="723"/>
      <c r="CH3" s="723"/>
      <c r="CI3" s="723"/>
      <c r="CJ3" s="723"/>
      <c r="CK3" s="723"/>
      <c r="CL3" s="7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2" t="s">
        <v>128</v>
      </c>
      <c r="ES3" s="723"/>
      <c r="ET3" s="723"/>
      <c r="EU3" s="723"/>
      <c r="EV3" s="723"/>
      <c r="EW3" s="723"/>
      <c r="EX3" s="723"/>
      <c r="EY3" s="7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2" t="s">
        <v>128</v>
      </c>
      <c r="HT3" s="723"/>
      <c r="HU3" s="723"/>
      <c r="HV3" s="723"/>
      <c r="HW3" s="723"/>
      <c r="HX3" s="723"/>
      <c r="HY3" s="723"/>
      <c r="HZ3" s="724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22" t="s">
        <v>128</v>
      </c>
      <c r="KP3" s="723"/>
      <c r="KQ3" s="723"/>
      <c r="KR3" s="723"/>
      <c r="KS3" s="723"/>
      <c r="KT3" s="723"/>
      <c r="KU3" s="723"/>
      <c r="KV3" s="724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L3" t="s">
        <v>62</v>
      </c>
      <c r="PM3" s="54">
        <v>1.2757000000000001</v>
      </c>
      <c r="PN3" s="54">
        <v>1.3101</v>
      </c>
      <c r="PO3" s="54">
        <v>1.3262</v>
      </c>
      <c r="PP3" s="54">
        <v>1.3028999999999999</v>
      </c>
      <c r="PQ3" s="54">
        <v>1.3029999999999999</v>
      </c>
      <c r="PR3" s="54">
        <v>1.2622800000000001</v>
      </c>
      <c r="PS3" s="4" t="s">
        <v>37</v>
      </c>
      <c r="PT3" s="54">
        <v>1.26824</v>
      </c>
      <c r="PU3" s="6">
        <v>-3.5999999999999999E-3</v>
      </c>
      <c r="PV3" s="6">
        <v>-3.5999999999999999E-3</v>
      </c>
      <c r="PW3" s="6">
        <v>-1.5E-3</v>
      </c>
      <c r="PX3" s="6">
        <v>5.0000000000000001E-4</v>
      </c>
      <c r="PY3" s="6">
        <v>-4.1000000000000003E-3</v>
      </c>
      <c r="PZ3" s="6"/>
      <c r="QA3" s="6"/>
      <c r="QB3" s="6">
        <v>-6.9999999999999999E-4</v>
      </c>
      <c r="QC3" s="6">
        <v>-4.1999999999999997E-3</v>
      </c>
      <c r="QD3" s="6">
        <v>3.0000000000000001E-3</v>
      </c>
      <c r="QE3" s="6">
        <v>1.8E-3</v>
      </c>
      <c r="QF3" s="747">
        <v>1.1999999999999999E-3</v>
      </c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7">
        <f t="shared" si="18"/>
        <v>-4.1999999999999997E-3</v>
      </c>
      <c r="RA3" s="7">
        <f t="shared" si="19"/>
        <v>-1.1199999999999999E-3</v>
      </c>
      <c r="RB3" s="7">
        <f t="shared" si="20"/>
        <v>3.0000000000000001E-3</v>
      </c>
    </row>
    <row r="4" spans="4:470" ht="15.75" thickBot="1" x14ac:dyDescent="0.3">
      <c r="U4" s="722" t="s">
        <v>142</v>
      </c>
      <c r="V4" s="723"/>
      <c r="W4" s="723"/>
      <c r="X4" s="723"/>
      <c r="Y4" s="723"/>
      <c r="Z4" s="723"/>
      <c r="AA4" s="723"/>
      <c r="AB4" s="7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2" t="s">
        <v>142</v>
      </c>
      <c r="CF4" s="723"/>
      <c r="CG4" s="723"/>
      <c r="CH4" s="723"/>
      <c r="CI4" s="723"/>
      <c r="CJ4" s="723"/>
      <c r="CK4" s="723"/>
      <c r="CL4" s="7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2" t="s">
        <v>142</v>
      </c>
      <c r="ES4" s="723"/>
      <c r="ET4" s="723"/>
      <c r="EU4" s="723"/>
      <c r="EV4" s="723"/>
      <c r="EW4" s="723"/>
      <c r="EX4" s="723"/>
      <c r="EY4" s="7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2" t="s">
        <v>142</v>
      </c>
      <c r="HT4" s="723"/>
      <c r="HU4" s="723"/>
      <c r="HV4" s="723"/>
      <c r="HW4" s="723"/>
      <c r="HX4" s="723"/>
      <c r="HY4" s="723"/>
      <c r="HZ4" s="724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22" t="s">
        <v>142</v>
      </c>
      <c r="KP4" s="723"/>
      <c r="KQ4" s="723"/>
      <c r="KR4" s="723"/>
      <c r="KS4" s="723"/>
      <c r="KT4" s="723"/>
      <c r="KU4" s="723"/>
      <c r="KV4" s="724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M4" s="54">
        <v>0.98160000000000003</v>
      </c>
      <c r="PN4" s="54">
        <v>0.99428000000000005</v>
      </c>
      <c r="PO4" s="54">
        <v>0.99790000000000001</v>
      </c>
      <c r="PP4" s="54">
        <v>0.99399999999999999</v>
      </c>
      <c r="PQ4" s="54">
        <v>1.0188999999999999</v>
      </c>
      <c r="PR4" s="54">
        <v>1.00156</v>
      </c>
      <c r="PS4" s="4" t="s">
        <v>38</v>
      </c>
      <c r="PT4" s="54">
        <v>0.97597999999999996</v>
      </c>
      <c r="PU4" s="6">
        <v>1.18E-2</v>
      </c>
      <c r="PV4" s="6">
        <v>-1.5E-3</v>
      </c>
      <c r="PW4" s="6">
        <v>2.9999999999999997E-4</v>
      </c>
      <c r="PX4" s="6">
        <v>-1.6000000000000001E-3</v>
      </c>
      <c r="PY4" s="6">
        <v>7.3000000000000001E-3</v>
      </c>
      <c r="PZ4" s="6"/>
      <c r="QA4" s="6"/>
      <c r="QB4" s="6">
        <v>2.7000000000000001E-3</v>
      </c>
      <c r="QC4" s="6">
        <v>-2.0000000000000001E-4</v>
      </c>
      <c r="QD4" s="6">
        <v>-4.1000000000000003E-3</v>
      </c>
      <c r="QE4" s="6">
        <v>8.9999999999999998E-4</v>
      </c>
      <c r="QF4" s="747">
        <v>-4.4999999999999997E-3</v>
      </c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7">
        <f t="shared" si="18"/>
        <v>-4.4999999999999997E-3</v>
      </c>
      <c r="RA4" s="7">
        <f t="shared" si="19"/>
        <v>1.1100000000000003E-3</v>
      </c>
      <c r="RB4" s="7">
        <f t="shared" si="20"/>
        <v>1.18E-2</v>
      </c>
    </row>
    <row r="5" spans="4:470" ht="15.75" thickBot="1" x14ac:dyDescent="0.3">
      <c r="U5" s="722" t="s">
        <v>129</v>
      </c>
      <c r="V5" s="723"/>
      <c r="W5" s="723"/>
      <c r="X5" s="723"/>
      <c r="Y5" s="723"/>
      <c r="Z5" s="723"/>
      <c r="AA5" s="723"/>
      <c r="AB5" s="7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2" t="s">
        <v>129</v>
      </c>
      <c r="CF5" s="723"/>
      <c r="CG5" s="723"/>
      <c r="CH5" s="723"/>
      <c r="CI5" s="723"/>
      <c r="CJ5" s="723"/>
      <c r="CK5" s="723"/>
      <c r="CL5" s="7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2" t="s">
        <v>129</v>
      </c>
      <c r="ES5" s="723"/>
      <c r="ET5" s="723"/>
      <c r="EU5" s="723"/>
      <c r="EV5" s="723"/>
      <c r="EW5" s="723"/>
      <c r="EX5" s="723"/>
      <c r="EY5" s="7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2" t="s">
        <v>129</v>
      </c>
      <c r="HT5" s="723"/>
      <c r="HU5" s="723"/>
      <c r="HV5" s="723"/>
      <c r="HW5" s="723"/>
      <c r="HX5" s="723"/>
      <c r="HY5" s="723"/>
      <c r="HZ5" s="724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22" t="s">
        <v>129</v>
      </c>
      <c r="KP5" s="723"/>
      <c r="KQ5" s="723"/>
      <c r="KR5" s="723"/>
      <c r="KS5" s="723"/>
      <c r="KT5" s="723"/>
      <c r="KU5" s="723"/>
      <c r="KV5" s="724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M5" s="54">
        <v>109.613</v>
      </c>
      <c r="PN5" s="54">
        <v>108.76900000000001</v>
      </c>
      <c r="PO5" s="54">
        <v>111.372</v>
      </c>
      <c r="PP5" s="54">
        <v>111.02</v>
      </c>
      <c r="PQ5" s="54">
        <v>111.41</v>
      </c>
      <c r="PR5" s="54">
        <v>108.30800000000001</v>
      </c>
      <c r="PS5" s="4" t="s">
        <v>39</v>
      </c>
      <c r="PT5" s="54">
        <v>107.858</v>
      </c>
      <c r="PU5" s="6">
        <v>5.3E-3</v>
      </c>
      <c r="PV5" s="6">
        <v>-4.8999999999999998E-3</v>
      </c>
      <c r="PW5" s="6">
        <v>-5.0000000000000001E-4</v>
      </c>
      <c r="PX5" s="6">
        <v>-2.0000000000000001E-4</v>
      </c>
      <c r="PY5" s="6">
        <v>6.1999999999999998E-3</v>
      </c>
      <c r="PZ5" s="6"/>
      <c r="QA5" s="6"/>
      <c r="QB5" s="6">
        <v>2.5000000000000001E-3</v>
      </c>
      <c r="QC5" s="6">
        <v>1.2999999999999999E-3</v>
      </c>
      <c r="QD5" s="6">
        <v>-3.5999999999999999E-3</v>
      </c>
      <c r="QE5" s="6">
        <v>2.9999999999999997E-4</v>
      </c>
      <c r="QF5" s="747">
        <v>-2.0999999999999999E-3</v>
      </c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7">
        <f t="shared" si="18"/>
        <v>-4.8999999999999998E-3</v>
      </c>
      <c r="RA5" s="7">
        <f t="shared" si="19"/>
        <v>4.2999999999999999E-4</v>
      </c>
      <c r="RB5" s="7">
        <f t="shared" si="20"/>
        <v>6.1999999999999998E-3</v>
      </c>
    </row>
    <row r="6" spans="4:470" ht="15.75" thickBot="1" x14ac:dyDescent="0.3">
      <c r="D6" t="s">
        <v>62</v>
      </c>
      <c r="U6" s="722" t="s">
        <v>154</v>
      </c>
      <c r="V6" s="723"/>
      <c r="W6" s="723"/>
      <c r="X6" s="723"/>
      <c r="Y6" s="723"/>
      <c r="Z6" s="723"/>
      <c r="AA6" s="723"/>
      <c r="AB6" s="7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2" t="s">
        <v>154</v>
      </c>
      <c r="CF6" s="723"/>
      <c r="CG6" s="723"/>
      <c r="CH6" s="723"/>
      <c r="CI6" s="723"/>
      <c r="CJ6" s="723"/>
      <c r="CK6" s="723"/>
      <c r="CL6" s="7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2" t="s">
        <v>154</v>
      </c>
      <c r="ES6" s="723"/>
      <c r="ET6" s="723"/>
      <c r="EU6" s="723"/>
      <c r="EV6" s="723"/>
      <c r="EW6" s="723"/>
      <c r="EX6" s="723"/>
      <c r="EY6" s="7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2" t="s">
        <v>154</v>
      </c>
      <c r="HT6" s="723"/>
      <c r="HU6" s="723"/>
      <c r="HV6" s="723"/>
      <c r="HW6" s="723"/>
      <c r="HX6" s="723"/>
      <c r="HY6" s="723"/>
      <c r="HZ6" s="724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22" t="s">
        <v>154</v>
      </c>
      <c r="KP6" s="723"/>
      <c r="KQ6" s="723"/>
      <c r="KR6" s="723"/>
      <c r="KS6" s="723"/>
      <c r="KT6" s="723"/>
      <c r="KU6" s="723"/>
      <c r="KV6" s="724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L6" t="s">
        <v>62</v>
      </c>
      <c r="PM6" s="54">
        <v>0.70489999999999997</v>
      </c>
      <c r="PN6" s="54">
        <v>0.72548000000000001</v>
      </c>
      <c r="PO6" s="54">
        <v>0.70920000000000005</v>
      </c>
      <c r="PP6" s="54">
        <v>0.71250000000000002</v>
      </c>
      <c r="PQ6" s="54">
        <v>0.70440000000000003</v>
      </c>
      <c r="PR6" s="54">
        <v>0.69305000000000005</v>
      </c>
      <c r="PS6" s="4" t="s">
        <v>40</v>
      </c>
      <c r="PT6" s="54">
        <v>0.70150000000000001</v>
      </c>
      <c r="PU6" s="6">
        <v>-7.3000000000000001E-3</v>
      </c>
      <c r="PV6" s="6">
        <v>4.1999999999999997E-3</v>
      </c>
      <c r="PW6" s="6">
        <v>5.1999999999999998E-3</v>
      </c>
      <c r="PX6" s="6">
        <v>-8.0000000000000004E-4</v>
      </c>
      <c r="PY6" s="6">
        <v>-6.0000000000000001E-3</v>
      </c>
      <c r="PZ6" s="6"/>
      <c r="QA6" s="6"/>
      <c r="QB6" s="6">
        <v>-5.9999999999999995E-4</v>
      </c>
      <c r="QC6" s="6">
        <v>-6.3E-3</v>
      </c>
      <c r="QD6" s="6">
        <v>4.7000000000000002E-3</v>
      </c>
      <c r="QE6" s="6">
        <v>2.0999999999999999E-3</v>
      </c>
      <c r="QF6" s="747">
        <v>2.2000000000000001E-3</v>
      </c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7">
        <f t="shared" si="18"/>
        <v>-7.3000000000000001E-3</v>
      </c>
      <c r="RA6" s="7">
        <f t="shared" si="19"/>
        <v>-2.6000000000000003E-4</v>
      </c>
      <c r="RB6" s="7">
        <f t="shared" si="20"/>
        <v>5.1999999999999998E-3</v>
      </c>
    </row>
    <row r="7" spans="4:470" ht="15.75" thickBot="1" x14ac:dyDescent="0.3">
      <c r="U7" s="722" t="s">
        <v>130</v>
      </c>
      <c r="V7" s="723"/>
      <c r="W7" s="723"/>
      <c r="X7" s="723"/>
      <c r="Y7" s="723"/>
      <c r="Z7" s="723"/>
      <c r="AA7" s="723"/>
      <c r="AB7" s="7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2" t="s">
        <v>130</v>
      </c>
      <c r="CF7" s="723"/>
      <c r="CG7" s="723"/>
      <c r="CH7" s="723"/>
      <c r="CI7" s="723"/>
      <c r="CJ7" s="723"/>
      <c r="CK7" s="723"/>
      <c r="CL7" s="7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2" t="s">
        <v>130</v>
      </c>
      <c r="ES7" s="723"/>
      <c r="ET7" s="723"/>
      <c r="EU7" s="723"/>
      <c r="EV7" s="723"/>
      <c r="EW7" s="723"/>
      <c r="EX7" s="723"/>
      <c r="EY7" s="7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2" t="s">
        <v>130</v>
      </c>
      <c r="HT7" s="723"/>
      <c r="HU7" s="723"/>
      <c r="HV7" s="723"/>
      <c r="HW7" s="723"/>
      <c r="HX7" s="723"/>
      <c r="HY7" s="723"/>
      <c r="HZ7" s="724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22" t="s">
        <v>130</v>
      </c>
      <c r="KP7" s="723"/>
      <c r="KQ7" s="723"/>
      <c r="KR7" s="723"/>
      <c r="KS7" s="723"/>
      <c r="KT7" s="723"/>
      <c r="KU7" s="723"/>
      <c r="KV7" s="724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M7" s="54">
        <v>0.67154999999999998</v>
      </c>
      <c r="PN7" s="54">
        <v>0.69093000000000004</v>
      </c>
      <c r="PO7" s="54">
        <v>0.68071000000000004</v>
      </c>
      <c r="PP7" s="54">
        <v>0.6825</v>
      </c>
      <c r="PQ7" s="54">
        <v>0.66710000000000003</v>
      </c>
      <c r="PR7" s="54">
        <v>0.65317999999999998</v>
      </c>
      <c r="PS7" s="4" t="s">
        <v>41</v>
      </c>
      <c r="PT7" s="54">
        <v>0.67152999999999996</v>
      </c>
      <c r="PU7" s="6">
        <v>-6.1999999999999998E-3</v>
      </c>
      <c r="PV7" s="6">
        <v>-4.0000000000000002E-4</v>
      </c>
      <c r="PW7" s="6">
        <v>4.7000000000000002E-3</v>
      </c>
      <c r="PX7" s="6">
        <v>-2.2000000000000001E-3</v>
      </c>
      <c r="PY7" s="6">
        <v>-9.1999999999999998E-3</v>
      </c>
      <c r="PZ7" s="6"/>
      <c r="QA7" s="6"/>
      <c r="QB7" s="6">
        <v>6.9999999999999999E-4</v>
      </c>
      <c r="QC7" s="6">
        <v>-2.5000000000000001E-3</v>
      </c>
      <c r="QD7" s="6">
        <v>5.5999999999999999E-3</v>
      </c>
      <c r="QE7" s="6">
        <v>2.5999999999999999E-3</v>
      </c>
      <c r="QF7" s="747">
        <v>1.4E-3</v>
      </c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7">
        <f t="shared" si="18"/>
        <v>-9.1999999999999998E-3</v>
      </c>
      <c r="RA7" s="7">
        <f t="shared" si="19"/>
        <v>-5.5000000000000014E-4</v>
      </c>
      <c r="RB7" s="7">
        <f t="shared" si="20"/>
        <v>5.5999999999999999E-3</v>
      </c>
    </row>
    <row r="8" spans="4:470" ht="15.75" thickBot="1" x14ac:dyDescent="0.3">
      <c r="U8" s="722" t="s">
        <v>131</v>
      </c>
      <c r="V8" s="723"/>
      <c r="W8" s="723"/>
      <c r="X8" s="723"/>
      <c r="Y8" s="723"/>
      <c r="Z8" s="723"/>
      <c r="AA8" s="723"/>
      <c r="AB8" s="7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2" t="s">
        <v>131</v>
      </c>
      <c r="CF8" s="723"/>
      <c r="CG8" s="723"/>
      <c r="CH8" s="723"/>
      <c r="CI8" s="723"/>
      <c r="CJ8" s="723"/>
      <c r="CK8" s="723"/>
      <c r="CL8" s="7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2" t="s">
        <v>131</v>
      </c>
      <c r="ES8" s="723"/>
      <c r="ET8" s="723"/>
      <c r="EU8" s="723"/>
      <c r="EV8" s="723"/>
      <c r="EW8" s="723"/>
      <c r="EX8" s="723"/>
      <c r="EY8" s="7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2" t="s">
        <v>131</v>
      </c>
      <c r="HT8" s="723"/>
      <c r="HU8" s="723"/>
      <c r="HV8" s="723"/>
      <c r="HW8" s="723"/>
      <c r="HX8" s="723"/>
      <c r="HY8" s="723"/>
      <c r="HZ8" s="724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22" t="s">
        <v>131</v>
      </c>
      <c r="KP8" s="723"/>
      <c r="KQ8" s="723"/>
      <c r="KR8" s="723"/>
      <c r="KS8" s="723"/>
      <c r="KT8" s="723"/>
      <c r="KU8" s="723"/>
      <c r="KV8" s="724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M8" s="54">
        <v>1.3637999999999999</v>
      </c>
      <c r="PN8" s="54">
        <v>1.31351</v>
      </c>
      <c r="PO8" s="54">
        <v>1.3168599999999999</v>
      </c>
      <c r="PP8" s="54">
        <v>1.3342000000000001</v>
      </c>
      <c r="PQ8" s="54">
        <v>1.3387</v>
      </c>
      <c r="PR8" s="54">
        <v>1.35175</v>
      </c>
      <c r="PS8" s="4" t="s">
        <v>42</v>
      </c>
      <c r="PT8" s="54">
        <v>1.30884</v>
      </c>
      <c r="PU8" s="6">
        <v>3.3999999999999998E-3</v>
      </c>
      <c r="PV8" s="6">
        <v>-1.9E-3</v>
      </c>
      <c r="PW8" s="6">
        <v>-3.0999999999999999E-3</v>
      </c>
      <c r="PX8" s="6">
        <v>-6.9999999999999999E-4</v>
      </c>
      <c r="PY8" s="6">
        <v>1.6999999999999999E-3</v>
      </c>
      <c r="PZ8" s="6"/>
      <c r="QA8" s="6"/>
      <c r="QB8" s="6">
        <v>1.1999999999999999E-3</v>
      </c>
      <c r="QC8" s="6">
        <v>2.3999999999999998E-3</v>
      </c>
      <c r="QD8" s="6">
        <v>-3.5000000000000001E-3</v>
      </c>
      <c r="QE8" s="6">
        <v>-1.1999999999999999E-3</v>
      </c>
      <c r="QF8" s="747">
        <v>-2.8999999999999998E-3</v>
      </c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7">
        <f t="shared" si="18"/>
        <v>-3.5000000000000001E-3</v>
      </c>
      <c r="RA8" s="7">
        <f t="shared" si="19"/>
        <v>-4.6000000000000001E-4</v>
      </c>
      <c r="RB8" s="7">
        <f t="shared" si="20"/>
        <v>3.3999999999999998E-3</v>
      </c>
    </row>
    <row r="9" spans="4:470" ht="15.75" thickBot="1" x14ac:dyDescent="0.3">
      <c r="F9" t="s">
        <v>62</v>
      </c>
      <c r="U9" s="722" t="s">
        <v>133</v>
      </c>
      <c r="V9" s="723"/>
      <c r="W9" s="723"/>
      <c r="X9" s="723"/>
      <c r="Y9" s="723"/>
      <c r="Z9" s="723"/>
      <c r="AA9" s="723"/>
      <c r="AB9" s="7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2" t="s">
        <v>133</v>
      </c>
      <c r="CF9" s="723"/>
      <c r="CG9" s="723"/>
      <c r="CH9" s="723"/>
      <c r="CI9" s="723"/>
      <c r="CJ9" s="723"/>
      <c r="CK9" s="723"/>
      <c r="CL9" s="7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2" t="s">
        <v>133</v>
      </c>
      <c r="ES9" s="723"/>
      <c r="ET9" s="723"/>
      <c r="EU9" s="723"/>
      <c r="EV9" s="723"/>
      <c r="EW9" s="723"/>
      <c r="EX9" s="723"/>
      <c r="EY9" s="724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2" t="s">
        <v>133</v>
      </c>
      <c r="HT9" s="723"/>
      <c r="HU9" s="723"/>
      <c r="HV9" s="723"/>
      <c r="HW9" s="723"/>
      <c r="HX9" s="723"/>
      <c r="HY9" s="723"/>
      <c r="HZ9" s="724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22" t="s">
        <v>133</v>
      </c>
      <c r="KP9" s="723"/>
      <c r="KQ9" s="723"/>
      <c r="KR9" s="723"/>
      <c r="KS9" s="723"/>
      <c r="KT9" s="723"/>
      <c r="KU9" s="723"/>
      <c r="KV9" s="724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M9" s="277"/>
      <c r="PN9" s="12"/>
      <c r="PO9" s="12"/>
      <c r="PP9" s="12"/>
      <c r="PQ9" s="12"/>
      <c r="PR9" s="528"/>
      <c r="PS9" s="11" t="s">
        <v>43</v>
      </c>
      <c r="PT9" s="711">
        <v>2.5000000000000001E-2</v>
      </c>
      <c r="PU9" s="13">
        <f t="shared" ref="PU9:QY9" si="27">SUM( -PU2, -PU3,PU4,PU5, -PU6, -PU7,PU8)</f>
        <v>4.4999999999999998E-2</v>
      </c>
      <c r="PV9" s="13">
        <f t="shared" si="27"/>
        <v>-8.4999999999999989E-3</v>
      </c>
      <c r="PW9" s="13">
        <f t="shared" si="27"/>
        <v>-1.0800000000000001E-2</v>
      </c>
      <c r="PX9" s="13">
        <f t="shared" si="27"/>
        <v>-6.0000000000000016E-4</v>
      </c>
      <c r="PY9" s="13">
        <f t="shared" si="27"/>
        <v>3.9600000000000003E-2</v>
      </c>
      <c r="PZ9" s="13">
        <f t="shared" si="27"/>
        <v>0</v>
      </c>
      <c r="QA9" s="13">
        <f t="shared" si="27"/>
        <v>0</v>
      </c>
      <c r="QB9" s="13">
        <f t="shared" si="27"/>
        <v>8.2000000000000007E-3</v>
      </c>
      <c r="QC9" s="13">
        <f t="shared" si="27"/>
        <v>1.7100000000000001E-2</v>
      </c>
      <c r="QD9" s="13">
        <f t="shared" si="27"/>
        <v>-2.8399999999999998E-2</v>
      </c>
      <c r="QE9" s="13">
        <f t="shared" si="27"/>
        <v>-6.6999999999999994E-3</v>
      </c>
      <c r="QF9" s="13">
        <f t="shared" si="27"/>
        <v>-1.46E-2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13">
        <f t="shared" si="27"/>
        <v>0</v>
      </c>
      <c r="QT9" s="13">
        <f t="shared" si="27"/>
        <v>0</v>
      </c>
      <c r="QU9" s="13">
        <f t="shared" si="27"/>
        <v>0</v>
      </c>
      <c r="QV9" s="13">
        <f t="shared" si="27"/>
        <v>0</v>
      </c>
      <c r="QW9" s="13">
        <f t="shared" si="27"/>
        <v>0</v>
      </c>
      <c r="QX9" s="13">
        <f t="shared" si="27"/>
        <v>0</v>
      </c>
      <c r="QY9" s="13">
        <f t="shared" si="27"/>
        <v>0</v>
      </c>
      <c r="QZ9" s="7">
        <f t="shared" si="18"/>
        <v>-2.8399999999999998E-2</v>
      </c>
      <c r="RA9" s="7">
        <f t="shared" si="19"/>
        <v>1.3000000000000006E-3</v>
      </c>
      <c r="RB9" s="7">
        <f t="shared" si="20"/>
        <v>4.4999999999999998E-2</v>
      </c>
    </row>
    <row r="10" spans="4:470" ht="15.75" thickBot="1" x14ac:dyDescent="0.3">
      <c r="U10" s="725" t="s">
        <v>134</v>
      </c>
      <c r="V10" s="726"/>
      <c r="W10" s="726"/>
      <c r="X10" s="726"/>
      <c r="Y10" s="726"/>
      <c r="Z10" s="726"/>
      <c r="AA10" s="726"/>
      <c r="AB10" s="7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5" t="s">
        <v>134</v>
      </c>
      <c r="CF10" s="726"/>
      <c r="CG10" s="726"/>
      <c r="CH10" s="726"/>
      <c r="CI10" s="726"/>
      <c r="CJ10" s="726"/>
      <c r="CK10" s="726"/>
      <c r="CL10" s="7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5" t="s">
        <v>134</v>
      </c>
      <c r="ES10" s="726"/>
      <c r="ET10" s="726"/>
      <c r="EU10" s="726"/>
      <c r="EV10" s="726"/>
      <c r="EW10" s="726"/>
      <c r="EX10" s="726"/>
      <c r="EY10" s="7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5" t="s">
        <v>134</v>
      </c>
      <c r="HT10" s="726"/>
      <c r="HU10" s="726"/>
      <c r="HV10" s="726"/>
      <c r="HW10" s="726"/>
      <c r="HX10" s="726"/>
      <c r="HY10" s="726"/>
      <c r="HZ10" s="727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25" t="s">
        <v>134</v>
      </c>
      <c r="KP10" s="726"/>
      <c r="KQ10" s="726"/>
      <c r="KR10" s="726"/>
      <c r="KS10" s="726"/>
      <c r="KT10" s="726"/>
      <c r="KU10" s="726"/>
      <c r="KV10" s="727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M10" s="54">
        <v>0.89770000000000005</v>
      </c>
      <c r="PN10" s="54">
        <v>0.87333000000000005</v>
      </c>
      <c r="PO10" s="54">
        <v>0.85709999999999997</v>
      </c>
      <c r="PP10" s="54">
        <v>0.86119999999999997</v>
      </c>
      <c r="PQ10" s="54">
        <v>0.86009999999999998</v>
      </c>
      <c r="PR10" s="54">
        <v>0.88419999999999999</v>
      </c>
      <c r="PS10" s="4" t="s">
        <v>44</v>
      </c>
      <c r="PT10" s="54">
        <v>0.89500000000000002</v>
      </c>
      <c r="PU10" s="6">
        <v>-2.3999999999999998E-3</v>
      </c>
      <c r="PV10" s="6">
        <v>3.5000000000000001E-3</v>
      </c>
      <c r="PW10" s="6">
        <v>8.9999999999999998E-4</v>
      </c>
      <c r="PX10" s="6">
        <v>2.0000000000000001E-4</v>
      </c>
      <c r="PY10" s="6">
        <v>-6.9999999999999999E-4</v>
      </c>
      <c r="PZ10" s="6"/>
      <c r="QA10" s="6"/>
      <c r="QB10" s="6">
        <v>1E-4</v>
      </c>
      <c r="QC10" s="6">
        <v>3.5999999999999999E-3</v>
      </c>
      <c r="QD10" s="6">
        <v>5.9999999999999995E-4</v>
      </c>
      <c r="QE10" s="6">
        <v>-1.4E-3</v>
      </c>
      <c r="QF10" s="748">
        <v>-1.1000000000000001E-3</v>
      </c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16">
        <f t="shared" si="18"/>
        <v>-2.3999999999999998E-3</v>
      </c>
      <c r="RA10" s="16">
        <f t="shared" si="19"/>
        <v>3.2999999999999989E-4</v>
      </c>
      <c r="RB10" s="16">
        <f t="shared" si="20"/>
        <v>3.5999999999999999E-3</v>
      </c>
    </row>
    <row r="11" spans="4:470" ht="15.75" thickBot="1" x14ac:dyDescent="0.3">
      <c r="U11" s="725" t="s">
        <v>143</v>
      </c>
      <c r="V11" s="726"/>
      <c r="W11" s="726"/>
      <c r="X11" s="726"/>
      <c r="Y11" s="726"/>
      <c r="Z11" s="726"/>
      <c r="AA11" s="726"/>
      <c r="AB11" s="7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5" t="s">
        <v>143</v>
      </c>
      <c r="CF11" s="726"/>
      <c r="CG11" s="726"/>
      <c r="CH11" s="726"/>
      <c r="CI11" s="726"/>
      <c r="CJ11" s="726"/>
      <c r="CK11" s="726"/>
      <c r="CL11" s="7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5" t="s">
        <v>143</v>
      </c>
      <c r="ES11" s="726"/>
      <c r="ET11" s="726"/>
      <c r="EU11" s="726"/>
      <c r="EV11" s="726"/>
      <c r="EW11" s="726"/>
      <c r="EX11" s="726"/>
      <c r="EY11" s="7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5" t="s">
        <v>143</v>
      </c>
      <c r="HT11" s="726"/>
      <c r="HU11" s="726"/>
      <c r="HV11" s="726"/>
      <c r="HW11" s="726"/>
      <c r="HX11" s="726"/>
      <c r="HY11" s="726"/>
      <c r="HZ11" s="727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25" t="s">
        <v>143</v>
      </c>
      <c r="KP11" s="726"/>
      <c r="KQ11" s="726"/>
      <c r="KR11" s="726"/>
      <c r="KS11" s="726"/>
      <c r="KT11" s="726"/>
      <c r="KU11" s="726"/>
      <c r="KV11" s="727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M11" s="54">
        <v>1.1255999999999999</v>
      </c>
      <c r="PN11" s="54">
        <v>1.1378200000000001</v>
      </c>
      <c r="PO11" s="54">
        <v>1.1345799999999999</v>
      </c>
      <c r="PP11" s="54">
        <v>1.1168</v>
      </c>
      <c r="PQ11" s="54">
        <v>1.1429</v>
      </c>
      <c r="PR11" s="54">
        <v>1.1173999999999999</v>
      </c>
      <c r="PS11" s="4" t="s">
        <v>45</v>
      </c>
      <c r="PT11" s="54">
        <v>1.1097999999999999</v>
      </c>
      <c r="PU11" s="6">
        <v>4.1999999999999997E-3</v>
      </c>
      <c r="PV11" s="6">
        <v>-1.4E-3</v>
      </c>
      <c r="PW11" s="6">
        <v>-2.0000000000000001E-4</v>
      </c>
      <c r="PX11" s="6">
        <v>-8.0000000000000004E-4</v>
      </c>
      <c r="PY11" s="6">
        <v>2.2000000000000001E-3</v>
      </c>
      <c r="PZ11" s="6"/>
      <c r="QA11" s="6"/>
      <c r="QB11" s="6">
        <v>1.6000000000000001E-3</v>
      </c>
      <c r="QC11" s="6">
        <v>-8.9999999999999998E-4</v>
      </c>
      <c r="QD11" s="6">
        <v>-2.0000000000000001E-4</v>
      </c>
      <c r="QE11" s="6">
        <v>1.5E-3</v>
      </c>
      <c r="QF11" s="748">
        <v>-3.8999999999999998E-3</v>
      </c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16">
        <f t="shared" si="18"/>
        <v>-3.8999999999999998E-3</v>
      </c>
      <c r="RA11" s="16">
        <f t="shared" si="19"/>
        <v>2.1000000000000004E-4</v>
      </c>
      <c r="RB11" s="16">
        <f t="shared" si="20"/>
        <v>4.1999999999999997E-3</v>
      </c>
    </row>
    <row r="12" spans="4:470" ht="15.75" thickBot="1" x14ac:dyDescent="0.3">
      <c r="U12" s="725" t="s">
        <v>144</v>
      </c>
      <c r="V12" s="726"/>
      <c r="W12" s="726"/>
      <c r="X12" s="726"/>
      <c r="Y12" s="726"/>
      <c r="Z12" s="726"/>
      <c r="AA12" s="726"/>
      <c r="AB12" s="7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5" t="s">
        <v>144</v>
      </c>
      <c r="CF12" s="726"/>
      <c r="CG12" s="726"/>
      <c r="CH12" s="726"/>
      <c r="CI12" s="726"/>
      <c r="CJ12" s="726"/>
      <c r="CK12" s="726"/>
      <c r="CL12" s="7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5" t="s">
        <v>144</v>
      </c>
      <c r="ES12" s="726"/>
      <c r="ET12" s="726"/>
      <c r="EU12" s="726"/>
      <c r="EV12" s="726"/>
      <c r="EW12" s="726"/>
      <c r="EX12" s="726"/>
      <c r="EY12" s="7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5" t="s">
        <v>144</v>
      </c>
      <c r="HT12" s="726"/>
      <c r="HU12" s="726"/>
      <c r="HV12" s="726"/>
      <c r="HW12" s="726"/>
      <c r="HX12" s="726"/>
      <c r="HY12" s="726"/>
      <c r="HZ12" s="727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25" t="s">
        <v>144</v>
      </c>
      <c r="KP12" s="726"/>
      <c r="KQ12" s="726"/>
      <c r="KR12" s="726"/>
      <c r="KS12" s="726"/>
      <c r="KT12" s="726"/>
      <c r="KU12" s="726"/>
      <c r="KV12" s="727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M12" s="54">
        <v>125.81</v>
      </c>
      <c r="PN12" s="54">
        <v>124.464</v>
      </c>
      <c r="PO12" s="54">
        <v>126.628</v>
      </c>
      <c r="PP12" s="54">
        <v>124.67</v>
      </c>
      <c r="PQ12" s="54">
        <v>124.98</v>
      </c>
      <c r="PR12" s="54">
        <v>120.90900000000001</v>
      </c>
      <c r="PS12" s="4" t="s">
        <v>46</v>
      </c>
      <c r="PT12" s="54">
        <v>122.616</v>
      </c>
      <c r="PU12" s="6">
        <v>-2.0999999999999999E-3</v>
      </c>
      <c r="PV12" s="6">
        <v>-4.7999999999999996E-3</v>
      </c>
      <c r="PW12" s="6">
        <v>-1.1000000000000001E-3</v>
      </c>
      <c r="PX12" s="6">
        <v>5.0000000000000001E-4</v>
      </c>
      <c r="PY12" s="6">
        <v>1.1000000000000001E-3</v>
      </c>
      <c r="PZ12" s="6"/>
      <c r="QA12" s="6"/>
      <c r="QB12" s="6">
        <v>1.5E-3</v>
      </c>
      <c r="QC12" s="6">
        <v>1.1999999999999999E-3</v>
      </c>
      <c r="QD12" s="6">
        <v>2.9999999999999997E-4</v>
      </c>
      <c r="QE12" s="6">
        <v>5.0000000000000001E-4</v>
      </c>
      <c r="QF12" s="748">
        <v>-1.8E-3</v>
      </c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16">
        <f t="shared" si="18"/>
        <v>-4.7999999999999996E-3</v>
      </c>
      <c r="RA12" s="16">
        <f t="shared" si="19"/>
        <v>-4.7000000000000004E-4</v>
      </c>
      <c r="RB12" s="16">
        <f t="shared" si="20"/>
        <v>1.5E-3</v>
      </c>
    </row>
    <row r="13" spans="4:470" ht="15.75" thickBot="1" x14ac:dyDescent="0.3">
      <c r="U13" s="722" t="s">
        <v>135</v>
      </c>
      <c r="V13" s="723"/>
      <c r="W13" s="723"/>
      <c r="X13" s="723"/>
      <c r="Y13" s="723"/>
      <c r="Z13" s="723"/>
      <c r="AA13" s="723"/>
      <c r="AB13" s="7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2" t="s">
        <v>135</v>
      </c>
      <c r="CF13" s="723"/>
      <c r="CG13" s="723"/>
      <c r="CH13" s="723"/>
      <c r="CI13" s="723"/>
      <c r="CJ13" s="723"/>
      <c r="CK13" s="723"/>
      <c r="CL13" s="7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2" t="s">
        <v>135</v>
      </c>
      <c r="ES13" s="723"/>
      <c r="ET13" s="723"/>
      <c r="EU13" s="723"/>
      <c r="EV13" s="723"/>
      <c r="EW13" s="723"/>
      <c r="EX13" s="723"/>
      <c r="EY13" s="7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2" t="s">
        <v>135</v>
      </c>
      <c r="HT13" s="723"/>
      <c r="HU13" s="723"/>
      <c r="HV13" s="723"/>
      <c r="HW13" s="723"/>
      <c r="HX13" s="723"/>
      <c r="HY13" s="723"/>
      <c r="HZ13" s="724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22" t="s">
        <v>135</v>
      </c>
      <c r="KP13" s="723"/>
      <c r="KQ13" s="723"/>
      <c r="KR13" s="723"/>
      <c r="KS13" s="723"/>
      <c r="KT13" s="723"/>
      <c r="KU13" s="723"/>
      <c r="KV13" s="724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M13" s="54">
        <v>1.6263000000000001</v>
      </c>
      <c r="PN13" s="54">
        <v>1.5771999999999999</v>
      </c>
      <c r="PO13" s="54">
        <v>1.60215</v>
      </c>
      <c r="PP13" s="54">
        <v>1.5744</v>
      </c>
      <c r="PQ13" s="54">
        <v>1.5902000000000001</v>
      </c>
      <c r="PR13" s="54">
        <v>1.6094900000000001</v>
      </c>
      <c r="PS13" s="4" t="s">
        <v>47</v>
      </c>
      <c r="PT13" s="54">
        <v>1.6183799999999999</v>
      </c>
      <c r="PU13" s="6">
        <v>1.1000000000000001E-3</v>
      </c>
      <c r="PV13" s="6">
        <v>-3.8E-3</v>
      </c>
      <c r="PW13" s="6">
        <v>-5.8999999999999999E-3</v>
      </c>
      <c r="PX13" s="6">
        <v>1.5E-3</v>
      </c>
      <c r="PY13" s="6">
        <v>1.1999999999999999E-3</v>
      </c>
      <c r="PZ13" s="6"/>
      <c r="QA13" s="6"/>
      <c r="QB13" s="6">
        <v>0</v>
      </c>
      <c r="QC13" s="6">
        <v>5.7999999999999996E-3</v>
      </c>
      <c r="QD13" s="6">
        <v>-5.9999999999999995E-4</v>
      </c>
      <c r="QE13" s="6">
        <v>-1.6999999999999999E-3</v>
      </c>
      <c r="QF13" s="748">
        <v>-1.5E-3</v>
      </c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16">
        <f t="shared" si="18"/>
        <v>-5.8999999999999999E-3</v>
      </c>
      <c r="RA13" s="16">
        <f t="shared" si="19"/>
        <v>-3.900000000000001E-4</v>
      </c>
      <c r="RB13" s="16">
        <f t="shared" si="20"/>
        <v>5.7999999999999996E-3</v>
      </c>
    </row>
    <row r="14" spans="4:470" ht="15.75" thickBot="1" x14ac:dyDescent="0.3">
      <c r="U14" s="722" t="s">
        <v>136</v>
      </c>
      <c r="V14" s="723"/>
      <c r="W14" s="723"/>
      <c r="X14" s="723"/>
      <c r="Y14" s="723"/>
      <c r="Z14" s="723"/>
      <c r="AA14" s="723"/>
      <c r="AB14" s="7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2" t="s">
        <v>136</v>
      </c>
      <c r="CF14" s="723"/>
      <c r="CG14" s="723"/>
      <c r="CH14" s="723"/>
      <c r="CI14" s="723"/>
      <c r="CJ14" s="723"/>
      <c r="CK14" s="723"/>
      <c r="CL14" s="7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2" t="s">
        <v>136</v>
      </c>
      <c r="ES14" s="723"/>
      <c r="ET14" s="723"/>
      <c r="EU14" s="723"/>
      <c r="EV14" s="723"/>
      <c r="EW14" s="723"/>
      <c r="EX14" s="723"/>
      <c r="EY14" s="7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2" t="s">
        <v>136</v>
      </c>
      <c r="HT14" s="723"/>
      <c r="HU14" s="723"/>
      <c r="HV14" s="723"/>
      <c r="HW14" s="723"/>
      <c r="HX14" s="723"/>
      <c r="HY14" s="723"/>
      <c r="HZ14" s="724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22" t="s">
        <v>136</v>
      </c>
      <c r="KP14" s="723"/>
      <c r="KQ14" s="723"/>
      <c r="KR14" s="723"/>
      <c r="KS14" s="723"/>
      <c r="KT14" s="723"/>
      <c r="KU14" s="723"/>
      <c r="KV14" s="724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M14" s="54">
        <v>1.7045999999999999</v>
      </c>
      <c r="PN14" s="54">
        <v>1.6559999999999999</v>
      </c>
      <c r="PO14" s="54">
        <v>1.6697</v>
      </c>
      <c r="PP14" s="54">
        <v>1.6434</v>
      </c>
      <c r="PQ14" s="54">
        <v>1.6793</v>
      </c>
      <c r="PR14" s="54">
        <v>1.7095</v>
      </c>
      <c r="PS14" s="4" t="s">
        <v>48</v>
      </c>
      <c r="PT14" s="54">
        <v>1.6917</v>
      </c>
      <c r="PU14" s="6">
        <v>-6.9999999999999999E-4</v>
      </c>
      <c r="PV14" s="6">
        <v>8.9999999999999998E-4</v>
      </c>
      <c r="PW14" s="6">
        <v>-5.1999999999999998E-3</v>
      </c>
      <c r="PX14" s="6">
        <v>3.5000000000000001E-3</v>
      </c>
      <c r="PY14" s="6">
        <v>4.5999999999999999E-3</v>
      </c>
      <c r="PZ14" s="6"/>
      <c r="QA14" s="6"/>
      <c r="QB14" s="6">
        <v>-1E-3</v>
      </c>
      <c r="QC14" s="6">
        <v>1.5E-3</v>
      </c>
      <c r="QD14" s="6">
        <v>-1.8E-3</v>
      </c>
      <c r="QE14" s="6">
        <v>-2.3999999999999998E-3</v>
      </c>
      <c r="QF14" s="748">
        <v>-5.9999999999999995E-4</v>
      </c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16">
        <f t="shared" si="18"/>
        <v>-5.1999999999999998E-3</v>
      </c>
      <c r="RA14" s="16">
        <f t="shared" si="19"/>
        <v>-1.1999999999999996E-4</v>
      </c>
      <c r="RB14" s="16">
        <f t="shared" si="20"/>
        <v>4.5999999999999999E-3</v>
      </c>
    </row>
    <row r="15" spans="4:470" ht="15.75" thickBot="1" x14ac:dyDescent="0.3">
      <c r="U15" s="722" t="s">
        <v>137</v>
      </c>
      <c r="V15" s="723"/>
      <c r="W15" s="723"/>
      <c r="X15" s="723"/>
      <c r="Y15" s="723"/>
      <c r="Z15" s="723"/>
      <c r="AA15" s="723"/>
      <c r="AB15" s="7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2" t="s">
        <v>137</v>
      </c>
      <c r="CF15" s="723"/>
      <c r="CG15" s="723"/>
      <c r="CH15" s="723"/>
      <c r="CI15" s="723"/>
      <c r="CJ15" s="723"/>
      <c r="CK15" s="723"/>
      <c r="CL15" s="7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2" t="s">
        <v>137</v>
      </c>
      <c r="ES15" s="723"/>
      <c r="ET15" s="723"/>
      <c r="EU15" s="723"/>
      <c r="EV15" s="723"/>
      <c r="EW15" s="723"/>
      <c r="EX15" s="723"/>
      <c r="EY15" s="7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2" t="s">
        <v>137</v>
      </c>
      <c r="HT15" s="723"/>
      <c r="HU15" s="723"/>
      <c r="HV15" s="723"/>
      <c r="HW15" s="723"/>
      <c r="HX15" s="723"/>
      <c r="HY15" s="723"/>
      <c r="HZ15" s="724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22" t="s">
        <v>137</v>
      </c>
      <c r="KP15" s="723"/>
      <c r="KQ15" s="723"/>
      <c r="KR15" s="723"/>
      <c r="KS15" s="723"/>
      <c r="KT15" s="723"/>
      <c r="KU15" s="723"/>
      <c r="KV15" s="724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M15" s="54">
        <v>1.5636000000000001</v>
      </c>
      <c r="PN15" s="54">
        <v>1.50302</v>
      </c>
      <c r="PO15" s="54">
        <v>1.4972399999999999</v>
      </c>
      <c r="PP15" s="54">
        <v>1.4976</v>
      </c>
      <c r="PQ15" s="54">
        <v>1.5011000000000001</v>
      </c>
      <c r="PR15" s="54">
        <v>1.50908</v>
      </c>
      <c r="PS15" s="4" t="s">
        <v>49</v>
      </c>
      <c r="PT15" s="54">
        <v>1.4884999999999999</v>
      </c>
      <c r="PU15" s="6">
        <v>-4.4000000000000003E-3</v>
      </c>
      <c r="PV15" s="6">
        <v>-1.9E-3</v>
      </c>
      <c r="PW15" s="6">
        <v>-3.7000000000000002E-3</v>
      </c>
      <c r="PX15" s="6">
        <v>-2.0000000000000001E-4</v>
      </c>
      <c r="PY15" s="6">
        <v>-3.2000000000000002E-3</v>
      </c>
      <c r="PZ15" s="6"/>
      <c r="QA15" s="6"/>
      <c r="QB15" s="6">
        <v>1E-4</v>
      </c>
      <c r="QC15" s="6">
        <v>1.9E-3</v>
      </c>
      <c r="QD15" s="6">
        <v>4.0000000000000002E-4</v>
      </c>
      <c r="QE15" s="6">
        <v>-1E-3</v>
      </c>
      <c r="QF15" s="748">
        <v>-2.5999999999999999E-3</v>
      </c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16">
        <f t="shared" si="18"/>
        <v>-4.4000000000000003E-3</v>
      </c>
      <c r="RA15" s="16">
        <f t="shared" si="19"/>
        <v>-1.4599999999999999E-3</v>
      </c>
      <c r="RB15" s="16">
        <f t="shared" si="20"/>
        <v>1.9E-3</v>
      </c>
    </row>
    <row r="16" spans="4:470" ht="15.75" thickBot="1" x14ac:dyDescent="0.3">
      <c r="N16" t="s">
        <v>62</v>
      </c>
      <c r="U16" s="722" t="s">
        <v>138</v>
      </c>
      <c r="V16" s="723"/>
      <c r="W16" s="723"/>
      <c r="X16" s="723"/>
      <c r="Y16" s="723"/>
      <c r="Z16" s="723"/>
      <c r="AA16" s="723"/>
      <c r="AB16" s="7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2" t="s">
        <v>138</v>
      </c>
      <c r="CF16" s="723"/>
      <c r="CG16" s="723"/>
      <c r="CH16" s="723"/>
      <c r="CI16" s="723"/>
      <c r="CJ16" s="723"/>
      <c r="CK16" s="723"/>
      <c r="CL16" s="7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2" t="s">
        <v>138</v>
      </c>
      <c r="ES16" s="723"/>
      <c r="ET16" s="723"/>
      <c r="EU16" s="723"/>
      <c r="EV16" s="723"/>
      <c r="EW16" s="723"/>
      <c r="EX16" s="723"/>
      <c r="EY16" s="7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2" t="s">
        <v>138</v>
      </c>
      <c r="HT16" s="723"/>
      <c r="HU16" s="723"/>
      <c r="HV16" s="723"/>
      <c r="HW16" s="723"/>
      <c r="HX16" s="723"/>
      <c r="HY16" s="723"/>
      <c r="HZ16" s="724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22" t="s">
        <v>138</v>
      </c>
      <c r="KP16" s="723"/>
      <c r="KQ16" s="723"/>
      <c r="KR16" s="723"/>
      <c r="KS16" s="723"/>
      <c r="KT16" s="723"/>
      <c r="KU16" s="723"/>
      <c r="KV16" s="724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M16" s="278"/>
      <c r="PN16" s="19"/>
      <c r="PO16" s="19"/>
      <c r="PP16" s="19"/>
      <c r="PQ16" s="19"/>
      <c r="PR16" s="527"/>
      <c r="PS16" s="18" t="s">
        <v>50</v>
      </c>
      <c r="PT16" s="711">
        <v>0</v>
      </c>
      <c r="PU16" s="20">
        <f t="shared" ref="PU16:PZ16" si="36">SUM(PU10,PU11,PU12,PU13,PU14,PU15,PU2)</f>
        <v>-1.17E-2</v>
      </c>
      <c r="PV16" s="20">
        <f t="shared" si="36"/>
        <v>-7.4999999999999989E-3</v>
      </c>
      <c r="PW16" s="20">
        <f t="shared" si="36"/>
        <v>-1.61E-2</v>
      </c>
      <c r="PX16" s="20">
        <f t="shared" si="36"/>
        <v>5.3E-3</v>
      </c>
      <c r="PY16" s="20">
        <f t="shared" si="36"/>
        <v>9.9999999999999395E-5</v>
      </c>
      <c r="PZ16" s="20">
        <f t="shared" si="36"/>
        <v>0</v>
      </c>
      <c r="QA16" s="20">
        <f>SUM(QA2,QA10:QA15)</f>
        <v>0</v>
      </c>
      <c r="QB16" s="20">
        <f>SUM(QB10,QB11,QB12,QB13,QB14,QB15,QB2)</f>
        <v>1.1000000000000001E-3</v>
      </c>
      <c r="QC16" s="20">
        <f>SUM(QC10,QC11,QC12,QC13,QC14,QC15,QC2)</f>
        <v>1.2500000000000001E-2</v>
      </c>
      <c r="QD16" s="20">
        <f>SUM(QD10,QD11,QD12,QD13,QD14,QD15,QD2)</f>
        <v>2.5999999999999999E-3</v>
      </c>
      <c r="QE16" s="20">
        <f>SUM(QE10,QE11,QE12,QE13,QE14,QE15,QE2)</f>
        <v>-4.3E-3</v>
      </c>
      <c r="QF16" s="20">
        <f>SUM(QF10,QF11,QF12,QF13,QF14,QF15,QF2)</f>
        <v>-1.12E-2</v>
      </c>
      <c r="QG16" s="20">
        <f>SUM(QG2,QG10:QG15)</f>
        <v>0</v>
      </c>
      <c r="QH16" s="20">
        <f>SUM(QH2,QH10:QH15)</f>
        <v>0</v>
      </c>
      <c r="QI16" s="20">
        <f>SUM(QI10,QI11,QI12,QI13,QI14,QI15,QI2)</f>
        <v>0</v>
      </c>
      <c r="QJ16" s="20">
        <f>SUM(QJ10,QJ11,QJ12,QJ13,QJ14,QJ15,QJ2)</f>
        <v>0</v>
      </c>
      <c r="QK16" s="20">
        <f>SUM(QK10,QK11,QK12,QK13,QK14,QK15,QK2)</f>
        <v>0</v>
      </c>
      <c r="QL16" s="20">
        <f>SUM(QL10,QL11,QL12,QL13,QL14,QL15,QL2)</f>
        <v>0</v>
      </c>
      <c r="QM16" s="20">
        <f>SUM(QM10,QM11,QM12,QM13,QM14,QM15,QM2)</f>
        <v>0</v>
      </c>
      <c r="QN16" s="20">
        <f>SUM(QN2,QN10:QN15)</f>
        <v>0</v>
      </c>
      <c r="QO16" s="20">
        <f>SUM(QO2,QO10:QO15)</f>
        <v>0</v>
      </c>
      <c r="QP16" s="20">
        <f t="shared" ref="QP16:QY16" si="37">SUM(QP10,QP11,QP12,QP13,QP14,QP15,QP2)</f>
        <v>0</v>
      </c>
      <c r="QQ16" s="20">
        <f t="shared" si="37"/>
        <v>0</v>
      </c>
      <c r="QR16" s="20">
        <f t="shared" si="37"/>
        <v>0</v>
      </c>
      <c r="QS16" s="20">
        <f t="shared" si="37"/>
        <v>0</v>
      </c>
      <c r="QT16" s="20">
        <f t="shared" si="37"/>
        <v>0</v>
      </c>
      <c r="QU16" s="20">
        <f t="shared" si="37"/>
        <v>0</v>
      </c>
      <c r="QV16" s="20">
        <f t="shared" si="37"/>
        <v>0</v>
      </c>
      <c r="QW16" s="20">
        <f t="shared" si="37"/>
        <v>0</v>
      </c>
      <c r="QX16" s="20">
        <f t="shared" si="37"/>
        <v>0</v>
      </c>
      <c r="QY16" s="20">
        <f t="shared" si="37"/>
        <v>0</v>
      </c>
      <c r="QZ16" s="16">
        <f t="shared" si="18"/>
        <v>-1.61E-2</v>
      </c>
      <c r="RA16" s="16">
        <f t="shared" si="19"/>
        <v>-9.4193548387096768E-4</v>
      </c>
      <c r="RB16" s="16">
        <f t="shared" si="20"/>
        <v>1.2500000000000001E-2</v>
      </c>
    </row>
    <row r="17" spans="21:470" ht="15.75" thickBot="1" x14ac:dyDescent="0.3">
      <c r="U17" s="722" t="s">
        <v>140</v>
      </c>
      <c r="V17" s="723"/>
      <c r="W17" s="723"/>
      <c r="X17" s="723"/>
      <c r="Y17" s="723"/>
      <c r="Z17" s="723"/>
      <c r="AA17" s="723"/>
      <c r="AB17" s="7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2" t="s">
        <v>140</v>
      </c>
      <c r="CF17" s="723"/>
      <c r="CG17" s="723"/>
      <c r="CH17" s="723"/>
      <c r="CI17" s="723"/>
      <c r="CJ17" s="723"/>
      <c r="CK17" s="723"/>
      <c r="CL17" s="7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2" t="s">
        <v>140</v>
      </c>
      <c r="ES17" s="723"/>
      <c r="ET17" s="723"/>
      <c r="EU17" s="723"/>
      <c r="EV17" s="723"/>
      <c r="EW17" s="723"/>
      <c r="EX17" s="723"/>
      <c r="EY17" s="7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2" t="s">
        <v>140</v>
      </c>
      <c r="HT17" s="723"/>
      <c r="HU17" s="723"/>
      <c r="HV17" s="723"/>
      <c r="HW17" s="723"/>
      <c r="HX17" s="723"/>
      <c r="HY17" s="723"/>
      <c r="HZ17" s="724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22" t="s">
        <v>140</v>
      </c>
      <c r="KP17" s="723"/>
      <c r="KQ17" s="723"/>
      <c r="KR17" s="723"/>
      <c r="KS17" s="723"/>
      <c r="KT17" s="723"/>
      <c r="KU17" s="723"/>
      <c r="KV17" s="724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M17" s="54">
        <v>1.2522</v>
      </c>
      <c r="PN17" s="54">
        <v>1.3025899999999999</v>
      </c>
      <c r="PO17" s="54">
        <v>1.3233999999999999</v>
      </c>
      <c r="PP17" s="54">
        <v>1.2961</v>
      </c>
      <c r="PQ17" s="54">
        <v>1.327</v>
      </c>
      <c r="PR17" s="54">
        <v>1.2637100000000001</v>
      </c>
      <c r="PS17" s="21" t="s">
        <v>51</v>
      </c>
      <c r="PT17" s="54">
        <v>1.23767</v>
      </c>
      <c r="PU17" s="6">
        <v>8.3000000000000001E-3</v>
      </c>
      <c r="PV17" s="6">
        <v>-5.0000000000000001E-3</v>
      </c>
      <c r="PW17" s="6">
        <v>-1.1999999999999999E-3</v>
      </c>
      <c r="PX17" s="6">
        <v>-1.4E-3</v>
      </c>
      <c r="PY17" s="6">
        <v>3.0000000000000001E-3</v>
      </c>
      <c r="PZ17" s="6"/>
      <c r="QA17" s="6"/>
      <c r="QB17" s="6">
        <v>1.9E-3</v>
      </c>
      <c r="QC17" s="6">
        <v>-4.4000000000000003E-3</v>
      </c>
      <c r="QD17" s="6">
        <v>-5.0000000000000001E-4</v>
      </c>
      <c r="QE17" s="6">
        <v>2.7000000000000001E-3</v>
      </c>
      <c r="QF17" s="749">
        <v>-3.2000000000000002E-3</v>
      </c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22">
        <f t="shared" si="18"/>
        <v>-5.0000000000000001E-3</v>
      </c>
      <c r="RA17" s="22">
        <f t="shared" si="19"/>
        <v>1.9999999999999964E-5</v>
      </c>
      <c r="RB17" s="22">
        <f t="shared" si="20"/>
        <v>8.3000000000000001E-3</v>
      </c>
    </row>
    <row r="18" spans="21:470" ht="15.75" thickBot="1" x14ac:dyDescent="0.3">
      <c r="U18" s="722" t="s">
        <v>139</v>
      </c>
      <c r="V18" s="723"/>
      <c r="W18" s="723"/>
      <c r="X18" s="723"/>
      <c r="Y18" s="723"/>
      <c r="Z18" s="723"/>
      <c r="AA18" s="723"/>
      <c r="AB18" s="7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2" t="s">
        <v>139</v>
      </c>
      <c r="CF18" s="723"/>
      <c r="CG18" s="723"/>
      <c r="CH18" s="723"/>
      <c r="CI18" s="723"/>
      <c r="CJ18" s="723"/>
      <c r="CK18" s="723"/>
      <c r="CL18" s="7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2" t="s">
        <v>139</v>
      </c>
      <c r="ES18" s="723"/>
      <c r="ET18" s="723"/>
      <c r="EU18" s="723"/>
      <c r="EV18" s="723"/>
      <c r="EW18" s="723"/>
      <c r="EX18" s="723"/>
      <c r="EY18" s="7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2" t="s">
        <v>139</v>
      </c>
      <c r="HT18" s="723"/>
      <c r="HU18" s="723"/>
      <c r="HV18" s="723"/>
      <c r="HW18" s="723"/>
      <c r="HX18" s="723"/>
      <c r="HY18" s="723"/>
      <c r="HZ18" s="724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22" t="s">
        <v>139</v>
      </c>
      <c r="KP18" s="723"/>
      <c r="KQ18" s="723"/>
      <c r="KR18" s="723"/>
      <c r="KS18" s="723"/>
      <c r="KT18" s="723"/>
      <c r="KU18" s="723"/>
      <c r="KV18" s="724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M18" s="54">
        <v>139.83000000000001</v>
      </c>
      <c r="PN18" s="54">
        <v>142.5</v>
      </c>
      <c r="PO18" s="54">
        <v>147.697</v>
      </c>
      <c r="PP18" s="54">
        <v>144.66</v>
      </c>
      <c r="PQ18" s="54">
        <v>145.22999999999999</v>
      </c>
      <c r="PR18" s="54">
        <v>136.74799999999999</v>
      </c>
      <c r="PS18" s="21" t="s">
        <v>52</v>
      </c>
      <c r="PT18" s="54">
        <v>136.94</v>
      </c>
      <c r="PU18" s="6">
        <v>5.9999999999999995E-4</v>
      </c>
      <c r="PV18" s="6">
        <v>-8.3000000000000001E-3</v>
      </c>
      <c r="PW18" s="6">
        <v>-2E-3</v>
      </c>
      <c r="PX18" s="6">
        <v>1E-4</v>
      </c>
      <c r="PY18" s="6">
        <v>2.0999999999999999E-3</v>
      </c>
      <c r="PZ18" s="6"/>
      <c r="QA18" s="6"/>
      <c r="QB18" s="6">
        <v>2.3E-3</v>
      </c>
      <c r="QC18" s="6">
        <v>-2.8999999999999998E-3</v>
      </c>
      <c r="QD18" s="6">
        <v>-1E-4</v>
      </c>
      <c r="QE18" s="6">
        <v>2.0999999999999999E-3</v>
      </c>
      <c r="QF18" s="749">
        <v>-2.9999999999999997E-4</v>
      </c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22">
        <f t="shared" si="18"/>
        <v>-8.3000000000000001E-3</v>
      </c>
      <c r="RA18" s="22">
        <f t="shared" si="19"/>
        <v>-6.4000000000000016E-4</v>
      </c>
      <c r="RB18" s="22">
        <f t="shared" si="20"/>
        <v>2.3E-3</v>
      </c>
    </row>
    <row r="19" spans="21:470" ht="15.75" thickBot="1" x14ac:dyDescent="0.3">
      <c r="U19" s="725" t="s">
        <v>141</v>
      </c>
      <c r="V19" s="726"/>
      <c r="W19" s="726"/>
      <c r="X19" s="726"/>
      <c r="Y19" s="726"/>
      <c r="Z19" s="726"/>
      <c r="AA19" s="726"/>
      <c r="AB19" s="7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5" t="s">
        <v>141</v>
      </c>
      <c r="CF19" s="726"/>
      <c r="CG19" s="726"/>
      <c r="CH19" s="726"/>
      <c r="CI19" s="726"/>
      <c r="CJ19" s="726"/>
      <c r="CK19" s="726"/>
      <c r="CL19" s="7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5" t="s">
        <v>141</v>
      </c>
      <c r="ES19" s="726"/>
      <c r="ET19" s="726"/>
      <c r="EU19" s="726"/>
      <c r="EV19" s="726"/>
      <c r="EW19" s="726"/>
      <c r="EX19" s="726"/>
      <c r="EY19" s="7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5" t="s">
        <v>141</v>
      </c>
      <c r="HT19" s="726"/>
      <c r="HU19" s="726"/>
      <c r="HV19" s="726"/>
      <c r="HW19" s="726"/>
      <c r="HX19" s="726"/>
      <c r="HY19" s="726"/>
      <c r="HZ19" s="727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25" t="s">
        <v>141</v>
      </c>
      <c r="KP19" s="726"/>
      <c r="KQ19" s="726"/>
      <c r="KR19" s="726"/>
      <c r="KS19" s="726"/>
      <c r="KT19" s="726"/>
      <c r="KU19" s="726"/>
      <c r="KV19" s="727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M19" s="54">
        <v>1.8096000000000001</v>
      </c>
      <c r="PN19" s="54">
        <v>1.8057000000000001</v>
      </c>
      <c r="PO19" s="54">
        <v>1.86887</v>
      </c>
      <c r="PP19" s="54">
        <v>1.8280000000000001</v>
      </c>
      <c r="PQ19" s="54">
        <v>1.8469</v>
      </c>
      <c r="PR19" s="54">
        <v>1.8206599999999999</v>
      </c>
      <c r="PS19" s="21" t="s">
        <v>53</v>
      </c>
      <c r="PT19" s="54">
        <v>1.8053600000000001</v>
      </c>
      <c r="PU19" s="6">
        <v>5.1000000000000004E-3</v>
      </c>
      <c r="PV19" s="6">
        <v>-7.4000000000000003E-3</v>
      </c>
      <c r="PW19" s="6">
        <v>-6.6E-3</v>
      </c>
      <c r="PX19" s="6">
        <v>1.5E-3</v>
      </c>
      <c r="PY19" s="6">
        <v>2.0999999999999999E-3</v>
      </c>
      <c r="PZ19" s="6"/>
      <c r="QA19" s="6"/>
      <c r="QB19" s="6">
        <v>0</v>
      </c>
      <c r="QC19" s="6">
        <v>2E-3</v>
      </c>
      <c r="QD19" s="6">
        <v>-8.9999999999999998E-4</v>
      </c>
      <c r="QE19" s="6">
        <v>-2.9999999999999997E-4</v>
      </c>
      <c r="QF19" s="749">
        <v>-2.0000000000000001E-4</v>
      </c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22">
        <f t="shared" si="18"/>
        <v>-7.4000000000000003E-3</v>
      </c>
      <c r="RA19" s="22">
        <f t="shared" si="19"/>
        <v>-4.7000000000000004E-4</v>
      </c>
      <c r="RB19" s="22">
        <f t="shared" si="20"/>
        <v>5.1000000000000004E-3</v>
      </c>
    </row>
    <row r="20" spans="21:470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M20" s="54">
        <v>1.8977999999999999</v>
      </c>
      <c r="PN20" s="54">
        <v>1.8957599999999999</v>
      </c>
      <c r="PO20" s="54">
        <v>1.94747</v>
      </c>
      <c r="PP20" s="54">
        <v>1.9078999999999999</v>
      </c>
      <c r="PQ20" s="54">
        <v>1.952</v>
      </c>
      <c r="PR20" s="54">
        <v>1.93163</v>
      </c>
      <c r="PS20" s="4" t="s">
        <v>54</v>
      </c>
      <c r="PT20" s="54">
        <v>1.8893800000000001</v>
      </c>
      <c r="PU20" s="6">
        <v>2E-3</v>
      </c>
      <c r="PV20" s="6">
        <v>-2.7000000000000001E-3</v>
      </c>
      <c r="PW20" s="6">
        <v>-6.1999999999999998E-3</v>
      </c>
      <c r="PX20" s="6">
        <v>3.0000000000000001E-3</v>
      </c>
      <c r="PY20" s="6">
        <v>5.4000000000000003E-3</v>
      </c>
      <c r="PZ20" s="6"/>
      <c r="QA20" s="6"/>
      <c r="QB20" s="6">
        <v>-8.9999999999999998E-4</v>
      </c>
      <c r="QC20" s="6">
        <v>-1.5E-3</v>
      </c>
      <c r="QD20" s="6">
        <v>-1.8E-3</v>
      </c>
      <c r="QE20" s="6">
        <v>-8.9999999999999998E-4</v>
      </c>
      <c r="QF20" s="749">
        <v>-1E-4</v>
      </c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22">
        <f t="shared" si="18"/>
        <v>-6.1999999999999998E-3</v>
      </c>
      <c r="RA20" s="22">
        <f t="shared" si="19"/>
        <v>-3.6999999999999989E-4</v>
      </c>
      <c r="RB20" s="22">
        <f t="shared" si="20"/>
        <v>5.4000000000000003E-3</v>
      </c>
    </row>
    <row r="21" spans="21:470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22" t="s">
        <v>145</v>
      </c>
      <c r="KP21" s="723"/>
      <c r="KQ21" s="723"/>
      <c r="KR21" s="723"/>
      <c r="KS21" s="723"/>
      <c r="KT21" s="723"/>
      <c r="KU21" s="723"/>
      <c r="KV21" s="724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M21" s="54">
        <v>1.7393000000000001</v>
      </c>
      <c r="PN21" s="54">
        <v>1.7208300000000001</v>
      </c>
      <c r="PO21" s="54">
        <v>1.7461800000000001</v>
      </c>
      <c r="PP21" s="54">
        <v>1.7385999999999999</v>
      </c>
      <c r="PQ21" s="54">
        <v>1.7439</v>
      </c>
      <c r="PR21" s="54">
        <v>1.7064600000000001</v>
      </c>
      <c r="PS21" s="4" t="s">
        <v>55</v>
      </c>
      <c r="PT21" s="54">
        <v>1.6614</v>
      </c>
      <c r="PU21" s="6">
        <v>-1.1000000000000001E-3</v>
      </c>
      <c r="PV21" s="6">
        <v>-5.3E-3</v>
      </c>
      <c r="PW21" s="6">
        <v>-4.5999999999999999E-3</v>
      </c>
      <c r="PX21" s="6">
        <v>-4.0000000000000002E-4</v>
      </c>
      <c r="PY21" s="6">
        <v>-2.3999999999999998E-3</v>
      </c>
      <c r="PZ21" s="6"/>
      <c r="QA21" s="6"/>
      <c r="QB21" s="6">
        <v>2.9999999999999997E-4</v>
      </c>
      <c r="QC21" s="6">
        <v>-1.6000000000000001E-3</v>
      </c>
      <c r="QD21" s="6">
        <v>0</v>
      </c>
      <c r="QE21" s="6">
        <v>4.0000000000000002E-4</v>
      </c>
      <c r="QF21" s="749">
        <v>-1.6999999999999999E-3</v>
      </c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22">
        <f t="shared" si="18"/>
        <v>-5.3E-3</v>
      </c>
      <c r="RA21" s="22">
        <f t="shared" si="19"/>
        <v>-1.6399999999999997E-3</v>
      </c>
      <c r="RB21" s="22">
        <f t="shared" si="20"/>
        <v>4.0000000000000002E-4</v>
      </c>
    </row>
    <row r="22" spans="21:470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22" t="s">
        <v>146</v>
      </c>
      <c r="KP22" s="723"/>
      <c r="KQ22" s="723"/>
      <c r="KR22" s="723"/>
      <c r="KS22" s="723"/>
      <c r="KT22" s="723"/>
      <c r="KU22" s="723"/>
      <c r="KV22" s="724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M22" s="279"/>
      <c r="PN22" s="24"/>
      <c r="PO22" s="24"/>
      <c r="PP22" s="24"/>
      <c r="PQ22" s="24"/>
      <c r="PR22" s="468"/>
      <c r="PS22" s="23" t="s">
        <v>56</v>
      </c>
      <c r="PT22" s="711">
        <v>7.4999999999999997E-3</v>
      </c>
      <c r="PU22" s="25">
        <f t="shared" ref="PU22:PZ22" si="46">SUM(PU17,PU18,PU19,PU20,PU21, -PU10,PU3)</f>
        <v>1.37E-2</v>
      </c>
      <c r="PV22" s="25">
        <f t="shared" si="46"/>
        <v>-3.5799999999999998E-2</v>
      </c>
      <c r="PW22" s="25">
        <f t="shared" si="46"/>
        <v>-2.3000000000000003E-2</v>
      </c>
      <c r="PX22" s="25">
        <f t="shared" si="46"/>
        <v>3.0999999999999999E-3</v>
      </c>
      <c r="PY22" s="25">
        <f t="shared" si="46"/>
        <v>6.7999999999999996E-3</v>
      </c>
      <c r="PZ22" s="25">
        <f t="shared" si="46"/>
        <v>0</v>
      </c>
      <c r="QA22" s="25">
        <f>SUM(QA3, -QA10,QA17:QA21)</f>
        <v>0</v>
      </c>
      <c r="QB22" s="25">
        <f>SUM(QB17,QB18,QB19,QB20,QB21, -QB10,QB3)</f>
        <v>2.8E-3</v>
      </c>
      <c r="QC22" s="25">
        <f>SUM(QC17,QC18,QC19,QC20,QC21, -QC10,QC3)</f>
        <v>-1.6199999999999999E-2</v>
      </c>
      <c r="QD22" s="25">
        <f>SUM(QD17,QD18,QD19,QD20,QD21, -QD10,QD3)</f>
        <v>-8.9999999999999976E-4</v>
      </c>
      <c r="QE22" s="25">
        <f>SUM(QE17,QE18,QE19,QE20,QE21, -QE10,QE3)</f>
        <v>7.2000000000000015E-3</v>
      </c>
      <c r="QF22" s="25">
        <f>SUM(QF17,QF18,QF19,QF20,QF21, -QF10,QF3)</f>
        <v>-3.1999999999999997E-3</v>
      </c>
      <c r="QG22" s="25">
        <f>SUM(QG3, -QG10,QG17:QG21)</f>
        <v>0</v>
      </c>
      <c r="QH22" s="25">
        <f>SUM(QH3, -QH10,QH17:QH21)</f>
        <v>0</v>
      </c>
      <c r="QI22" s="25">
        <f>SUM(QI17,QI18,QI19,QI20,QI21, -QI10,QI3)</f>
        <v>0</v>
      </c>
      <c r="QJ22" s="25">
        <f>SUM(QJ17,QJ18,QJ19,QJ20,QJ21, -QJ10,QJ3)</f>
        <v>0</v>
      </c>
      <c r="QK22" s="25">
        <f>SUM(QK17,QK18,QK19,QK20,QK21, -QK10,QK3)</f>
        <v>0</v>
      </c>
      <c r="QL22" s="25">
        <f>SUM(QL17,QL18,QL19,QL20,QL21, -QL10,QL3)</f>
        <v>0</v>
      </c>
      <c r="QM22" s="25">
        <f>SUM(QM17,QM18,QM19,QM20,QM21, -QM10,QM3)</f>
        <v>0</v>
      </c>
      <c r="QN22" s="25">
        <f>SUM(QN3, -QN10,QN17:QN21)</f>
        <v>0</v>
      </c>
      <c r="QO22" s="25">
        <f>SUM(QO3, -QO10,QO17:QO21)</f>
        <v>0</v>
      </c>
      <c r="QP22" s="25">
        <f t="shared" ref="QP22:QY22" si="47">SUM(QP17,QP18,QP19,QP20,QP21, -QP10,QP3)</f>
        <v>0</v>
      </c>
      <c r="QQ22" s="25">
        <f t="shared" si="47"/>
        <v>0</v>
      </c>
      <c r="QR22" s="25">
        <f t="shared" si="47"/>
        <v>0</v>
      </c>
      <c r="QS22" s="25">
        <f t="shared" si="47"/>
        <v>0</v>
      </c>
      <c r="QT22" s="25">
        <f t="shared" si="47"/>
        <v>0</v>
      </c>
      <c r="QU22" s="25">
        <f t="shared" si="47"/>
        <v>0</v>
      </c>
      <c r="QV22" s="25">
        <f t="shared" si="47"/>
        <v>0</v>
      </c>
      <c r="QW22" s="25">
        <f t="shared" si="47"/>
        <v>0</v>
      </c>
      <c r="QX22" s="25">
        <f t="shared" si="47"/>
        <v>0</v>
      </c>
      <c r="QY22" s="25">
        <f t="shared" si="47"/>
        <v>0</v>
      </c>
      <c r="QZ22" s="22">
        <f t="shared" si="18"/>
        <v>-3.5799999999999998E-2</v>
      </c>
      <c r="RA22" s="22">
        <f t="shared" si="19"/>
        <v>-1.4677419354838712E-3</v>
      </c>
      <c r="RB22" s="22">
        <f t="shared" si="20"/>
        <v>1.37E-2</v>
      </c>
    </row>
    <row r="23" spans="21:470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M23" s="54">
        <v>111.69199999999999</v>
      </c>
      <c r="PN23" s="54">
        <v>109.377</v>
      </c>
      <c r="PO23" s="54">
        <v>111.7</v>
      </c>
      <c r="PP23" s="54">
        <v>111.53</v>
      </c>
      <c r="PQ23" s="54">
        <v>109.35</v>
      </c>
      <c r="PR23" s="54">
        <v>108.176</v>
      </c>
      <c r="PS23" s="4" t="s">
        <v>57</v>
      </c>
      <c r="PT23" s="54">
        <v>110.405</v>
      </c>
      <c r="PU23" s="6">
        <v>-5.7000000000000002E-3</v>
      </c>
      <c r="PV23" s="6">
        <v>-3.3999999999999998E-3</v>
      </c>
      <c r="PW23" s="6">
        <v>-5.9999999999999995E-4</v>
      </c>
      <c r="PX23" s="6">
        <v>2E-3</v>
      </c>
      <c r="PY23" s="6">
        <v>-1E-4</v>
      </c>
      <c r="PZ23" s="6"/>
      <c r="QA23" s="6"/>
      <c r="QB23" s="6">
        <v>8.9999999999999998E-4</v>
      </c>
      <c r="QC23" s="6">
        <v>3.0999999999999999E-3</v>
      </c>
      <c r="QD23" s="6">
        <v>5.9999999999999995E-4</v>
      </c>
      <c r="QE23" s="6">
        <v>-4.0000000000000002E-4</v>
      </c>
      <c r="QF23" s="750">
        <v>2.8999999999999998E-3</v>
      </c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26">
        <f t="shared" si="18"/>
        <v>-5.7000000000000002E-3</v>
      </c>
      <c r="RA23" s="26">
        <f t="shared" si="19"/>
        <v>-7.0000000000000143E-5</v>
      </c>
      <c r="RB23" s="26">
        <f t="shared" si="20"/>
        <v>3.0999999999999999E-3</v>
      </c>
    </row>
    <row r="24" spans="21:470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M24" s="54">
        <v>0.6915</v>
      </c>
      <c r="PN24" s="54">
        <v>0.72140000000000004</v>
      </c>
      <c r="PO24" s="54">
        <v>0.70789999999999997</v>
      </c>
      <c r="PP24" s="54">
        <v>0.70840000000000003</v>
      </c>
      <c r="PQ24" s="54">
        <v>0.71789999999999998</v>
      </c>
      <c r="PR24" s="54">
        <v>0.69389999999999996</v>
      </c>
      <c r="PS24" s="4" t="s">
        <v>58</v>
      </c>
      <c r="PT24" s="54">
        <v>0.68500000000000005</v>
      </c>
      <c r="PU24" s="6">
        <v>4.1000000000000003E-3</v>
      </c>
      <c r="PV24" s="6">
        <v>2.5999999999999999E-3</v>
      </c>
      <c r="PW24" s="6">
        <v>5.4999999999999997E-3</v>
      </c>
      <c r="PX24" s="6">
        <v>-2.5999999999999999E-3</v>
      </c>
      <c r="PY24" s="6">
        <v>1.2999999999999999E-3</v>
      </c>
      <c r="PZ24" s="6"/>
      <c r="QA24" s="6"/>
      <c r="QB24" s="6">
        <v>2.2000000000000001E-3</v>
      </c>
      <c r="QC24" s="6">
        <v>-6.4999999999999997E-3</v>
      </c>
      <c r="QD24" s="6">
        <v>6.9999999999999999E-4</v>
      </c>
      <c r="QE24" s="6">
        <v>3.0000000000000001E-3</v>
      </c>
      <c r="QF24" s="750">
        <v>-2.3E-3</v>
      </c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26">
        <f t="shared" si="18"/>
        <v>-6.4999999999999997E-3</v>
      </c>
      <c r="RA24" s="26">
        <f t="shared" si="19"/>
        <v>8.0000000000000004E-4</v>
      </c>
      <c r="RB24" s="26">
        <f t="shared" si="20"/>
        <v>5.4999999999999997E-3</v>
      </c>
    </row>
    <row r="25" spans="21:470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M25" s="54">
        <v>0.6593</v>
      </c>
      <c r="PN25" s="54">
        <v>0.68689999999999996</v>
      </c>
      <c r="PO25" s="54">
        <v>0.67989999999999995</v>
      </c>
      <c r="PP25" s="54">
        <v>0.67859999999999998</v>
      </c>
      <c r="PQ25" s="54">
        <v>0.67969999999999997</v>
      </c>
      <c r="PR25" s="54">
        <v>0.65359999999999996</v>
      </c>
      <c r="PS25" s="4" t="s">
        <v>59</v>
      </c>
      <c r="PT25" s="54">
        <v>0.65539999999999998</v>
      </c>
      <c r="PU25" s="6">
        <v>5.4999999999999997E-3</v>
      </c>
      <c r="PV25" s="6">
        <v>-2.3E-3</v>
      </c>
      <c r="PW25" s="6">
        <v>5.4999999999999997E-3</v>
      </c>
      <c r="PX25" s="6">
        <v>-3.8E-3</v>
      </c>
      <c r="PY25" s="6">
        <v>-2E-3</v>
      </c>
      <c r="PZ25" s="6"/>
      <c r="QA25" s="6"/>
      <c r="QB25" s="6">
        <v>3.0000000000000001E-3</v>
      </c>
      <c r="QC25" s="6">
        <v>-2.8999999999999998E-3</v>
      </c>
      <c r="QD25" s="6">
        <v>1.4E-3</v>
      </c>
      <c r="QE25" s="6">
        <v>3.5000000000000001E-3</v>
      </c>
      <c r="QF25" s="750">
        <v>-3.2000000000000002E-3</v>
      </c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26">
        <f t="shared" si="18"/>
        <v>-3.8E-3</v>
      </c>
      <c r="RA25" s="26">
        <f t="shared" si="19"/>
        <v>4.7000000000000009E-4</v>
      </c>
      <c r="RB25" s="26">
        <f t="shared" si="20"/>
        <v>5.4999999999999997E-3</v>
      </c>
    </row>
    <row r="26" spans="21:470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M26" s="54">
        <v>0.71919999999999995</v>
      </c>
      <c r="PN26" s="54">
        <v>0.75690000000000002</v>
      </c>
      <c r="PO26" s="54">
        <v>0.75739999999999996</v>
      </c>
      <c r="PP26" s="54">
        <v>0.74509999999999998</v>
      </c>
      <c r="PQ26" s="54">
        <v>0.76090000000000002</v>
      </c>
      <c r="PR26" s="54">
        <v>0.74050000000000005</v>
      </c>
      <c r="PS26" s="4" t="s">
        <v>60</v>
      </c>
      <c r="PT26" s="54">
        <v>0.74509999999999998</v>
      </c>
      <c r="PU26" s="6">
        <v>9.1000000000000004E-3</v>
      </c>
      <c r="PV26" s="6">
        <v>6.9999999999999999E-4</v>
      </c>
      <c r="PW26" s="6">
        <v>3.3E-3</v>
      </c>
      <c r="PX26" s="6">
        <v>-8.0000000000000004E-4</v>
      </c>
      <c r="PY26" s="6">
        <v>6.0000000000000001E-3</v>
      </c>
      <c r="PZ26" s="6"/>
      <c r="QA26" s="6"/>
      <c r="QB26" s="6">
        <v>1.5E-3</v>
      </c>
      <c r="QC26" s="6">
        <v>-2.8E-3</v>
      </c>
      <c r="QD26" s="6">
        <v>-4.0000000000000002E-4</v>
      </c>
      <c r="QE26" s="6">
        <v>2.0999999999999999E-3</v>
      </c>
      <c r="QF26" s="750">
        <v>-1.6000000000000001E-3</v>
      </c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26">
        <f t="shared" si="18"/>
        <v>-2.8E-3</v>
      </c>
      <c r="RA26" s="26">
        <f t="shared" si="19"/>
        <v>1.7100000000000001E-3</v>
      </c>
      <c r="RB26" s="26">
        <f t="shared" si="20"/>
        <v>9.1000000000000004E-3</v>
      </c>
    </row>
    <row r="27" spans="21:470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M27" s="280" t="s">
        <v>62</v>
      </c>
      <c r="PN27" s="28" t="s">
        <v>62</v>
      </c>
      <c r="PO27" s="28" t="s">
        <v>62</v>
      </c>
      <c r="PP27" s="28" t="s">
        <v>62</v>
      </c>
      <c r="PQ27" s="28" t="s">
        <v>62</v>
      </c>
      <c r="PR27" s="526"/>
      <c r="PS27" s="27" t="s">
        <v>61</v>
      </c>
      <c r="PT27" s="711">
        <v>-7.4999999999999997E-3</v>
      </c>
      <c r="PU27" s="29">
        <f t="shared" ref="PU27:QY27" si="54">SUM( -PU4, -PU11, -PU17,PU23, -PU24, -PU25, -PU26)</f>
        <v>-4.8700000000000007E-2</v>
      </c>
      <c r="PV27" s="29">
        <f t="shared" si="54"/>
        <v>3.5000000000000005E-3</v>
      </c>
      <c r="PW27" s="29">
        <f t="shared" si="54"/>
        <v>-1.38E-2</v>
      </c>
      <c r="PX27" s="29">
        <f t="shared" si="54"/>
        <v>1.3000000000000001E-2</v>
      </c>
      <c r="PY27" s="29">
        <f t="shared" si="54"/>
        <v>-1.7899999999999999E-2</v>
      </c>
      <c r="PZ27" s="29">
        <f t="shared" si="54"/>
        <v>0</v>
      </c>
      <c r="QA27" s="29">
        <f t="shared" si="54"/>
        <v>0</v>
      </c>
      <c r="QB27" s="29">
        <f t="shared" si="54"/>
        <v>-1.1999999999999999E-2</v>
      </c>
      <c r="QC27" s="29">
        <f t="shared" si="54"/>
        <v>2.0799999999999999E-2</v>
      </c>
      <c r="QD27" s="29">
        <f t="shared" si="54"/>
        <v>3.7000000000000002E-3</v>
      </c>
      <c r="QE27" s="29">
        <f t="shared" si="54"/>
        <v>-1.41E-2</v>
      </c>
      <c r="QF27" s="29">
        <f t="shared" si="54"/>
        <v>2.1600000000000001E-2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9">
        <f t="shared" si="54"/>
        <v>0</v>
      </c>
      <c r="QT27" s="29">
        <f t="shared" si="54"/>
        <v>0</v>
      </c>
      <c r="QU27" s="29">
        <f t="shared" si="54"/>
        <v>0</v>
      </c>
      <c r="QV27" s="29">
        <f t="shared" si="54"/>
        <v>0</v>
      </c>
      <c r="QW27" s="29">
        <f t="shared" si="54"/>
        <v>0</v>
      </c>
      <c r="QX27" s="29">
        <f t="shared" si="54"/>
        <v>0</v>
      </c>
      <c r="QY27" s="29">
        <f t="shared" si="54"/>
        <v>0</v>
      </c>
      <c r="QZ27" s="26">
        <f t="shared" si="18"/>
        <v>-4.8700000000000007E-2</v>
      </c>
      <c r="RA27" s="26">
        <f t="shared" si="19"/>
        <v>-1.4161290322580642E-3</v>
      </c>
      <c r="RB27" s="26">
        <f t="shared" si="20"/>
        <v>2.1600000000000001E-2</v>
      </c>
    </row>
    <row r="28" spans="21:470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M28" s="54">
        <v>77.016999999999996</v>
      </c>
      <c r="PN28" s="54">
        <v>78.909000000000006</v>
      </c>
      <c r="PO28" s="54">
        <v>78.972999999999999</v>
      </c>
      <c r="PP28" s="54">
        <v>79.09</v>
      </c>
      <c r="PQ28" s="54">
        <v>78.459999999999994</v>
      </c>
      <c r="PR28" s="54">
        <v>75.061000000000007</v>
      </c>
      <c r="PS28" s="4" t="s">
        <v>63</v>
      </c>
      <c r="PT28" s="54">
        <v>75.653999999999996</v>
      </c>
      <c r="PU28" s="6">
        <v>-1.9E-3</v>
      </c>
      <c r="PV28" s="6">
        <v>-6.9999999999999999E-4</v>
      </c>
      <c r="PW28" s="6">
        <v>4.7999999999999996E-3</v>
      </c>
      <c r="PX28" s="6">
        <v>-1E-3</v>
      </c>
      <c r="PY28" s="6">
        <v>2.0000000000000001E-4</v>
      </c>
      <c r="PZ28" s="6"/>
      <c r="QA28" s="6"/>
      <c r="QB28" s="6">
        <v>1.9E-3</v>
      </c>
      <c r="QC28" s="6">
        <v>-4.7000000000000002E-3</v>
      </c>
      <c r="QD28" s="6">
        <v>1.1000000000000001E-3</v>
      </c>
      <c r="QE28" s="6">
        <v>2.7000000000000001E-3</v>
      </c>
      <c r="QF28" s="751">
        <v>2.0000000000000001E-4</v>
      </c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30">
        <f t="shared" si="18"/>
        <v>-4.7000000000000002E-3</v>
      </c>
      <c r="RA28" s="30">
        <f t="shared" si="19"/>
        <v>2.6000000000000003E-4</v>
      </c>
      <c r="RB28" s="30">
        <f t="shared" si="20"/>
        <v>4.7999999999999996E-3</v>
      </c>
    </row>
    <row r="29" spans="21:470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M29" s="54">
        <v>1.0446200000000001</v>
      </c>
      <c r="PN29" s="54">
        <v>1.0498700000000001</v>
      </c>
      <c r="PO29" s="54">
        <v>1.04128</v>
      </c>
      <c r="PP29" s="54">
        <v>1.0431999999999999</v>
      </c>
      <c r="PQ29" s="54">
        <v>1.0548</v>
      </c>
      <c r="PR29" s="54">
        <v>1.0604</v>
      </c>
      <c r="PS29" s="4" t="s">
        <v>64</v>
      </c>
      <c r="PT29" s="54">
        <v>1.0440700000000001</v>
      </c>
      <c r="PU29" s="6">
        <v>-8.0000000000000004E-4</v>
      </c>
      <c r="PV29" s="6">
        <v>4.4000000000000003E-3</v>
      </c>
      <c r="PW29" s="6">
        <v>6.9999999999999999E-4</v>
      </c>
      <c r="PX29" s="6">
        <v>2.3E-3</v>
      </c>
      <c r="PY29" s="6">
        <v>3.7000000000000002E-3</v>
      </c>
      <c r="PZ29" s="6"/>
      <c r="QA29" s="6"/>
      <c r="QB29" s="6">
        <v>1E-4</v>
      </c>
      <c r="QC29" s="6">
        <v>-3.3999999999999998E-3</v>
      </c>
      <c r="QD29" s="6">
        <v>-8.9999999999999998E-4</v>
      </c>
      <c r="QE29" s="6">
        <v>-1E-4</v>
      </c>
      <c r="QF29" s="751">
        <v>1.2999999999999999E-3</v>
      </c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30">
        <f t="shared" si="18"/>
        <v>-3.3999999999999998E-3</v>
      </c>
      <c r="RA29" s="30">
        <f t="shared" si="19"/>
        <v>7.2999999999999996E-4</v>
      </c>
      <c r="RB29" s="30">
        <f t="shared" si="20"/>
        <v>4.4000000000000003E-3</v>
      </c>
    </row>
    <row r="30" spans="21:470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M30" s="54">
        <v>0.96079999999999999</v>
      </c>
      <c r="PN30" s="54">
        <v>0.95298000000000005</v>
      </c>
      <c r="PO30" s="54">
        <v>0.93379000000000001</v>
      </c>
      <c r="PP30" s="54">
        <v>0.95050000000000001</v>
      </c>
      <c r="PQ30" s="54">
        <v>0.94350000000000001</v>
      </c>
      <c r="PR30" s="54">
        <v>0.93711</v>
      </c>
      <c r="PS30" s="4" t="s">
        <v>65</v>
      </c>
      <c r="PT30" s="54">
        <v>0.91922000000000004</v>
      </c>
      <c r="PU30" s="6">
        <v>-5.0000000000000001E-3</v>
      </c>
      <c r="PV30" s="6">
        <v>2.2000000000000001E-3</v>
      </c>
      <c r="PW30" s="6">
        <v>2.0999999999999999E-3</v>
      </c>
      <c r="PX30" s="6">
        <v>-1.8E-3</v>
      </c>
      <c r="PY30" s="6">
        <v>-4.3E-3</v>
      </c>
      <c r="PZ30" s="6"/>
      <c r="QA30" s="6"/>
      <c r="QB30" s="6">
        <v>4.0000000000000002E-4</v>
      </c>
      <c r="QC30" s="6">
        <v>-3.8E-3</v>
      </c>
      <c r="QD30" s="6">
        <v>1.1999999999999999E-3</v>
      </c>
      <c r="QE30" s="6">
        <v>8.0000000000000004E-4</v>
      </c>
      <c r="QF30" s="751">
        <v>-6.9999999999999999E-4</v>
      </c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30">
        <f t="shared" si="18"/>
        <v>-5.0000000000000001E-3</v>
      </c>
      <c r="RA30" s="30">
        <f t="shared" si="19"/>
        <v>-8.8999999999999995E-4</v>
      </c>
      <c r="RB30" s="30">
        <f t="shared" si="20"/>
        <v>2.2000000000000001E-3</v>
      </c>
    </row>
    <row r="31" spans="21:470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M31" s="281"/>
      <c r="PN31" s="32"/>
      <c r="PO31" s="32"/>
      <c r="PP31" s="32"/>
      <c r="PQ31" s="32"/>
      <c r="PR31" s="523"/>
      <c r="PS31" s="31" t="s">
        <v>66</v>
      </c>
      <c r="PT31" s="711">
        <v>0.01</v>
      </c>
      <c r="PU31" s="33">
        <f t="shared" ref="PU31:PZ31" si="63">SUM(PU6, -PU13, -PU19,PU24,PU28,PU29,PU30)</f>
        <v>-1.7100000000000001E-2</v>
      </c>
      <c r="PV31" s="33">
        <f t="shared" si="63"/>
        <v>2.3900000000000005E-2</v>
      </c>
      <c r="PW31" s="33">
        <f t="shared" si="63"/>
        <v>3.0799999999999998E-2</v>
      </c>
      <c r="PX31" s="33">
        <f t="shared" si="63"/>
        <v>-6.8999999999999999E-3</v>
      </c>
      <c r="PY31" s="33">
        <f t="shared" si="63"/>
        <v>-8.4000000000000012E-3</v>
      </c>
      <c r="PZ31" s="33">
        <f t="shared" si="63"/>
        <v>0</v>
      </c>
      <c r="QA31" s="33">
        <f>SUM(QA6, -QA13, -QA19,QA24,QA28:QA30)</f>
        <v>0</v>
      </c>
      <c r="QB31" s="33">
        <f>SUM(QB6, -QB13, -QB19,QB24,QB28,QB29,QB30)</f>
        <v>4.0000000000000001E-3</v>
      </c>
      <c r="QC31" s="33">
        <f>SUM(QC6, -QC13, -QC19,QC24,QC28,QC29,QC30)</f>
        <v>-3.2500000000000001E-2</v>
      </c>
      <c r="QD31" s="33">
        <f>SUM(QD6, -QD13, -QD19,QD24,QD28,QD29,QD30)</f>
        <v>8.3000000000000001E-3</v>
      </c>
      <c r="QE31" s="33">
        <f>SUM(QE6, -QE13, -QE19,QE24,QE28,QE29,QE30)</f>
        <v>1.0500000000000001E-2</v>
      </c>
      <c r="QF31" s="33">
        <f>SUM(QF6, -QF13, -QF19,QF24,QF28,QF29,QF30)</f>
        <v>2.4000000000000002E-3</v>
      </c>
      <c r="QG31" s="33">
        <f>SUM(QG6, -QG13, -QG19,QG24,QG28:QG30)</f>
        <v>0</v>
      </c>
      <c r="QH31" s="33">
        <f>SUM(QH6, -QH13, -QH19,QH24,QH28:QH30)</f>
        <v>0</v>
      </c>
      <c r="QI31" s="33">
        <f>SUM(QI6, -QI13, -QI19,QI24,QI28,QI29,QI30)</f>
        <v>0</v>
      </c>
      <c r="QJ31" s="33">
        <f>SUM(QJ6, -QJ13, -QJ19,QJ24,QJ28,QJ29,QJ30)</f>
        <v>0</v>
      </c>
      <c r="QK31" s="33">
        <f>SUM(QK6, -QK13, -QK19,QK24,QK28,QK29,QK30)</f>
        <v>0</v>
      </c>
      <c r="QL31" s="33">
        <f>SUM(QL6, -QL13, -QL19,QL24,QL28,QL29,QL30)</f>
        <v>0</v>
      </c>
      <c r="QM31" s="33">
        <f>SUM(QM6, -QM13, -QM19,QM24,QM28,QM29,QM30)</f>
        <v>0</v>
      </c>
      <c r="QN31" s="33">
        <f>SUM(QN6, -QN13, -QN19,QN24,QN28:QN30)</f>
        <v>0</v>
      </c>
      <c r="QO31" s="33">
        <f>SUM(QO6, -QO13, -QO19,QO24,QO28:QO30)</f>
        <v>0</v>
      </c>
      <c r="QP31" s="33">
        <f t="shared" ref="QP31:QY31" si="64">SUM(QP6, -QP13, -QP19,QP24,QP28,QP29,QP30)</f>
        <v>0</v>
      </c>
      <c r="QQ31" s="33">
        <f t="shared" si="64"/>
        <v>0</v>
      </c>
      <c r="QR31" s="33">
        <f t="shared" si="64"/>
        <v>0</v>
      </c>
      <c r="QS31" s="33">
        <f t="shared" si="64"/>
        <v>0</v>
      </c>
      <c r="QT31" s="33">
        <f t="shared" si="64"/>
        <v>0</v>
      </c>
      <c r="QU31" s="33">
        <f t="shared" si="64"/>
        <v>0</v>
      </c>
      <c r="QV31" s="33">
        <f t="shared" si="64"/>
        <v>0</v>
      </c>
      <c r="QW31" s="33">
        <f t="shared" si="64"/>
        <v>0</v>
      </c>
      <c r="QX31" s="33">
        <f t="shared" si="64"/>
        <v>0</v>
      </c>
      <c r="QY31" s="33">
        <f t="shared" si="64"/>
        <v>0</v>
      </c>
      <c r="QZ31" s="30">
        <f t="shared" si="18"/>
        <v>-3.2500000000000001E-2</v>
      </c>
      <c r="RA31" s="30">
        <f t="shared" si="19"/>
        <v>4.8387096774193548E-4</v>
      </c>
      <c r="RB31" s="30">
        <f t="shared" si="20"/>
        <v>3.0799999999999998E-2</v>
      </c>
    </row>
    <row r="32" spans="21:470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M32" s="54">
        <v>73.501000000000005</v>
      </c>
      <c r="PN32" s="54">
        <v>75.144999999999996</v>
      </c>
      <c r="PO32" s="54">
        <v>75.811000000000007</v>
      </c>
      <c r="PP32" s="54">
        <v>75.77</v>
      </c>
      <c r="PQ32" s="54">
        <v>74.36</v>
      </c>
      <c r="PR32" s="54">
        <v>70.762</v>
      </c>
      <c r="PS32" s="4" t="s">
        <v>67</v>
      </c>
      <c r="PT32" s="54">
        <v>72.47</v>
      </c>
      <c r="PU32" s="6">
        <v>-1.5E-3</v>
      </c>
      <c r="PV32" s="6">
        <v>-5.3E-3</v>
      </c>
      <c r="PW32" s="6">
        <v>4.1000000000000003E-3</v>
      </c>
      <c r="PX32" s="6">
        <v>-2.5000000000000001E-3</v>
      </c>
      <c r="PY32" s="6">
        <v>-3.0000000000000001E-3</v>
      </c>
      <c r="PZ32" s="6"/>
      <c r="QA32" s="6"/>
      <c r="QB32" s="6">
        <v>3.3999999999999998E-3</v>
      </c>
      <c r="QC32" s="6">
        <v>-8.9999999999999998E-4</v>
      </c>
      <c r="QD32" s="6">
        <v>1.9E-3</v>
      </c>
      <c r="QE32" s="6">
        <v>3.0999999999999999E-3</v>
      </c>
      <c r="QF32" s="752">
        <v>-6.9999999999999999E-4</v>
      </c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34">
        <f t="shared" si="18"/>
        <v>-5.3E-3</v>
      </c>
      <c r="RA32" s="34">
        <f t="shared" si="19"/>
        <v>-1.3999999999999988E-4</v>
      </c>
      <c r="RB32" s="34">
        <f t="shared" si="20"/>
        <v>4.1000000000000003E-3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M33" s="54">
        <v>0.91610000000000003</v>
      </c>
      <c r="PN33" s="54">
        <v>0.90749999999999997</v>
      </c>
      <c r="PO33" s="54">
        <v>0.8962</v>
      </c>
      <c r="PP33" s="54">
        <v>0.91049999999999998</v>
      </c>
      <c r="PQ33" s="54">
        <v>0.89270000000000005</v>
      </c>
      <c r="PR33" s="54">
        <v>0.88290000000000002</v>
      </c>
      <c r="PS33" s="4" t="s">
        <v>68</v>
      </c>
      <c r="PT33" s="54">
        <v>0.879</v>
      </c>
      <c r="PU33" s="6">
        <v>-3.0000000000000001E-3</v>
      </c>
      <c r="PV33" s="6">
        <v>-2.3999999999999998E-3</v>
      </c>
      <c r="PW33" s="6">
        <v>1.9E-3</v>
      </c>
      <c r="PX33" s="6">
        <v>-3.0000000000000001E-3</v>
      </c>
      <c r="PY33" s="6">
        <v>-7.3000000000000001E-3</v>
      </c>
      <c r="PZ33" s="6"/>
      <c r="QA33" s="6"/>
      <c r="QB33" s="6">
        <v>2E-3</v>
      </c>
      <c r="QC33" s="6">
        <v>1E-4</v>
      </c>
      <c r="QD33" s="6">
        <v>2E-3</v>
      </c>
      <c r="QE33" s="6">
        <v>1.4E-3</v>
      </c>
      <c r="QF33" s="752">
        <v>-1.6000000000000001E-3</v>
      </c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34">
        <f t="shared" si="18"/>
        <v>-7.3000000000000001E-3</v>
      </c>
      <c r="RA33" s="34">
        <f t="shared" si="19"/>
        <v>-9.8999999999999999E-4</v>
      </c>
      <c r="RB33" s="34">
        <f t="shared" si="20"/>
        <v>2E-3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M34" s="282"/>
      <c r="PN34" s="36"/>
      <c r="PO34" s="36"/>
      <c r="PP34" s="36"/>
      <c r="PQ34" s="36"/>
      <c r="PR34" s="524"/>
      <c r="PS34" s="35" t="s">
        <v>69</v>
      </c>
      <c r="PT34" s="711">
        <v>1.4999999999999999E-2</v>
      </c>
      <c r="PU34" s="37">
        <f t="shared" ref="PU34:PZ34" si="73">SUM(PU7, -PU14, -PU20,PU25, -PU29,PU32,PU33)</f>
        <v>-5.7000000000000002E-3</v>
      </c>
      <c r="PV34" s="37">
        <f t="shared" si="73"/>
        <v>-1.2999999999999999E-2</v>
      </c>
      <c r="PW34" s="37">
        <f t="shared" si="73"/>
        <v>2.69E-2</v>
      </c>
      <c r="PX34" s="37">
        <f t="shared" si="73"/>
        <v>-2.0299999999999999E-2</v>
      </c>
      <c r="PY34" s="37">
        <f t="shared" si="73"/>
        <v>-3.5200000000000002E-2</v>
      </c>
      <c r="PZ34" s="37">
        <f t="shared" si="73"/>
        <v>0</v>
      </c>
      <c r="QA34" s="37">
        <f>SUM(QA7, -QA14, -QA20,QA25, -QA29,QA32:QA33)</f>
        <v>0</v>
      </c>
      <c r="QB34" s="37">
        <f>SUM(QB7, -QB14, -QB20,QB25, -QB29,QB32,QB33)</f>
        <v>1.09E-2</v>
      </c>
      <c r="QC34" s="37">
        <f>SUM(QC7, -QC14, -QC20,QC25, -QC29,QC32,QC33)</f>
        <v>-2.8000000000000008E-3</v>
      </c>
      <c r="QD34" s="37">
        <f>SUM(QD7, -QD14, -QD20,QD25, -QD29,QD32,QD33)</f>
        <v>1.54E-2</v>
      </c>
      <c r="QE34" s="37">
        <f>SUM(QE7, -QE14, -QE20,QE25, -QE29,QE32,QE33)</f>
        <v>1.3999999999999999E-2</v>
      </c>
      <c r="QF34" s="37">
        <f>SUM(QF7, -QF14, -QF20,QF25, -QF29,QF32,QF33)</f>
        <v>-4.7000000000000002E-3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>SUM(QI7, -QI14, -QI20,QI25, -QI29,QI32,QI33)</f>
        <v>0</v>
      </c>
      <c r="QJ34" s="37">
        <f>SUM(QJ7, -QJ14, -QJ20,QJ25, -QJ29,QJ32,QJ33)</f>
        <v>0</v>
      </c>
      <c r="QK34" s="37">
        <f>SUM(QK7, -QK14, -QK20,QK25, -QK29,QK32,QK33)</f>
        <v>0</v>
      </c>
      <c r="QL34" s="37">
        <f>SUM(QL7, -QL14, -QL20,QL25, -QL29,QL32,QL33)</f>
        <v>0</v>
      </c>
      <c r="QM34" s="37">
        <f>SUM(QM7, -QM14, -QM20,QM25, -QM29,QM32,QM33)</f>
        <v>0</v>
      </c>
      <c r="QN34" s="37">
        <f>SUM(QN7, -QN14, -QN20,QN25, -QN29,QN32:QN33)</f>
        <v>0</v>
      </c>
      <c r="QO34" s="37">
        <f>SUM(QO7, -QO14, -QO20,QO25, -QO29,QO32:QO33)</f>
        <v>0</v>
      </c>
      <c r="QP34" s="37">
        <f t="shared" ref="QP34:QY34" si="74">SUM(QP7, -QP14, -QP20,QP25, -QP29,QP32,QP33)</f>
        <v>0</v>
      </c>
      <c r="QQ34" s="37">
        <f t="shared" si="74"/>
        <v>0</v>
      </c>
      <c r="QR34" s="37">
        <f t="shared" si="74"/>
        <v>0</v>
      </c>
      <c r="QS34" s="37">
        <f t="shared" si="74"/>
        <v>0</v>
      </c>
      <c r="QT34" s="37">
        <f t="shared" si="74"/>
        <v>0</v>
      </c>
      <c r="QU34" s="37">
        <f t="shared" si="74"/>
        <v>0</v>
      </c>
      <c r="QV34" s="37">
        <f t="shared" si="74"/>
        <v>0</v>
      </c>
      <c r="QW34" s="37">
        <f t="shared" si="74"/>
        <v>0</v>
      </c>
      <c r="QX34" s="37">
        <f t="shared" si="74"/>
        <v>0</v>
      </c>
      <c r="QY34" s="37">
        <f t="shared" si="74"/>
        <v>0</v>
      </c>
      <c r="QZ34" s="34">
        <f t="shared" si="18"/>
        <v>-3.5200000000000002E-2</v>
      </c>
      <c r="RA34" s="34">
        <f t="shared" si="19"/>
        <v>-4.6774193548387117E-4</v>
      </c>
      <c r="RB34" s="34">
        <f t="shared" si="20"/>
        <v>2.69E-2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M35" s="54">
        <v>80.188999999999993</v>
      </c>
      <c r="PN35" s="54">
        <v>82.796999999999997</v>
      </c>
      <c r="PO35" s="54">
        <v>84.546999999999997</v>
      </c>
      <c r="PP35" s="54">
        <v>83.18</v>
      </c>
      <c r="PQ35" s="54">
        <v>83.21</v>
      </c>
      <c r="PR35" s="54">
        <v>80.087999999999994</v>
      </c>
      <c r="PS35" s="4" t="s">
        <v>70</v>
      </c>
      <c r="PT35" s="54">
        <v>82.295000000000002</v>
      </c>
      <c r="PU35" s="6">
        <v>2.2000000000000001E-3</v>
      </c>
      <c r="PV35" s="6">
        <v>-2.8E-3</v>
      </c>
      <c r="PW35" s="6">
        <v>2.8E-3</v>
      </c>
      <c r="PX35" s="6">
        <v>5.9999999999999995E-4</v>
      </c>
      <c r="PY35" s="6">
        <v>4.4000000000000003E-3</v>
      </c>
      <c r="PZ35" s="6"/>
      <c r="QA35" s="6"/>
      <c r="QB35" s="6">
        <v>1.4E-3</v>
      </c>
      <c r="QC35" s="6">
        <v>-1E-3</v>
      </c>
      <c r="QD35" s="6">
        <v>2.0000000000000001E-4</v>
      </c>
      <c r="QE35" s="6">
        <v>1.6000000000000001E-3</v>
      </c>
      <c r="QF35" s="754">
        <v>1.2999999999999999E-3</v>
      </c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40">
        <f t="shared" si="18"/>
        <v>-2.8E-3</v>
      </c>
      <c r="RA35" s="40">
        <f t="shared" si="19"/>
        <v>1.0700000000000002E-3</v>
      </c>
      <c r="RB35" s="40">
        <f t="shared" si="20"/>
        <v>4.4000000000000003E-3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S36" s="41" t="s">
        <v>71</v>
      </c>
      <c r="PT36" s="711">
        <v>1.7500000000000002E-2</v>
      </c>
      <c r="PU36" s="43">
        <f t="shared" ref="PU36:QY36" si="82">SUM( -PU8, -PU15, -PU21,PU26, -PU30, -PU33,PU35)</f>
        <v>2.1400000000000002E-2</v>
      </c>
      <c r="PV36" s="43">
        <f t="shared" si="82"/>
        <v>7.1999999999999981E-3</v>
      </c>
      <c r="PW36" s="43">
        <f t="shared" si="82"/>
        <v>1.3500000000000002E-2</v>
      </c>
      <c r="PX36" s="43">
        <f t="shared" si="82"/>
        <v>5.8999999999999999E-3</v>
      </c>
      <c r="PY36" s="43">
        <f t="shared" si="82"/>
        <v>2.5899999999999999E-2</v>
      </c>
      <c r="PZ36" s="43">
        <f t="shared" si="82"/>
        <v>0</v>
      </c>
      <c r="QA36" s="43">
        <f t="shared" si="82"/>
        <v>0</v>
      </c>
      <c r="QB36" s="43">
        <f t="shared" si="82"/>
        <v>-1.0999999999999996E-3</v>
      </c>
      <c r="QC36" s="43">
        <f t="shared" si="82"/>
        <v>-2.7999999999999995E-3</v>
      </c>
      <c r="QD36" s="43">
        <f t="shared" si="82"/>
        <v>-3.0000000000000024E-4</v>
      </c>
      <c r="QE36" s="43">
        <f t="shared" si="82"/>
        <v>3.3E-3</v>
      </c>
      <c r="QF36" s="43">
        <f t="shared" si="82"/>
        <v>9.1999999999999998E-3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3">
        <f t="shared" si="82"/>
        <v>0</v>
      </c>
      <c r="QT36" s="43">
        <f t="shared" si="82"/>
        <v>0</v>
      </c>
      <c r="QU36" s="43">
        <f t="shared" si="82"/>
        <v>0</v>
      </c>
      <c r="QV36" s="43">
        <f t="shared" si="82"/>
        <v>0</v>
      </c>
      <c r="QW36" s="43">
        <f t="shared" si="82"/>
        <v>0</v>
      </c>
      <c r="QX36" s="43">
        <f t="shared" si="82"/>
        <v>0</v>
      </c>
      <c r="QY36" s="43">
        <f t="shared" si="82"/>
        <v>0</v>
      </c>
      <c r="QZ36" s="40">
        <f t="shared" si="18"/>
        <v>-2.7999999999999995E-3</v>
      </c>
      <c r="RA36" s="40">
        <f t="shared" si="19"/>
        <v>2.6516129032258065E-3</v>
      </c>
      <c r="RB36" s="40">
        <f t="shared" si="20"/>
        <v>2.5899999999999999E-2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S37" s="548" t="s">
        <v>72</v>
      </c>
      <c r="PT37" s="712">
        <v>-1E-3</v>
      </c>
      <c r="PU37" s="550">
        <f t="shared" ref="PU37:QY37" si="90">SUM( -PU5, -PU12, -PU18, -PU23, -PU28, -PU32, -PU35)</f>
        <v>3.1000000000000008E-3</v>
      </c>
      <c r="PV37" s="550">
        <f t="shared" si="90"/>
        <v>3.0200000000000001E-2</v>
      </c>
      <c r="PW37" s="550">
        <f t="shared" si="90"/>
        <v>-7.4999999999999997E-3</v>
      </c>
      <c r="PX37" s="550">
        <f t="shared" si="90"/>
        <v>4.999999999999999E-4</v>
      </c>
      <c r="PY37" s="550">
        <f t="shared" si="90"/>
        <v>-1.0900000000000002E-2</v>
      </c>
      <c r="PZ37" s="550">
        <f t="shared" si="90"/>
        <v>0</v>
      </c>
      <c r="QA37" s="550">
        <f t="shared" si="90"/>
        <v>0</v>
      </c>
      <c r="QB37" s="550">
        <f t="shared" si="90"/>
        <v>-1.3900000000000001E-2</v>
      </c>
      <c r="QC37" s="550">
        <f t="shared" si="90"/>
        <v>3.9000000000000007E-3</v>
      </c>
      <c r="QD37" s="550">
        <f t="shared" si="90"/>
        <v>-4.0000000000000007E-4</v>
      </c>
      <c r="QE37" s="550">
        <f t="shared" si="90"/>
        <v>-9.9000000000000008E-3</v>
      </c>
      <c r="QF37" s="550">
        <f t="shared" si="90"/>
        <v>5.0000000000000001E-4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550">
        <f t="shared" si="90"/>
        <v>0</v>
      </c>
      <c r="QT37" s="550">
        <f t="shared" si="90"/>
        <v>0</v>
      </c>
      <c r="QU37" s="550">
        <f t="shared" si="90"/>
        <v>0</v>
      </c>
      <c r="QV37" s="550">
        <f t="shared" si="90"/>
        <v>0</v>
      </c>
      <c r="QW37" s="550">
        <f t="shared" si="90"/>
        <v>0</v>
      </c>
      <c r="QX37" s="550">
        <f t="shared" si="90"/>
        <v>0</v>
      </c>
      <c r="QY37" s="550">
        <f t="shared" si="90"/>
        <v>0</v>
      </c>
      <c r="QZ37" s="301">
        <f t="shared" si="18"/>
        <v>-1.3900000000000001E-2</v>
      </c>
      <c r="RA37" s="301">
        <f t="shared" si="19"/>
        <v>-1.4193548387096772E-4</v>
      </c>
      <c r="RB37" s="301">
        <f t="shared" si="20"/>
        <v>3.0200000000000001E-2</v>
      </c>
    </row>
    <row r="38" spans="1:488" s="76" customFormat="1" ht="15.75" thickBot="1" x14ac:dyDescent="0.3">
      <c r="A38" s="75"/>
      <c r="AH38" s="553"/>
      <c r="AJ38" s="554"/>
      <c r="AK38" s="554"/>
      <c r="AL38" s="554"/>
      <c r="AM38" s="554"/>
      <c r="AN38" s="554"/>
      <c r="AO38" s="554"/>
      <c r="AP38" s="554"/>
      <c r="AQ38" s="554"/>
      <c r="AR38" s="554"/>
      <c r="AS38" s="554"/>
      <c r="AT38" s="554"/>
      <c r="AU38" s="554"/>
      <c r="AV38" s="554"/>
      <c r="AW38" s="554"/>
      <c r="AX38" s="554"/>
      <c r="AY38" s="554"/>
      <c r="AZ38" s="554"/>
      <c r="BA38" s="554"/>
      <c r="BB38" s="554"/>
      <c r="BC38" s="554"/>
      <c r="BD38" s="554"/>
      <c r="BE38" s="554"/>
      <c r="BF38" s="554"/>
      <c r="BG38" s="554"/>
      <c r="BH38" s="554"/>
      <c r="BI38" s="554"/>
      <c r="BJ38" s="554"/>
      <c r="BK38" s="554"/>
      <c r="BL38" s="554"/>
      <c r="BM38" s="554"/>
      <c r="BN38" s="554"/>
      <c r="BO38" s="555"/>
      <c r="BP38" s="555"/>
      <c r="BQ38" s="555"/>
      <c r="CQ38" s="553"/>
      <c r="CS38" s="554"/>
      <c r="CT38" s="554"/>
      <c r="CU38" s="554"/>
      <c r="CV38" s="554"/>
      <c r="CW38" s="554"/>
      <c r="CX38" s="554"/>
      <c r="CY38" s="554"/>
      <c r="CZ38" s="554"/>
      <c r="DA38" s="554"/>
      <c r="DB38" s="554"/>
      <c r="DC38" s="554"/>
      <c r="DD38" s="554"/>
      <c r="DE38" s="554"/>
      <c r="DF38" s="554"/>
      <c r="DG38" s="554"/>
      <c r="DH38" s="554"/>
      <c r="DI38" s="554"/>
      <c r="DJ38" s="554"/>
      <c r="DK38" s="554"/>
      <c r="DL38" s="554"/>
      <c r="DM38" s="554"/>
      <c r="DN38" s="554"/>
      <c r="DO38" s="554"/>
      <c r="DP38" s="554"/>
      <c r="DQ38" s="554"/>
      <c r="DR38" s="554"/>
      <c r="DS38" s="554"/>
      <c r="DT38" s="554"/>
      <c r="DU38" s="554"/>
      <c r="DV38" s="554"/>
      <c r="DW38" s="554"/>
      <c r="DX38" s="555"/>
      <c r="DY38" s="555"/>
      <c r="DZ38" s="555"/>
      <c r="FL38" s="553"/>
      <c r="FN38" s="554"/>
      <c r="FO38" s="554"/>
      <c r="FP38" s="554"/>
      <c r="FQ38" s="554"/>
      <c r="FR38" s="554"/>
      <c r="FS38" s="554"/>
      <c r="FT38" s="554"/>
      <c r="FU38" s="554"/>
      <c r="FV38" s="554"/>
      <c r="FW38" s="554"/>
      <c r="FX38" s="554"/>
      <c r="FY38" s="554"/>
      <c r="FZ38" s="554"/>
      <c r="GA38" s="554"/>
      <c r="GB38" s="554"/>
      <c r="GC38" s="554"/>
      <c r="GD38" s="554"/>
      <c r="GE38" s="554"/>
      <c r="GF38" s="554"/>
      <c r="GG38" s="554"/>
      <c r="GH38" s="554"/>
      <c r="GI38" s="554"/>
      <c r="GJ38" s="554"/>
      <c r="GK38" s="554"/>
      <c r="GL38" s="554"/>
      <c r="GM38" s="554"/>
      <c r="GN38" s="554"/>
      <c r="GO38" s="554"/>
      <c r="GP38" s="554"/>
      <c r="GQ38" s="554"/>
      <c r="GR38" s="554"/>
      <c r="GS38" s="555"/>
      <c r="GT38" s="555"/>
      <c r="GU38" s="555"/>
      <c r="IG38" s="553"/>
      <c r="II38" s="554"/>
      <c r="IJ38" s="554"/>
      <c r="IK38" s="554"/>
      <c r="IL38" s="554"/>
      <c r="IM38" s="554"/>
      <c r="IN38" s="554"/>
      <c r="IO38" s="554"/>
      <c r="IP38" s="554"/>
      <c r="IQ38" s="554"/>
      <c r="IR38" s="554"/>
      <c r="IS38" s="554"/>
      <c r="IT38" s="554"/>
      <c r="IU38" s="554"/>
      <c r="IV38" s="554"/>
      <c r="IW38" s="554"/>
      <c r="IX38" s="554"/>
      <c r="IY38" s="554"/>
      <c r="IZ38" s="554"/>
      <c r="JA38" s="554"/>
      <c r="JB38" s="554"/>
      <c r="JC38" s="554"/>
      <c r="JD38" s="554"/>
      <c r="JE38" s="554"/>
      <c r="JF38" s="554"/>
      <c r="JG38" s="554"/>
      <c r="JH38" s="554"/>
      <c r="JI38" s="554"/>
      <c r="JJ38" s="554"/>
      <c r="JK38" s="554"/>
      <c r="JL38" s="554"/>
      <c r="JM38" s="554"/>
      <c r="JN38" s="555"/>
      <c r="JO38" s="555"/>
      <c r="JP38" s="555"/>
      <c r="KY38" s="553"/>
      <c r="LA38" s="554"/>
      <c r="LB38" s="554"/>
      <c r="LC38" s="554"/>
      <c r="LD38" s="554"/>
      <c r="LE38" s="554"/>
      <c r="LF38" s="554"/>
      <c r="LG38" s="554"/>
      <c r="LH38" s="554"/>
      <c r="LI38" s="554"/>
      <c r="LJ38" s="554"/>
      <c r="LK38" s="554"/>
      <c r="LL38" s="554"/>
      <c r="LM38" s="554"/>
      <c r="LN38" s="554"/>
      <c r="LO38" s="554"/>
      <c r="LP38" s="554"/>
      <c r="LQ38" s="554"/>
      <c r="LR38" s="554"/>
      <c r="LS38" s="554"/>
      <c r="LT38" s="554"/>
      <c r="LU38" s="554"/>
      <c r="LV38" s="554"/>
      <c r="LW38" s="554"/>
      <c r="LX38" s="554"/>
      <c r="LY38" s="554"/>
      <c r="LZ38" s="554"/>
      <c r="MA38" s="554"/>
      <c r="MB38" s="554"/>
      <c r="MC38" s="554"/>
      <c r="MD38" s="554"/>
      <c r="ME38" s="554"/>
      <c r="MF38" s="555"/>
      <c r="MG38" s="555"/>
      <c r="MH38" s="555"/>
      <c r="MU38" s="553"/>
      <c r="MV38" s="556"/>
      <c r="MW38" s="554"/>
      <c r="MX38" s="554"/>
      <c r="MY38" s="554"/>
      <c r="MZ38" s="554"/>
      <c r="NA38" s="554"/>
      <c r="NB38" s="554"/>
      <c r="NC38" s="554"/>
      <c r="ND38" s="554"/>
      <c r="NE38" s="554"/>
      <c r="NF38" s="554"/>
      <c r="NG38" s="554"/>
      <c r="NH38" s="554"/>
      <c r="NI38" s="554"/>
      <c r="NJ38" s="554"/>
      <c r="NK38" s="554"/>
      <c r="NL38" s="554"/>
      <c r="NM38" s="554"/>
      <c r="NN38" s="554"/>
      <c r="NO38" s="554"/>
      <c r="NP38" s="554"/>
      <c r="NQ38" s="554"/>
      <c r="NR38" s="554"/>
      <c r="NS38" s="554"/>
      <c r="NT38" s="554"/>
      <c r="NU38" s="554"/>
      <c r="NV38" s="554"/>
      <c r="NW38" s="554"/>
      <c r="NX38" s="554"/>
      <c r="NY38" s="554"/>
      <c r="NZ38" s="554"/>
      <c r="OA38" s="554"/>
      <c r="OB38" s="555"/>
      <c r="OC38" s="555"/>
      <c r="OD38" s="555"/>
      <c r="OF38" s="557"/>
      <c r="OG38" s="557"/>
      <c r="OH38" s="557"/>
      <c r="OI38" s="557"/>
      <c r="OJ38" s="557"/>
      <c r="OK38" s="557"/>
      <c r="OL38" s="557"/>
      <c r="OM38" s="557"/>
      <c r="ON38" s="557"/>
      <c r="OO38" s="557"/>
      <c r="PL38" s="553"/>
      <c r="PN38" s="554"/>
      <c r="PO38" s="554"/>
      <c r="PP38" s="554"/>
      <c r="PQ38" s="554"/>
      <c r="PR38" s="554"/>
      <c r="PS38" s="554"/>
      <c r="PT38" s="554"/>
      <c r="PU38" s="554"/>
      <c r="PV38" s="554"/>
      <c r="PW38" s="554"/>
      <c r="PX38" s="554"/>
      <c r="PY38" s="554"/>
      <c r="PZ38" s="554"/>
      <c r="QA38" s="554"/>
      <c r="QB38" s="554"/>
      <c r="QC38" s="554"/>
      <c r="QD38" s="554"/>
      <c r="QE38" s="554"/>
      <c r="QF38" s="554"/>
      <c r="QG38" s="554"/>
      <c r="QH38" s="554"/>
      <c r="QI38" s="554"/>
      <c r="QJ38" s="554"/>
      <c r="QK38" s="554"/>
      <c r="QL38" s="554"/>
      <c r="QM38" s="554"/>
      <c r="QN38" s="554"/>
      <c r="QO38" s="554"/>
      <c r="QP38" s="554"/>
      <c r="QQ38" s="554"/>
      <c r="QR38" s="554"/>
      <c r="QS38" s="555"/>
      <c r="QT38" s="555"/>
      <c r="QU38" s="555"/>
    </row>
    <row r="39" spans="1:488" ht="15.75" thickBot="1" x14ac:dyDescent="0.3">
      <c r="AG39" s="48" t="s">
        <v>0</v>
      </c>
      <c r="AH39" s="588" t="s">
        <v>92</v>
      </c>
      <c r="AI39" s="588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88" t="s">
        <v>92</v>
      </c>
      <c r="CR39" s="588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88" t="s">
        <v>90</v>
      </c>
      <c r="FM39" s="588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88" t="s">
        <v>90</v>
      </c>
      <c r="IK39" s="588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88" t="s">
        <v>90</v>
      </c>
      <c r="LC39" s="588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88" t="s">
        <v>90</v>
      </c>
      <c r="NM39" s="588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R39" s="48" t="s">
        <v>124</v>
      </c>
      <c r="PS39" s="588" t="s">
        <v>90</v>
      </c>
      <c r="PT39" s="588" t="s">
        <v>170</v>
      </c>
      <c r="PU39" s="48" t="s">
        <v>1</v>
      </c>
      <c r="PV39" s="48" t="s">
        <v>2</v>
      </c>
      <c r="PW39" s="48" t="s">
        <v>3</v>
      </c>
      <c r="PX39" s="48" t="s">
        <v>4</v>
      </c>
      <c r="PY39" s="48" t="s">
        <v>5</v>
      </c>
      <c r="PZ39" s="48"/>
      <c r="QA39" s="48"/>
      <c r="QB39" s="48" t="s">
        <v>8</v>
      </c>
      <c r="QC39" s="48" t="s">
        <v>9</v>
      </c>
      <c r="QD39" s="48" t="s">
        <v>10</v>
      </c>
      <c r="QE39" s="48" t="s">
        <v>11</v>
      </c>
      <c r="QF39" s="48" t="s">
        <v>12</v>
      </c>
      <c r="QG39" s="48" t="s">
        <v>62</v>
      </c>
      <c r="QH39" s="48" t="s">
        <v>62</v>
      </c>
      <c r="QI39" s="48" t="s">
        <v>15</v>
      </c>
      <c r="QJ39" s="48" t="s">
        <v>16</v>
      </c>
      <c r="QK39" s="48" t="s">
        <v>17</v>
      </c>
      <c r="QL39" s="48" t="s">
        <v>18</v>
      </c>
      <c r="QM39" s="48" t="s">
        <v>19</v>
      </c>
      <c r="QN39" s="48"/>
      <c r="QO39" s="48"/>
      <c r="QP39" s="48" t="s">
        <v>22</v>
      </c>
      <c r="QQ39" s="48" t="s">
        <v>23</v>
      </c>
      <c r="QR39" s="48" t="s">
        <v>24</v>
      </c>
      <c r="QS39" s="48" t="s">
        <v>25</v>
      </c>
      <c r="QT39" s="48" t="s">
        <v>26</v>
      </c>
      <c r="QU39" s="48"/>
      <c r="QV39" s="48"/>
      <c r="QW39" s="48" t="s">
        <v>29</v>
      </c>
      <c r="QX39" s="48" t="s">
        <v>30</v>
      </c>
      <c r="QY39" s="48" t="s">
        <v>31</v>
      </c>
      <c r="QZ39" s="49"/>
      <c r="RA39" s="49"/>
      <c r="RB39" s="272" t="s">
        <v>125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S40" t="s">
        <v>62</v>
      </c>
      <c r="PT40" t="s">
        <v>62</v>
      </c>
      <c r="PU40" s="40">
        <v>0.16209999999999999</v>
      </c>
      <c r="PV40" s="40">
        <v>0.16930000000000001</v>
      </c>
      <c r="PW40" s="40">
        <v>0.18279999999999999</v>
      </c>
      <c r="PX40" s="40">
        <v>0.18870000000000001</v>
      </c>
      <c r="PY40" s="40">
        <v>0.21460000000000001</v>
      </c>
      <c r="PZ40" s="15"/>
      <c r="QA40" s="15"/>
      <c r="QB40" s="40">
        <v>0.2135</v>
      </c>
      <c r="QC40" s="40">
        <v>0.2107</v>
      </c>
      <c r="QD40" s="40">
        <v>0.2104</v>
      </c>
      <c r="QE40" s="40">
        <v>0.2137</v>
      </c>
      <c r="QF40" s="53"/>
      <c r="QG40" s="15"/>
      <c r="QH40" s="15"/>
      <c r="QI40" s="53"/>
      <c r="QJ40" s="53"/>
      <c r="QK40" s="53"/>
      <c r="QL40" s="53"/>
      <c r="QM40" s="53"/>
      <c r="QN40" s="15"/>
      <c r="QO40" s="15"/>
      <c r="QP40" s="53"/>
      <c r="QQ40" s="53"/>
      <c r="QR40" s="53"/>
      <c r="QS40" s="53"/>
      <c r="QT40" s="53"/>
      <c r="QU40" s="53"/>
      <c r="QV40" s="53"/>
      <c r="QW40" s="53"/>
      <c r="QX40" s="53"/>
      <c r="QY40" s="53"/>
      <c r="QZ40" s="495" t="s">
        <v>32</v>
      </c>
      <c r="RA40" s="3" t="s">
        <v>33</v>
      </c>
      <c r="RB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S41" t="s">
        <v>62</v>
      </c>
      <c r="PT41" t="s">
        <v>62</v>
      </c>
      <c r="PU41" s="22">
        <v>9.7600000000000006E-2</v>
      </c>
      <c r="PV41" s="16">
        <v>7.1800000000000003E-2</v>
      </c>
      <c r="PW41" s="30">
        <v>5.7299999999999997E-2</v>
      </c>
      <c r="PX41" s="16">
        <v>6.0999999999999999E-2</v>
      </c>
      <c r="PY41" s="16">
        <v>6.1100000000000002E-2</v>
      </c>
      <c r="PZ41" s="6" t="s">
        <v>62</v>
      </c>
      <c r="QA41" s="6"/>
      <c r="QB41" s="16">
        <v>6.2199999999999998E-2</v>
      </c>
      <c r="QC41" s="16">
        <v>7.4700000000000003E-2</v>
      </c>
      <c r="QD41" s="16">
        <v>7.7299999999999994E-2</v>
      </c>
      <c r="QE41" s="16">
        <v>7.2999999999999995E-2</v>
      </c>
      <c r="QF41" s="53"/>
      <c r="QG41" s="6" t="s">
        <v>62</v>
      </c>
      <c r="QH41" s="6"/>
      <c r="QI41" s="53"/>
      <c r="QJ41" s="53"/>
      <c r="QK41" s="53"/>
      <c r="QL41" s="53"/>
      <c r="QM41" s="53"/>
      <c r="QN41" s="6" t="s">
        <v>62</v>
      </c>
      <c r="QO41" s="6"/>
      <c r="QP41" s="53"/>
      <c r="QQ41" s="53"/>
      <c r="QR41" s="53"/>
      <c r="QS41" s="53"/>
      <c r="QT41" s="53"/>
      <c r="QU41" s="53"/>
      <c r="QV41" s="53"/>
      <c r="QW41" s="53"/>
      <c r="QX41" s="53"/>
      <c r="QY41" s="53"/>
      <c r="QZ41" s="53">
        <f>MIN(QZ2:QZ8,QZ10:QZ15,QZ17:QZ21,QZ23:QZ26,QZ28:QZ30,QZ32:QZ33,QZ35)</f>
        <v>-9.1999999999999998E-3</v>
      </c>
      <c r="RA41" s="51">
        <f>AVERAGE(RA2:RA8,RA10:RA15,RA17:RA21,RA23:RA26,RA28:RA30,RA32:RA33,RA35)</f>
        <v>-1.3999999999999993E-4</v>
      </c>
      <c r="RB41" s="53">
        <f>MAX(RB2:RB8,RB10:RB15,RB17:RB21,RB23:RB26,RB28:RB30,RB32:RB33,RB35)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S42" t="s">
        <v>62</v>
      </c>
      <c r="PT42" t="s">
        <v>62</v>
      </c>
      <c r="PU42" s="16">
        <v>7.9299999999999995E-2</v>
      </c>
      <c r="PV42" s="22">
        <v>6.1800000000000001E-2</v>
      </c>
      <c r="PW42" s="16">
        <v>5.57E-2</v>
      </c>
      <c r="PX42" s="30">
        <v>5.04E-2</v>
      </c>
      <c r="PY42" s="22">
        <v>4.87E-2</v>
      </c>
      <c r="QA42" s="6"/>
      <c r="QB42" s="22">
        <v>5.1499999999999997E-2</v>
      </c>
      <c r="QC42" s="22">
        <v>3.5299999999999998E-2</v>
      </c>
      <c r="QD42" s="22">
        <v>3.44E-2</v>
      </c>
      <c r="QE42" s="22">
        <v>4.1599999999999998E-2</v>
      </c>
      <c r="QF42" s="53"/>
      <c r="QH42" s="6"/>
      <c r="QI42" s="53"/>
      <c r="QJ42" s="53"/>
      <c r="QK42" s="53"/>
      <c r="QL42" s="53"/>
      <c r="QM42" s="53"/>
      <c r="QO42" s="6"/>
      <c r="QP42" s="53"/>
      <c r="QQ42" s="53"/>
      <c r="QR42" s="53"/>
      <c r="QS42" s="53"/>
      <c r="QT42" s="53"/>
      <c r="QU42" s="53"/>
      <c r="QV42" s="53"/>
      <c r="QW42" s="53"/>
      <c r="QX42" s="53"/>
      <c r="QY42" s="53"/>
      <c r="QZ42" s="53"/>
      <c r="RA42" s="54" t="s">
        <v>73</v>
      </c>
      <c r="RB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U43" s="30">
        <v>2.5999999999999999E-3</v>
      </c>
      <c r="PV43" s="30">
        <v>2.6499999999999999E-2</v>
      </c>
      <c r="PW43" s="22">
        <v>3.8800000000000001E-2</v>
      </c>
      <c r="PX43" s="22">
        <v>4.19E-2</v>
      </c>
      <c r="PY43" s="30">
        <v>4.2000000000000003E-2</v>
      </c>
      <c r="PZ43" s="6" t="s">
        <v>62</v>
      </c>
      <c r="QA43" s="6"/>
      <c r="QB43" s="30">
        <v>4.5999999999999999E-2</v>
      </c>
      <c r="QC43" s="7">
        <v>3.4099999999999998E-2</v>
      </c>
      <c r="QD43" s="7">
        <v>5.7000000000000002E-3</v>
      </c>
      <c r="QE43" s="30">
        <v>3.2300000000000002E-2</v>
      </c>
      <c r="QF43" s="53"/>
      <c r="QG43" s="6" t="s">
        <v>62</v>
      </c>
      <c r="QH43" s="6"/>
      <c r="QI43" s="53"/>
      <c r="QJ43" s="53"/>
      <c r="QK43" s="53"/>
      <c r="QL43" s="53"/>
      <c r="QM43" s="53"/>
      <c r="QN43" s="6" t="s">
        <v>62</v>
      </c>
      <c r="QO43" s="6"/>
      <c r="QP43" s="53"/>
      <c r="QQ43" s="53"/>
      <c r="QR43" s="53"/>
      <c r="QS43" s="53"/>
      <c r="QT43" s="53"/>
      <c r="QU43" s="53"/>
      <c r="QV43" s="53"/>
      <c r="QW43" s="53"/>
      <c r="QX43" s="53"/>
      <c r="QY43" s="53"/>
      <c r="QZ43" s="53"/>
      <c r="RA43" s="54" t="s">
        <v>74</v>
      </c>
      <c r="RB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U44" s="7">
        <v>-1.09E-2</v>
      </c>
      <c r="PV44" s="7">
        <v>-1.9400000000000001E-2</v>
      </c>
      <c r="PW44" s="7">
        <v>-3.0200000000000001E-2</v>
      </c>
      <c r="PX44" s="7">
        <v>-3.0800000000000001E-2</v>
      </c>
      <c r="PY44" s="7">
        <v>8.8000000000000005E-3</v>
      </c>
      <c r="PZ44" t="s">
        <v>62</v>
      </c>
      <c r="QA44" s="6"/>
      <c r="QB44" s="7">
        <v>1.7000000000000001E-2</v>
      </c>
      <c r="QC44" s="30">
        <v>1.35E-2</v>
      </c>
      <c r="QD44" s="30">
        <v>2.18E-2</v>
      </c>
      <c r="QE44" s="7">
        <v>-1E-3</v>
      </c>
      <c r="QF44" s="53"/>
      <c r="QG44" t="s">
        <v>62</v>
      </c>
      <c r="QH44" s="6"/>
      <c r="QI44" s="53"/>
      <c r="QJ44" s="53"/>
      <c r="QK44" s="53"/>
      <c r="QL44" s="53"/>
      <c r="QM44" s="53"/>
      <c r="QN44" t="s">
        <v>62</v>
      </c>
      <c r="QO44" s="6"/>
      <c r="QP44" s="53"/>
      <c r="QQ44" s="53"/>
      <c r="QR44" s="53"/>
      <c r="QS44" s="53"/>
      <c r="QT44" s="53"/>
      <c r="QU44" s="53"/>
      <c r="QV44" s="53"/>
      <c r="QW44" s="53"/>
      <c r="QX44" s="53"/>
      <c r="QY44" s="53"/>
      <c r="QZ44" s="3" t="s">
        <v>32</v>
      </c>
      <c r="RA44" s="3" t="s">
        <v>33</v>
      </c>
      <c r="RB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S45" t="s">
        <v>62</v>
      </c>
      <c r="PU45" s="34">
        <v>-6.5199999999999994E-2</v>
      </c>
      <c r="PV45" s="47">
        <v>-7.3599999999999999E-2</v>
      </c>
      <c r="PW45" s="34">
        <v>-5.1299999999999998E-2</v>
      </c>
      <c r="PX45" s="34">
        <v>-7.1599999999999997E-2</v>
      </c>
      <c r="PY45" s="47">
        <v>-9.1499999999999998E-2</v>
      </c>
      <c r="PZ45" s="6"/>
      <c r="QA45" s="6"/>
      <c r="QB45" s="34">
        <v>-9.5899999999999999E-2</v>
      </c>
      <c r="QC45" s="34">
        <v>-9.8699999999999996E-2</v>
      </c>
      <c r="QD45" s="47">
        <v>-0.1019</v>
      </c>
      <c r="QE45" s="34">
        <v>-6.93E-2</v>
      </c>
      <c r="QF45" s="53"/>
      <c r="QG45" s="6"/>
      <c r="QH45" s="6"/>
      <c r="QI45" s="53"/>
      <c r="QJ45" s="53"/>
      <c r="QK45" s="53"/>
      <c r="QL45" s="53"/>
      <c r="QM45" s="53"/>
      <c r="QN45" s="6"/>
      <c r="QO45" s="6"/>
      <c r="QP45" s="53"/>
      <c r="QQ45" s="53"/>
      <c r="QR45" s="53"/>
      <c r="QS45" s="53"/>
      <c r="QT45" s="53"/>
      <c r="QU45" s="53"/>
      <c r="QV45" s="53"/>
      <c r="QW45" s="53"/>
      <c r="QX45" s="53"/>
      <c r="QY45" s="53"/>
      <c r="QZ45" s="51">
        <f>MIN(QZ9,QZ16,QZ22,QZ27,QZ31,QZ34,QZ36,QZ37)</f>
        <v>-4.8700000000000007E-2</v>
      </c>
      <c r="RA45" s="51">
        <f>AVERAGE(RA9,RA16,RA22,RA27,RA31,RA34,RA36,RA37)</f>
        <v>5.7598240413292423E-20</v>
      </c>
      <c r="RB45" s="51">
        <f>MAX(RB9,RB16,RB22,RB27,RB31,RB34,RB36,RB37)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S46" t="s">
        <v>62</v>
      </c>
      <c r="PU46" s="47">
        <v>-0.1038</v>
      </c>
      <c r="PV46" s="34">
        <v>-7.8200000000000006E-2</v>
      </c>
      <c r="PW46" s="47">
        <v>-8.1100000000000005E-2</v>
      </c>
      <c r="PX46" s="47">
        <v>-8.0600000000000005E-2</v>
      </c>
      <c r="PY46" s="34">
        <v>-0.10680000000000001</v>
      </c>
      <c r="PZ46" s="6"/>
      <c r="QA46" s="6"/>
      <c r="QB46" s="47">
        <v>-0.10539999999999999</v>
      </c>
      <c r="QC46" s="47">
        <v>-0.10150000000000001</v>
      </c>
      <c r="QD46" s="34">
        <v>-8.3299999999999999E-2</v>
      </c>
      <c r="QE46" s="47">
        <v>-0.1118</v>
      </c>
      <c r="QF46" s="53"/>
      <c r="QG46" s="6"/>
      <c r="QH46" s="6"/>
      <c r="QI46" s="53"/>
      <c r="QJ46" s="53"/>
      <c r="QK46" s="53"/>
      <c r="QL46" s="53"/>
      <c r="QM46" s="53"/>
      <c r="QN46" s="6"/>
      <c r="QO46" s="6"/>
      <c r="QP46" s="53"/>
      <c r="QQ46" s="53"/>
      <c r="QR46" s="53"/>
      <c r="QS46" s="53"/>
      <c r="QT46" s="53"/>
      <c r="QU46" s="53"/>
      <c r="QV46" s="53"/>
      <c r="QW46" s="53"/>
      <c r="QX46" s="53"/>
      <c r="QY46" s="53"/>
      <c r="QZ46" s="53"/>
      <c r="RA46" s="54" t="s">
        <v>75</v>
      </c>
      <c r="RB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U47" s="86">
        <v>-0.16170000000000001</v>
      </c>
      <c r="PV47" s="86">
        <v>-0.15820000000000001</v>
      </c>
      <c r="PW47" s="86">
        <v>-0.17199999999999999</v>
      </c>
      <c r="PX47" s="86">
        <v>-0.159</v>
      </c>
      <c r="PY47" s="86">
        <v>-0.1769</v>
      </c>
      <c r="PZ47" s="10" t="s">
        <v>62</v>
      </c>
      <c r="QA47" s="10"/>
      <c r="QB47" s="86">
        <v>-0.18890000000000001</v>
      </c>
      <c r="QC47" s="86">
        <v>-0.1681</v>
      </c>
      <c r="QD47" s="86">
        <v>-0.16439999999999999</v>
      </c>
      <c r="QE47" s="86">
        <v>-0.17849999999999999</v>
      </c>
      <c r="QF47" s="53"/>
      <c r="QG47" s="10" t="s">
        <v>62</v>
      </c>
      <c r="QH47" s="10"/>
      <c r="QI47" s="53"/>
      <c r="QJ47" s="53"/>
      <c r="QK47" s="53"/>
      <c r="QL47" s="53"/>
      <c r="QM47" s="53"/>
      <c r="QN47" s="10" t="s">
        <v>62</v>
      </c>
      <c r="QO47" s="10"/>
      <c r="QP47" s="53"/>
      <c r="QQ47" s="53"/>
      <c r="QR47" s="53"/>
      <c r="QS47" s="53"/>
      <c r="QT47" s="53"/>
      <c r="QU47" s="53"/>
      <c r="QV47" s="53"/>
      <c r="QW47" s="53"/>
      <c r="QX47" s="53"/>
      <c r="QY47" s="53"/>
      <c r="QZ47" s="53"/>
      <c r="RA47" s="61" t="s">
        <v>76</v>
      </c>
      <c r="RB47" s="53"/>
      <c r="RK47" t="s">
        <v>62</v>
      </c>
      <c r="RR47" t="s">
        <v>62</v>
      </c>
      <c r="RT47" t="s">
        <v>62</v>
      </c>
    </row>
    <row r="48" spans="1:488" s="560" customFormat="1" ht="15.75" thickBot="1" x14ac:dyDescent="0.3">
      <c r="A48" s="587" t="s">
        <v>92</v>
      </c>
      <c r="BS48" s="587" t="s">
        <v>92</v>
      </c>
      <c r="BT48" s="590" t="s">
        <v>93</v>
      </c>
      <c r="EK48" s="587" t="s">
        <v>90</v>
      </c>
      <c r="EL48" s="587" t="s">
        <v>94</v>
      </c>
      <c r="HC48" s="587" t="s">
        <v>90</v>
      </c>
      <c r="JU48" s="587" t="s">
        <v>90</v>
      </c>
      <c r="MM48" s="587" t="s">
        <v>90</v>
      </c>
      <c r="NN48" s="561"/>
      <c r="NO48" s="561"/>
      <c r="NP48" s="561"/>
      <c r="NQ48" s="561"/>
      <c r="NR48" s="561"/>
      <c r="NS48" s="561"/>
      <c r="NT48" s="561"/>
      <c r="NU48" s="561"/>
      <c r="NV48" s="561"/>
      <c r="NW48" s="561"/>
      <c r="NX48" s="561"/>
      <c r="NY48" s="561"/>
      <c r="NZ48" s="561"/>
      <c r="OA48" s="561"/>
      <c r="OB48" s="561"/>
      <c r="OC48" s="561"/>
      <c r="OD48" s="561"/>
      <c r="OE48" s="561"/>
      <c r="OF48" s="561"/>
      <c r="OG48" s="561"/>
      <c r="OH48" s="561"/>
      <c r="OI48" s="561"/>
      <c r="OJ48" s="561"/>
      <c r="OK48" s="561"/>
      <c r="OL48" s="561"/>
      <c r="OM48" s="561"/>
      <c r="ON48" s="561"/>
      <c r="OO48" s="561"/>
      <c r="OP48" s="561"/>
      <c r="OQ48" s="561"/>
      <c r="PE48" s="589" t="s">
        <v>90</v>
      </c>
      <c r="PF48" s="561"/>
      <c r="PG48" s="561"/>
      <c r="PH48" s="561"/>
      <c r="PI48" s="561"/>
      <c r="PJ48" s="561"/>
      <c r="PN48" s="561"/>
      <c r="PO48" s="561"/>
      <c r="PP48" s="561"/>
      <c r="PQ48" s="561"/>
      <c r="PR48" s="561"/>
      <c r="PS48" s="561"/>
      <c r="PT48" s="561"/>
      <c r="PU48" s="561"/>
      <c r="PV48" s="561"/>
      <c r="PW48" s="561"/>
      <c r="PX48" s="561"/>
      <c r="PY48" s="561"/>
      <c r="PZ48" s="561"/>
      <c r="QA48" s="561"/>
      <c r="QB48" s="561"/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484"/>
      <c r="PF49" s="485">
        <v>43647</v>
      </c>
      <c r="PG49" s="514"/>
      <c r="PH49" s="484"/>
      <c r="PI49" s="485">
        <v>43648</v>
      </c>
      <c r="PJ49" s="518"/>
      <c r="PK49" s="483"/>
      <c r="PL49" s="67">
        <v>43649</v>
      </c>
      <c r="PM49" s="483"/>
      <c r="PN49" s="484"/>
      <c r="PO49" s="485">
        <v>43650</v>
      </c>
      <c r="PP49" s="514"/>
      <c r="PQ49" s="484"/>
      <c r="PR49" s="485">
        <v>43651</v>
      </c>
      <c r="PS49" s="742" t="s">
        <v>77</v>
      </c>
      <c r="PT49" s="506"/>
      <c r="PU49" s="507">
        <v>43654</v>
      </c>
      <c r="PV49" s="508"/>
      <c r="PW49" s="506"/>
      <c r="PX49" s="507">
        <v>43655</v>
      </c>
      <c r="PY49" s="508"/>
      <c r="PZ49" s="506"/>
      <c r="QA49" s="507">
        <v>43656</v>
      </c>
      <c r="QB49" s="508"/>
      <c r="QC49" s="271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259" t="s">
        <v>78</v>
      </c>
      <c r="PL50" s="55" t="s">
        <v>79</v>
      </c>
      <c r="PM50" s="258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258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25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98" t="s">
        <v>81</v>
      </c>
      <c r="PL51" s="54" t="s">
        <v>82</v>
      </c>
      <c r="PM51" s="91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91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98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123">
        <v>0.1608</v>
      </c>
      <c r="PF52" s="40">
        <v>0.16</v>
      </c>
      <c r="PG52" s="84">
        <v>0.16209999999999999</v>
      </c>
      <c r="PH52" s="123">
        <v>0.16819999999999999</v>
      </c>
      <c r="PI52" s="40">
        <v>0.16830000000000001</v>
      </c>
      <c r="PJ52" s="84">
        <v>0.16930000000000001</v>
      </c>
      <c r="PK52" s="100">
        <v>0.16550000000000001</v>
      </c>
      <c r="PL52" s="40">
        <v>0.16309999999999999</v>
      </c>
      <c r="PM52" s="314">
        <v>0.18279999999999999</v>
      </c>
      <c r="PN52" s="123">
        <v>0.17480000000000001</v>
      </c>
      <c r="PO52" s="40">
        <v>0.17829999999999999</v>
      </c>
      <c r="PP52" s="84">
        <v>0.18870000000000001</v>
      </c>
      <c r="PQ52" s="123">
        <v>0.18790000000000001</v>
      </c>
      <c r="PR52" s="40">
        <v>0.19359999999999999</v>
      </c>
      <c r="PS52" s="314">
        <v>0.21460000000000001</v>
      </c>
      <c r="PT52" s="123">
        <v>0.20979999999999999</v>
      </c>
      <c r="PU52" s="40">
        <v>0.22270000000000001</v>
      </c>
      <c r="PV52" s="84">
        <v>0.2135</v>
      </c>
      <c r="PW52" s="123">
        <v>0.2112</v>
      </c>
      <c r="PX52" s="40">
        <v>0.2152</v>
      </c>
      <c r="PY52" s="84">
        <v>0.2107</v>
      </c>
      <c r="PZ52" s="123">
        <v>0.20749999999999999</v>
      </c>
      <c r="QA52" s="40">
        <v>0.21179999999999999</v>
      </c>
      <c r="QB52" s="84">
        <v>0.2104</v>
      </c>
      <c r="QC52" s="100">
        <v>0.2069</v>
      </c>
      <c r="QD52" s="40">
        <v>0.2019</v>
      </c>
      <c r="QE52" s="40">
        <v>0.2137</v>
      </c>
      <c r="QF52" s="40">
        <v>0.223</v>
      </c>
      <c r="QG52" s="40">
        <v>0.22289999999999999</v>
      </c>
      <c r="QH52" s="40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128">
        <v>0.1014</v>
      </c>
      <c r="PF53" s="22">
        <v>7.7899999999999997E-2</v>
      </c>
      <c r="PG53" s="81">
        <v>9.7600000000000006E-2</v>
      </c>
      <c r="PH53" s="128">
        <v>9.7100000000000006E-2</v>
      </c>
      <c r="PI53" s="22">
        <v>8.8499999999999995E-2</v>
      </c>
      <c r="PJ53" s="130">
        <v>7.1800000000000003E-2</v>
      </c>
      <c r="PK53" s="103">
        <v>7.0199999999999999E-2</v>
      </c>
      <c r="PL53" s="16">
        <v>6.7199999999999996E-2</v>
      </c>
      <c r="PM53" s="316">
        <v>5.7299999999999997E-2</v>
      </c>
      <c r="PN53" s="129">
        <v>6.25E-2</v>
      </c>
      <c r="PO53" s="16">
        <v>6.6100000000000006E-2</v>
      </c>
      <c r="PP53" s="130">
        <v>6.0999999999999999E-2</v>
      </c>
      <c r="PQ53" s="125">
        <v>6.2199999999999998E-2</v>
      </c>
      <c r="PR53" s="16">
        <v>6.2199999999999998E-2</v>
      </c>
      <c r="PS53" s="299">
        <v>6.1100000000000002E-2</v>
      </c>
      <c r="PT53" s="125">
        <v>5.5399999999999998E-2</v>
      </c>
      <c r="PU53" s="16">
        <v>5.62E-2</v>
      </c>
      <c r="PV53" s="130">
        <v>6.2199999999999998E-2</v>
      </c>
      <c r="PW53" s="125">
        <v>6.7400000000000002E-2</v>
      </c>
      <c r="PX53" s="16">
        <v>6.9099999999999995E-2</v>
      </c>
      <c r="PY53" s="130">
        <v>7.4700000000000003E-2</v>
      </c>
      <c r="PZ53" s="125">
        <v>8.2500000000000004E-2</v>
      </c>
      <c r="QA53" s="16">
        <v>8.1600000000000006E-2</v>
      </c>
      <c r="QB53" s="130">
        <v>7.7299999999999994E-2</v>
      </c>
      <c r="QC53" s="103">
        <v>7.5200000000000003E-2</v>
      </c>
      <c r="QD53" s="16">
        <v>7.1300000000000002E-2</v>
      </c>
      <c r="QE53" s="16">
        <v>7.2999999999999995E-2</v>
      </c>
      <c r="QF53" s="16">
        <v>6.9099999999999995E-2</v>
      </c>
      <c r="QG53" s="16">
        <v>6.1800000000000001E-2</v>
      </c>
      <c r="QH53" s="16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25">
        <v>9.0499999999999997E-2</v>
      </c>
      <c r="PF54" s="16">
        <v>9.98E-2</v>
      </c>
      <c r="PG54" s="130">
        <v>7.9299999999999995E-2</v>
      </c>
      <c r="PH54" s="125">
        <v>8.1100000000000005E-2</v>
      </c>
      <c r="PI54" s="16">
        <v>8.4699999999999998E-2</v>
      </c>
      <c r="PJ54" s="81">
        <v>6.1800000000000001E-2</v>
      </c>
      <c r="PK54" s="106">
        <v>4.3999999999999997E-2</v>
      </c>
      <c r="PL54" s="30">
        <v>4.6399999999999997E-2</v>
      </c>
      <c r="PM54" s="299">
        <v>5.57E-2</v>
      </c>
      <c r="PN54" s="125">
        <v>6.2100000000000002E-2</v>
      </c>
      <c r="PO54" s="30">
        <v>5.1900000000000002E-2</v>
      </c>
      <c r="PP54" s="85">
        <v>5.04E-2</v>
      </c>
      <c r="PQ54" s="129">
        <v>5.0700000000000002E-2</v>
      </c>
      <c r="PR54" s="30">
        <v>5.8099999999999999E-2</v>
      </c>
      <c r="PS54" s="302">
        <v>4.87E-2</v>
      </c>
      <c r="PT54" s="128">
        <v>4.4499999999999998E-2</v>
      </c>
      <c r="PU54" s="22">
        <v>4.1200000000000001E-2</v>
      </c>
      <c r="PV54" s="81">
        <v>5.1499999999999997E-2</v>
      </c>
      <c r="PW54" s="128">
        <v>4.1500000000000002E-2</v>
      </c>
      <c r="PX54" s="7">
        <v>3.5700000000000003E-2</v>
      </c>
      <c r="PY54" s="81">
        <v>3.5299999999999998E-2</v>
      </c>
      <c r="PZ54" s="128">
        <v>3.2800000000000003E-2</v>
      </c>
      <c r="QA54" s="22">
        <v>4.0599999999999997E-2</v>
      </c>
      <c r="QB54" s="81">
        <v>3.44E-2</v>
      </c>
      <c r="QC54" s="106">
        <v>3.2199999999999999E-2</v>
      </c>
      <c r="QD54" s="22">
        <v>4.82E-2</v>
      </c>
      <c r="QE54" s="22">
        <v>4.1599999999999998E-2</v>
      </c>
      <c r="QF54" s="30">
        <v>4.6600000000000003E-2</v>
      </c>
      <c r="QG54" s="22">
        <v>3.8399999999999997E-2</v>
      </c>
      <c r="QH54" s="22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129">
        <v>1.5599999999999999E-2</v>
      </c>
      <c r="PF55" s="30">
        <v>1.37E-2</v>
      </c>
      <c r="PG55" s="85">
        <v>2.5999999999999999E-3</v>
      </c>
      <c r="PH55" s="129">
        <v>1.9900000000000001E-2</v>
      </c>
      <c r="PI55" s="30">
        <v>2.92E-2</v>
      </c>
      <c r="PJ55" s="85">
        <v>2.6499999999999999E-2</v>
      </c>
      <c r="PK55" s="104">
        <v>2.46E-2</v>
      </c>
      <c r="PL55" s="22">
        <v>4.2700000000000002E-2</v>
      </c>
      <c r="PM55" s="302">
        <v>3.8800000000000001E-2</v>
      </c>
      <c r="PN55" s="128">
        <v>4.0099999999999997E-2</v>
      </c>
      <c r="PO55" s="22">
        <v>4.6800000000000001E-2</v>
      </c>
      <c r="PP55" s="81">
        <v>4.19E-2</v>
      </c>
      <c r="PQ55" s="128">
        <v>4.99E-2</v>
      </c>
      <c r="PR55" s="22">
        <v>4.2700000000000002E-2</v>
      </c>
      <c r="PS55" s="316">
        <v>4.2000000000000003E-2</v>
      </c>
      <c r="PT55" s="129">
        <v>4.4200000000000003E-2</v>
      </c>
      <c r="PU55" s="30">
        <v>4.8899999999999999E-2</v>
      </c>
      <c r="PV55" s="85">
        <v>4.5999999999999999E-2</v>
      </c>
      <c r="PW55" s="129">
        <v>3.2300000000000002E-2</v>
      </c>
      <c r="PX55" s="22">
        <v>2.4500000000000001E-2</v>
      </c>
      <c r="PY55" s="82">
        <v>3.4099999999999998E-2</v>
      </c>
      <c r="PZ55" s="127">
        <v>3.5099999999999999E-2</v>
      </c>
      <c r="QA55" s="7">
        <v>3.4700000000000002E-2</v>
      </c>
      <c r="QB55" s="82">
        <v>5.7000000000000002E-3</v>
      </c>
      <c r="QC55" s="104">
        <v>2.0799999999999999E-2</v>
      </c>
      <c r="QD55" s="30">
        <v>2.53E-2</v>
      </c>
      <c r="QE55" s="30">
        <v>3.2300000000000002E-2</v>
      </c>
      <c r="QF55" s="22">
        <v>4.1700000000000001E-2</v>
      </c>
      <c r="QG55" s="30">
        <v>3.4700000000000002E-2</v>
      </c>
      <c r="QH55" s="30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127">
        <v>-3.2800000000000003E-2</v>
      </c>
      <c r="PF56" s="7">
        <v>-3.6299999999999999E-2</v>
      </c>
      <c r="PG56" s="82">
        <v>-1.09E-2</v>
      </c>
      <c r="PH56" s="127">
        <v>-1.54E-2</v>
      </c>
      <c r="PI56" s="7">
        <v>-1.55E-2</v>
      </c>
      <c r="PJ56" s="82">
        <v>-1.9400000000000001E-2</v>
      </c>
      <c r="PK56" s="101">
        <v>-0.02</v>
      </c>
      <c r="PL56" s="7">
        <v>-2.9600000000000001E-2</v>
      </c>
      <c r="PM56" s="300">
        <v>-3.0200000000000001E-2</v>
      </c>
      <c r="PN56" s="127">
        <v>-2.9399999999999999E-2</v>
      </c>
      <c r="PO56" s="7">
        <v>-2.8400000000000002E-2</v>
      </c>
      <c r="PP56" s="82">
        <v>-3.0800000000000001E-2</v>
      </c>
      <c r="PQ56" s="127">
        <v>-2.35E-2</v>
      </c>
      <c r="PR56" s="7">
        <v>-1.5699999999999999E-2</v>
      </c>
      <c r="PS56" s="300">
        <v>8.8000000000000005E-3</v>
      </c>
      <c r="PT56" s="127">
        <v>3.0999999999999999E-3</v>
      </c>
      <c r="PU56" s="7">
        <v>6.4000000000000003E-3</v>
      </c>
      <c r="PV56" s="82">
        <v>1.7000000000000001E-2</v>
      </c>
      <c r="PW56" s="127">
        <v>2.3699999999999999E-2</v>
      </c>
      <c r="PX56" s="30">
        <v>1.9699999999999999E-2</v>
      </c>
      <c r="PY56" s="85">
        <v>1.35E-2</v>
      </c>
      <c r="PZ56" s="129">
        <v>5.7000000000000002E-3</v>
      </c>
      <c r="QA56" s="30">
        <v>4.4999999999999997E-3</v>
      </c>
      <c r="QB56" s="85">
        <v>2.18E-2</v>
      </c>
      <c r="QC56" s="101">
        <v>-1.1299999999999999E-2</v>
      </c>
      <c r="QD56" s="7">
        <v>-1.7999999999999999E-2</v>
      </c>
      <c r="QE56" s="7">
        <v>-1E-3</v>
      </c>
      <c r="QF56" s="7">
        <v>-1.7299999999999999E-2</v>
      </c>
      <c r="QG56" s="7">
        <v>-1.5599999999999999E-2</v>
      </c>
      <c r="QH56" s="7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131">
        <v>-6.0199999999999997E-2</v>
      </c>
      <c r="PF57" s="34">
        <v>-6.0100000000000001E-2</v>
      </c>
      <c r="PG57" s="83">
        <v>-6.5199999999999994E-2</v>
      </c>
      <c r="PH57" s="131">
        <v>-7.9000000000000001E-2</v>
      </c>
      <c r="PI57" s="34">
        <v>-8.4900000000000003E-2</v>
      </c>
      <c r="PJ57" s="79">
        <v>-7.3599999999999999E-2</v>
      </c>
      <c r="PK57" s="99">
        <v>-5.5100000000000003E-2</v>
      </c>
      <c r="PL57" s="34">
        <v>-6.9000000000000006E-2</v>
      </c>
      <c r="PM57" s="315">
        <v>-5.1299999999999998E-2</v>
      </c>
      <c r="PN57" s="131">
        <v>-5.62E-2</v>
      </c>
      <c r="PO57" s="34">
        <v>-7.3800000000000004E-2</v>
      </c>
      <c r="PP57" s="83">
        <v>-7.1599999999999997E-2</v>
      </c>
      <c r="PQ57" s="131">
        <v>-7.9399999999999998E-2</v>
      </c>
      <c r="PR57" s="34">
        <v>-8.7099999999999997E-2</v>
      </c>
      <c r="PS57" s="317">
        <v>-9.1499999999999998E-2</v>
      </c>
      <c r="PT57" s="124">
        <v>-8.8200000000000001E-2</v>
      </c>
      <c r="PU57" s="47">
        <v>-0.1038</v>
      </c>
      <c r="PV57" s="83">
        <v>-9.5899999999999999E-2</v>
      </c>
      <c r="PW57" s="131">
        <v>-8.7099999999999997E-2</v>
      </c>
      <c r="PX57" s="34">
        <v>-9.0200000000000002E-2</v>
      </c>
      <c r="PY57" s="83">
        <v>-9.8699999999999996E-2</v>
      </c>
      <c r="PZ57" s="131">
        <v>-0.10150000000000001</v>
      </c>
      <c r="QA57" s="47">
        <v>-0.1081</v>
      </c>
      <c r="QB57" s="79">
        <v>-0.1019</v>
      </c>
      <c r="QC57" s="105">
        <v>-7.6700000000000004E-2</v>
      </c>
      <c r="QD57" s="34">
        <v>-6.9099999999999995E-2</v>
      </c>
      <c r="QE57" s="34">
        <v>-6.93E-2</v>
      </c>
      <c r="QF57" s="34">
        <v>-5.8799999999999998E-2</v>
      </c>
      <c r="QG57" s="34">
        <v>-7.3999999999999996E-2</v>
      </c>
      <c r="QH57" s="34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124">
        <v>-0.12820000000000001</v>
      </c>
      <c r="PF58" s="47">
        <v>-0.1186</v>
      </c>
      <c r="PG58" s="79">
        <v>-0.1038</v>
      </c>
      <c r="PH58" s="124">
        <v>-0.105</v>
      </c>
      <c r="PI58" s="47">
        <v>-9.8599999999999993E-2</v>
      </c>
      <c r="PJ58" s="83">
        <v>-7.8200000000000006E-2</v>
      </c>
      <c r="PK58" s="105">
        <v>-7.1300000000000002E-2</v>
      </c>
      <c r="PL58" s="47">
        <v>-6.9500000000000006E-2</v>
      </c>
      <c r="PM58" s="317">
        <v>-8.1100000000000005E-2</v>
      </c>
      <c r="PN58" s="124">
        <v>8.14E-2</v>
      </c>
      <c r="PO58" s="47">
        <v>-7.7200000000000005E-2</v>
      </c>
      <c r="PP58" s="79">
        <v>-8.0600000000000005E-2</v>
      </c>
      <c r="PQ58" s="124">
        <v>-8.4500000000000006E-2</v>
      </c>
      <c r="PR58" s="47">
        <v>-8.6400000000000005E-2</v>
      </c>
      <c r="PS58" s="315">
        <v>-0.10680000000000001</v>
      </c>
      <c r="PT58" s="131">
        <v>-9.2799999999999994E-2</v>
      </c>
      <c r="PU58" s="34">
        <v>-8.9399999999999993E-2</v>
      </c>
      <c r="PV58" s="79">
        <v>-0.10539999999999999</v>
      </c>
      <c r="PW58" s="124">
        <v>-0.1055</v>
      </c>
      <c r="PX58" s="47">
        <v>-9.7699999999999995E-2</v>
      </c>
      <c r="PY58" s="79">
        <v>-0.10150000000000001</v>
      </c>
      <c r="PZ58" s="124">
        <v>-0.1061</v>
      </c>
      <c r="QA58" s="34">
        <v>-0.10929999999999999</v>
      </c>
      <c r="QB58" s="83">
        <v>-8.3299999999999999E-2</v>
      </c>
      <c r="QC58" s="99">
        <v>-8.5500000000000007E-2</v>
      </c>
      <c r="QD58" s="47">
        <v>-0.10050000000000001</v>
      </c>
      <c r="QE58" s="47">
        <v>-0.1118</v>
      </c>
      <c r="QF58" s="47">
        <v>-0.1207</v>
      </c>
      <c r="QG58" s="47">
        <v>-0.1113</v>
      </c>
      <c r="QH58" s="47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126">
        <v>-0.14710000000000001</v>
      </c>
      <c r="PF59" s="86">
        <v>-0.13639999999999999</v>
      </c>
      <c r="PG59" s="80">
        <v>-0.16170000000000001</v>
      </c>
      <c r="PH59" s="126">
        <v>-0.16689999999999999</v>
      </c>
      <c r="PI59" s="86">
        <v>-0.17169999999999999</v>
      </c>
      <c r="PJ59" s="80">
        <v>-0.15820000000000001</v>
      </c>
      <c r="PK59" s="102">
        <v>-0.15790000000000001</v>
      </c>
      <c r="PL59" s="86">
        <v>-0.15129999999999999</v>
      </c>
      <c r="PM59" s="303">
        <v>-0.17199999999999999</v>
      </c>
      <c r="PN59" s="126">
        <v>-0.17249999999999999</v>
      </c>
      <c r="PO59" s="86">
        <v>-0.16370000000000001</v>
      </c>
      <c r="PP59" s="80">
        <v>-0.159</v>
      </c>
      <c r="PQ59" s="540">
        <v>-0.1633</v>
      </c>
      <c r="PR59" s="545">
        <v>-0.16739999999999999</v>
      </c>
      <c r="PS59" s="602">
        <v>-0.1769</v>
      </c>
      <c r="PT59" s="126">
        <v>-0.17599999999999999</v>
      </c>
      <c r="PU59" s="86">
        <v>-0.1822</v>
      </c>
      <c r="PV59" s="80">
        <v>-0.18890000000000001</v>
      </c>
      <c r="PW59" s="126">
        <v>-0.1835</v>
      </c>
      <c r="PX59" s="86">
        <v>-0.17630000000000001</v>
      </c>
      <c r="PY59" s="80">
        <v>-0.1681</v>
      </c>
      <c r="PZ59" s="126">
        <v>-0.156</v>
      </c>
      <c r="QA59" s="86">
        <v>-0.15579999999999999</v>
      </c>
      <c r="QB59" s="80">
        <v>-0.16439999999999999</v>
      </c>
      <c r="QC59" s="102">
        <v>-0.16159999999999999</v>
      </c>
      <c r="QD59" s="86">
        <v>-0.15909999999999999</v>
      </c>
      <c r="QE59" s="86">
        <v>-0.17849999999999999</v>
      </c>
      <c r="QF59" s="86">
        <v>-0.18360000000000001</v>
      </c>
      <c r="QG59" s="86">
        <v>-0.15690000000000001</v>
      </c>
      <c r="QH59" s="86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>
        <v>0.88</v>
      </c>
      <c r="PJ60" s="78">
        <v>-8.26</v>
      </c>
      <c r="PK60" s="107">
        <v>-4.99</v>
      </c>
      <c r="PL60" s="56">
        <v>3.02</v>
      </c>
      <c r="PM60" s="93">
        <v>3.04</v>
      </c>
      <c r="PN60" s="77">
        <v>0.98</v>
      </c>
      <c r="PO60" s="56">
        <v>0.72</v>
      </c>
      <c r="PP60" s="78">
        <v>-0.22</v>
      </c>
      <c r="PQ60" s="740">
        <v>1.74</v>
      </c>
      <c r="PR60" s="739">
        <v>1.18</v>
      </c>
      <c r="PS60" s="744">
        <v>1.96</v>
      </c>
      <c r="PT60" s="77">
        <v>-3.64</v>
      </c>
      <c r="PU60" s="56">
        <v>3.68</v>
      </c>
      <c r="PV60" s="78">
        <v>2.96</v>
      </c>
      <c r="PW60" s="77">
        <v>-2.82</v>
      </c>
      <c r="PX60" s="56">
        <v>-2.38</v>
      </c>
      <c r="PY60" s="78">
        <v>0.82</v>
      </c>
      <c r="PZ60" s="77">
        <v>-0.94</v>
      </c>
      <c r="QA60" s="56">
        <v>1.92</v>
      </c>
      <c r="QB60" s="78">
        <v>-4.72</v>
      </c>
      <c r="QC60" s="107">
        <v>-5.16</v>
      </c>
      <c r="QD60" s="56">
        <v>0.98</v>
      </c>
      <c r="QE60" s="78">
        <v>6.18</v>
      </c>
      <c r="QF60" s="77">
        <v>3.96</v>
      </c>
      <c r="QG60" s="56">
        <v>-4.5199999999999996</v>
      </c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5">
        <v>3.0200000000000001E-2</v>
      </c>
      <c r="OC61" s="129">
        <v>3.0999999999999999E-3</v>
      </c>
      <c r="OD61" s="103">
        <v>2.7199999999999998E-2</v>
      </c>
      <c r="OE61" s="612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7">
        <v>1.4800000000000001E-2</v>
      </c>
      <c r="OL61" s="131">
        <v>2.52E-2</v>
      </c>
      <c r="OM61" s="105">
        <v>2.4199999999999999E-2</v>
      </c>
      <c r="ON61" s="608">
        <v>1.49E-2</v>
      </c>
      <c r="OO61" s="129">
        <v>1.47E-2</v>
      </c>
      <c r="OP61" s="106">
        <v>8.9999999999999993E-3</v>
      </c>
      <c r="OQ61" s="608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27">
        <v>2.3099999999999999E-2</v>
      </c>
      <c r="PF61" s="102">
        <v>1.0699999999999999E-2</v>
      </c>
      <c r="PG61" s="606">
        <v>2.5399999999999999E-2</v>
      </c>
      <c r="PH61" s="129">
        <v>1.7299999999999999E-2</v>
      </c>
      <c r="PI61" s="104">
        <v>9.2999999999999992E-3</v>
      </c>
      <c r="PJ61" s="605">
        <v>2.5000000000000001E-2</v>
      </c>
      <c r="PK61" s="99">
        <v>1.8499999999999999E-2</v>
      </c>
      <c r="PL61" s="104">
        <v>2.18E-2</v>
      </c>
      <c r="PM61" s="659">
        <v>1.9699999999999999E-2</v>
      </c>
      <c r="PN61" s="125">
        <v>6.4000000000000003E-3</v>
      </c>
      <c r="PO61" s="102">
        <v>8.8000000000000005E-3</v>
      </c>
      <c r="PP61" s="608">
        <v>1.04E-2</v>
      </c>
      <c r="PQ61" s="106">
        <v>8.0000000000000002E-3</v>
      </c>
      <c r="PR61" s="101">
        <v>7.7999999999999996E-3</v>
      </c>
      <c r="PS61" s="657">
        <v>2.4500000000000001E-2</v>
      </c>
      <c r="PT61" s="131">
        <v>1.4E-2</v>
      </c>
      <c r="PU61" s="100">
        <v>1.29E-2</v>
      </c>
      <c r="PV61" s="606">
        <v>1.06E-2</v>
      </c>
      <c r="PW61" s="131">
        <v>8.8000000000000005E-3</v>
      </c>
      <c r="PX61" s="101">
        <v>1.2E-2</v>
      </c>
      <c r="PY61" s="692">
        <v>1.0800000000000001E-2</v>
      </c>
      <c r="PZ61" s="126">
        <v>1.21E-2</v>
      </c>
      <c r="QA61" s="713">
        <v>7.7999999999999996E-3</v>
      </c>
      <c r="QB61" s="733">
        <v>2.5999999999999999E-2</v>
      </c>
      <c r="QC61" s="99">
        <v>1.6400000000000001E-2</v>
      </c>
      <c r="QD61" s="635">
        <v>1.6E-2</v>
      </c>
      <c r="QE61" s="637">
        <v>1.7000000000000001E-2</v>
      </c>
      <c r="QF61" s="104">
        <v>1.43E-2</v>
      </c>
      <c r="QG61" s="86">
        <v>2.6700000000000002E-2</v>
      </c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09">
        <v>-1.95E-2</v>
      </c>
      <c r="OC62" s="131">
        <v>-4.4000000000000003E-3</v>
      </c>
      <c r="OD62" s="105">
        <v>-1.72E-2</v>
      </c>
      <c r="OE62" s="608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2">
        <v>-2.2700000000000001E-2</v>
      </c>
      <c r="OL62" s="124">
        <v>-2.12E-2</v>
      </c>
      <c r="OM62" s="99">
        <v>-2.6200000000000001E-2</v>
      </c>
      <c r="ON62" s="610">
        <v>-6.4000000000000003E-3</v>
      </c>
      <c r="OO62" s="124">
        <v>-1.7399999999999999E-2</v>
      </c>
      <c r="OP62" s="100">
        <v>-1.11E-2</v>
      </c>
      <c r="OQ62" s="612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26">
        <v>-3.4099999999999998E-2</v>
      </c>
      <c r="PF62" s="106">
        <v>-2.35E-2</v>
      </c>
      <c r="PG62" s="607">
        <v>-2.53E-2</v>
      </c>
      <c r="PH62" s="131">
        <v>-1.38E-2</v>
      </c>
      <c r="PI62" s="713">
        <v>-8.6E-3</v>
      </c>
      <c r="PJ62" s="692">
        <v>-2.6700000000000002E-2</v>
      </c>
      <c r="PK62" s="106">
        <v>-1.78E-2</v>
      </c>
      <c r="PL62" s="99">
        <v>-1.44E-2</v>
      </c>
      <c r="PM62" s="653">
        <v>-2.07E-2</v>
      </c>
      <c r="PN62" s="123">
        <v>-8.0000000000000002E-3</v>
      </c>
      <c r="PO62" s="105">
        <v>-1.7600000000000001E-2</v>
      </c>
      <c r="PP62" s="609">
        <v>-5.1000000000000004E-3</v>
      </c>
      <c r="PQ62" s="105">
        <v>-7.7999999999999996E-3</v>
      </c>
      <c r="PR62" s="615">
        <v>-7.7000000000000002E-3</v>
      </c>
      <c r="PS62" s="737">
        <v>-1.9699999999999999E-2</v>
      </c>
      <c r="PT62" s="125">
        <v>-5.7000000000000002E-3</v>
      </c>
      <c r="PU62" s="99">
        <v>-1.5599999999999999E-2</v>
      </c>
      <c r="PV62" s="608">
        <v>-9.1999999999999998E-3</v>
      </c>
      <c r="PW62" s="129">
        <v>-1.37E-2</v>
      </c>
      <c r="PX62" s="713">
        <v>-1.7000000000000001E-2</v>
      </c>
      <c r="PY62" s="733">
        <v>-8.5000000000000006E-3</v>
      </c>
      <c r="PZ62" s="129">
        <v>-7.7999999999999996E-3</v>
      </c>
      <c r="QA62" s="615">
        <v>-7.7999999999999996E-3</v>
      </c>
      <c r="QB62" s="606">
        <v>-2.9000000000000001E-2</v>
      </c>
      <c r="QC62" s="101">
        <v>-1.7000000000000001E-2</v>
      </c>
      <c r="QD62" s="47">
        <v>-1.4999999999999999E-2</v>
      </c>
      <c r="QE62" s="607">
        <v>-1.9400000000000001E-2</v>
      </c>
      <c r="QF62" s="101">
        <v>-1.6299999999999999E-2</v>
      </c>
      <c r="QG62" s="542">
        <v>-1.52E-2</v>
      </c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4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7">
        <v>4.99E-2</v>
      </c>
      <c r="OC63" s="132"/>
      <c r="OD63" s="133"/>
      <c r="OE63" s="609">
        <v>4.2200000000000001E-2</v>
      </c>
      <c r="OF63" s="693"/>
      <c r="OG63" s="133"/>
      <c r="OH63" s="611">
        <v>2.1499999999999998E-2</v>
      </c>
      <c r="OI63" s="132"/>
      <c r="OJ63" s="133"/>
      <c r="OK63" s="610">
        <v>3.0300000000000001E-2</v>
      </c>
      <c r="OL63" s="132"/>
      <c r="OM63" s="133"/>
      <c r="ON63" s="610">
        <v>4.2999999999999997E-2</v>
      </c>
      <c r="OO63" s="132"/>
      <c r="OP63" s="133"/>
      <c r="OQ63" s="611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606">
        <v>4.4999999999999998E-2</v>
      </c>
      <c r="PH63" s="132"/>
      <c r="PI63" s="133"/>
      <c r="PJ63" s="710">
        <v>3.0200000000000001E-2</v>
      </c>
      <c r="PK63" s="133"/>
      <c r="PL63" s="133"/>
      <c r="PM63" s="655">
        <v>3.0800000000000001E-2</v>
      </c>
      <c r="PN63" s="132"/>
      <c r="PO63" s="133"/>
      <c r="PP63" s="698">
        <v>1.2999999999999999E-2</v>
      </c>
      <c r="PQ63" s="133"/>
      <c r="PR63" s="133"/>
      <c r="PS63" s="657">
        <v>3.9600000000000003E-2</v>
      </c>
      <c r="PT63" s="132"/>
      <c r="PU63" s="133"/>
      <c r="PV63" s="618">
        <v>1.09E-2</v>
      </c>
      <c r="PW63" s="132"/>
      <c r="PX63" s="133"/>
      <c r="PY63" s="694">
        <v>2.0799999999999999E-2</v>
      </c>
      <c r="PZ63" s="132"/>
      <c r="QA63" s="133"/>
      <c r="QB63" s="598">
        <v>1.54E-2</v>
      </c>
      <c r="QC63" s="133"/>
      <c r="QD63" s="133"/>
      <c r="QE63" s="542">
        <v>1.4E-2</v>
      </c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5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6">
        <v>-3.73</v>
      </c>
      <c r="J64" s="132" t="s">
        <v>62</v>
      </c>
      <c r="K64" s="133"/>
      <c r="L64" s="567">
        <v>-9.6300000000000008</v>
      </c>
      <c r="M64" s="132"/>
      <c r="N64" s="133" t="s">
        <v>62</v>
      </c>
      <c r="O64" s="568">
        <v>-5.2699999999999997E-2</v>
      </c>
      <c r="P64" s="206"/>
      <c r="Q64" s="133" t="s">
        <v>62</v>
      </c>
      <c r="R64" s="569">
        <v>-2.4400000000000002E-2</v>
      </c>
      <c r="S64" s="132" t="s">
        <v>62</v>
      </c>
      <c r="T64" s="133" t="s">
        <v>62</v>
      </c>
      <c r="U64" s="570">
        <v>-4.6600000000000003E-2</v>
      </c>
      <c r="V64" s="132" t="s">
        <v>62</v>
      </c>
      <c r="W64" s="133"/>
      <c r="X64" s="571">
        <v>-6.2199999999999998E-2</v>
      </c>
      <c r="Y64" s="132" t="s">
        <v>62</v>
      </c>
      <c r="Z64" s="133" t="s">
        <v>62</v>
      </c>
      <c r="AA64" s="572">
        <v>-3.7600000000000001E-2</v>
      </c>
      <c r="AB64" s="132" t="s">
        <v>62</v>
      </c>
      <c r="AC64" s="133" t="s">
        <v>62</v>
      </c>
      <c r="AD64" s="573">
        <v>-2.1499999999999998E-2</v>
      </c>
      <c r="AE64" s="132" t="s">
        <v>62</v>
      </c>
      <c r="AF64" s="133" t="s">
        <v>62</v>
      </c>
      <c r="AG64" s="571">
        <v>-3.8899999999999997E-2</v>
      </c>
      <c r="AH64" s="132" t="s">
        <v>62</v>
      </c>
      <c r="AI64" s="133"/>
      <c r="AJ64" s="574">
        <v>-2.93E-2</v>
      </c>
      <c r="AK64" s="132" t="s">
        <v>62</v>
      </c>
      <c r="AL64" s="133" t="s">
        <v>62</v>
      </c>
      <c r="AM64" s="571">
        <v>-3.32E-2</v>
      </c>
      <c r="AN64" s="132" t="s">
        <v>62</v>
      </c>
      <c r="AO64" s="133"/>
      <c r="AP64" s="569">
        <v>-4.53E-2</v>
      </c>
      <c r="AQ64" s="132" t="s">
        <v>62</v>
      </c>
      <c r="AR64" s="133" t="s">
        <v>62</v>
      </c>
      <c r="AS64" s="575">
        <v>-1.61E-2</v>
      </c>
      <c r="AT64" s="132" t="s">
        <v>62</v>
      </c>
      <c r="AU64" s="133" t="s">
        <v>62</v>
      </c>
      <c r="AV64" s="573">
        <v>-4.19E-2</v>
      </c>
      <c r="AW64" s="132" t="s">
        <v>62</v>
      </c>
      <c r="AX64" s="133" t="s">
        <v>62</v>
      </c>
      <c r="AY64" s="568">
        <v>-3.7600000000000001E-2</v>
      </c>
      <c r="AZ64" s="132"/>
      <c r="BA64" s="133" t="s">
        <v>62</v>
      </c>
      <c r="BB64" s="573">
        <v>-3.4799999999999998E-2</v>
      </c>
      <c r="BC64" s="132"/>
      <c r="BD64" s="133" t="s">
        <v>62</v>
      </c>
      <c r="BE64" s="570">
        <v>-5.6800000000000003E-2</v>
      </c>
      <c r="BF64" s="132" t="s">
        <v>62</v>
      </c>
      <c r="BG64" s="133" t="s">
        <v>62</v>
      </c>
      <c r="BH64" s="575">
        <v>-2.0500000000000001E-2</v>
      </c>
      <c r="BI64" s="132" t="s">
        <v>62</v>
      </c>
      <c r="BJ64" s="133"/>
      <c r="BK64" s="569">
        <v>-4.1500000000000002E-2</v>
      </c>
      <c r="BL64" s="132"/>
      <c r="BM64" s="133" t="s">
        <v>62</v>
      </c>
      <c r="BN64" s="570">
        <v>-4.3200000000000002E-2</v>
      </c>
      <c r="BO64" t="s">
        <v>62</v>
      </c>
      <c r="BQ64" s="572">
        <v>-2.87E-2</v>
      </c>
      <c r="BS64" s="132"/>
      <c r="BT64" s="133" t="s">
        <v>62</v>
      </c>
      <c r="BU64" s="568">
        <v>-3.3500000000000002E-2</v>
      </c>
      <c r="BV64" s="132" t="s">
        <v>62</v>
      </c>
      <c r="BW64" s="133" t="s">
        <v>62</v>
      </c>
      <c r="BX64" s="568">
        <v>-1.6299999999999999E-2</v>
      </c>
      <c r="BY64" s="132" t="s">
        <v>62</v>
      </c>
      <c r="BZ64" s="133" t="s">
        <v>62</v>
      </c>
      <c r="CA64" s="569">
        <v>-3.9699999999999999E-2</v>
      </c>
      <c r="CB64" s="132" t="s">
        <v>62</v>
      </c>
      <c r="CC64" s="133"/>
      <c r="CD64" s="574">
        <v>-9.4200000000000006E-2</v>
      </c>
      <c r="CE64" s="132"/>
      <c r="CF64" s="133"/>
      <c r="CG64" s="575">
        <v>-4.58E-2</v>
      </c>
      <c r="CH64" s="132"/>
      <c r="CI64" s="133"/>
      <c r="CJ64" s="573">
        <v>-1.6400000000000001E-2</v>
      </c>
      <c r="CK64" s="132" t="s">
        <v>62</v>
      </c>
      <c r="CL64" s="133" t="s">
        <v>62</v>
      </c>
      <c r="CM64" s="569">
        <v>-2.1999999999999999E-2</v>
      </c>
      <c r="CN64" s="132"/>
      <c r="CO64" s="133" t="s">
        <v>62</v>
      </c>
      <c r="CP64" s="571">
        <v>-3.5700000000000003E-2</v>
      </c>
      <c r="CQ64" s="132" t="s">
        <v>62</v>
      </c>
      <c r="CR64" s="133"/>
      <c r="CS64" s="572">
        <v>-3.32E-2</v>
      </c>
      <c r="CT64" s="132" t="s">
        <v>62</v>
      </c>
      <c r="CU64" s="133"/>
      <c r="CV64" s="569">
        <v>-4.0899999999999999E-2</v>
      </c>
      <c r="CW64" s="132"/>
      <c r="CX64" s="133" t="s">
        <v>62</v>
      </c>
      <c r="CY64" s="572">
        <v>-2.1399999999999999E-2</v>
      </c>
      <c r="CZ64" s="132" t="s">
        <v>62</v>
      </c>
      <c r="DA64" s="133" t="s">
        <v>62</v>
      </c>
      <c r="DB64" s="573">
        <v>-1.84E-2</v>
      </c>
      <c r="DC64" s="132" t="s">
        <v>62</v>
      </c>
      <c r="DD64" s="133" t="s">
        <v>62</v>
      </c>
      <c r="DE64" s="570">
        <v>-2.8899999999999999E-2</v>
      </c>
      <c r="DF64" s="132" t="s">
        <v>62</v>
      </c>
      <c r="DG64" s="133" t="s">
        <v>62</v>
      </c>
      <c r="DH64" s="574">
        <v>-2.6800000000000001E-2</v>
      </c>
      <c r="DI64" s="132" t="s">
        <v>62</v>
      </c>
      <c r="DJ64" s="133" t="s">
        <v>62</v>
      </c>
      <c r="DK64" s="573">
        <v>-5.8900000000000001E-2</v>
      </c>
      <c r="DL64" t="s">
        <v>62</v>
      </c>
      <c r="DM64" t="s">
        <v>62</v>
      </c>
      <c r="DN64" s="576">
        <v>-2.06E-2</v>
      </c>
      <c r="DO64" s="132" t="s">
        <v>62</v>
      </c>
      <c r="DP64" s="133" t="s">
        <v>62</v>
      </c>
      <c r="DQ64" s="575">
        <v>-4.2999999999999997E-2</v>
      </c>
      <c r="DR64" s="132" t="s">
        <v>62</v>
      </c>
      <c r="DS64" s="133" t="s">
        <v>62</v>
      </c>
      <c r="DT64" s="570">
        <v>-2.4799999999999999E-2</v>
      </c>
      <c r="DU64" s="132" t="s">
        <v>62</v>
      </c>
      <c r="DV64" s="133" t="s">
        <v>62</v>
      </c>
      <c r="DW64" s="574">
        <v>-3.6600000000000001E-2</v>
      </c>
      <c r="DX64" t="s">
        <v>62</v>
      </c>
      <c r="DY64" t="s">
        <v>62</v>
      </c>
      <c r="DZ64" s="573">
        <v>-0.03</v>
      </c>
      <c r="EA64" t="s">
        <v>62</v>
      </c>
      <c r="EK64" s="132" t="s">
        <v>62</v>
      </c>
      <c r="EL64" s="133" t="s">
        <v>62</v>
      </c>
      <c r="EM64" s="575">
        <v>-5.4199999999999998E-2</v>
      </c>
      <c r="EN64" s="132" t="s">
        <v>62</v>
      </c>
      <c r="EO64" s="133" t="s">
        <v>62</v>
      </c>
      <c r="EP64" s="572">
        <v>-1.7299999999999999E-2</v>
      </c>
      <c r="EQ64" s="132" t="s">
        <v>62</v>
      </c>
      <c r="ER64" s="133" t="s">
        <v>62</v>
      </c>
      <c r="ES64" s="571">
        <v>-2.64E-2</v>
      </c>
      <c r="ET64" s="132" t="s">
        <v>62</v>
      </c>
      <c r="EU64" s="133" t="s">
        <v>62</v>
      </c>
      <c r="EV64" s="573">
        <v>-4.2000000000000003E-2</v>
      </c>
      <c r="EW64" s="132" t="s">
        <v>62</v>
      </c>
      <c r="EX64" s="133" t="s">
        <v>62</v>
      </c>
      <c r="EY64" s="572">
        <v>-5.2600000000000001E-2</v>
      </c>
      <c r="EZ64" s="132" t="s">
        <v>62</v>
      </c>
      <c r="FA64" s="133" t="s">
        <v>62</v>
      </c>
      <c r="FB64" s="569">
        <v>-6.0499999999999998E-2</v>
      </c>
      <c r="FC64" s="405" t="s">
        <v>62</v>
      </c>
      <c r="FD64" s="406" t="s">
        <v>62</v>
      </c>
      <c r="FE64" s="577">
        <v>-3.9899999999999998E-2</v>
      </c>
      <c r="FF64" s="132" t="s">
        <v>62</v>
      </c>
      <c r="FG64" s="133" t="s">
        <v>62</v>
      </c>
      <c r="FH64" s="578">
        <v>-5.6899999999999999E-2</v>
      </c>
      <c r="FI64" s="132" t="s">
        <v>62</v>
      </c>
      <c r="FJ64" s="133" t="s">
        <v>62</v>
      </c>
      <c r="FK64" s="579">
        <v>-4.0599999999999997E-2</v>
      </c>
      <c r="FL64" s="132" t="s">
        <v>62</v>
      </c>
      <c r="FM64" s="133" t="s">
        <v>62</v>
      </c>
      <c r="FN64" s="578">
        <v>-3.44E-2</v>
      </c>
      <c r="FO64" s="132" t="s">
        <v>62</v>
      </c>
      <c r="FP64" s="133" t="s">
        <v>62</v>
      </c>
      <c r="FQ64" s="580">
        <v>-2.3199999999999998E-2</v>
      </c>
      <c r="FR64" s="132" t="s">
        <v>62</v>
      </c>
      <c r="FS64" s="133" t="s">
        <v>62</v>
      </c>
      <c r="FT64" s="578">
        <v>-2.58E-2</v>
      </c>
      <c r="FU64" s="132" t="s">
        <v>62</v>
      </c>
      <c r="FV64" s="133" t="s">
        <v>62</v>
      </c>
      <c r="FW64" s="581">
        <v>-2.1299999999999999E-2</v>
      </c>
      <c r="FX64" s="132" t="s">
        <v>62</v>
      </c>
      <c r="FY64" s="133" t="s">
        <v>62</v>
      </c>
      <c r="FZ64" s="578">
        <v>-6.5299999999999997E-2</v>
      </c>
      <c r="GA64" s="132" t="s">
        <v>62</v>
      </c>
      <c r="GB64" s="133" t="s">
        <v>62</v>
      </c>
      <c r="GC64" s="578">
        <v>-3.32E-2</v>
      </c>
      <c r="GD64" s="132" t="s">
        <v>62</v>
      </c>
      <c r="GE64" s="133" t="s">
        <v>62</v>
      </c>
      <c r="GF64" s="582">
        <v>-5.04E-2</v>
      </c>
      <c r="GG64" s="132" t="s">
        <v>62</v>
      </c>
      <c r="GH64" s="133" t="s">
        <v>62</v>
      </c>
      <c r="GI64" s="583">
        <v>-1.89E-2</v>
      </c>
      <c r="GJ64" s="132" t="s">
        <v>62</v>
      </c>
      <c r="GK64" s="133" t="s">
        <v>62</v>
      </c>
      <c r="GL64" s="583">
        <v>-4.1099999999999998E-2</v>
      </c>
      <c r="GM64" s="132" t="s">
        <v>62</v>
      </c>
      <c r="GN64" s="133" t="s">
        <v>62</v>
      </c>
      <c r="GO64" s="579">
        <v>-0.1031</v>
      </c>
      <c r="GP64" s="132" t="s">
        <v>62</v>
      </c>
      <c r="GQ64" s="133" t="s">
        <v>62</v>
      </c>
      <c r="GR64" s="578">
        <v>-6.3399999999999998E-2</v>
      </c>
      <c r="GS64" t="s">
        <v>62</v>
      </c>
      <c r="GT64" t="s">
        <v>62</v>
      </c>
      <c r="GU64" s="583">
        <v>-2.5100000000000001E-2</v>
      </c>
      <c r="GV64" t="s">
        <v>62</v>
      </c>
      <c r="HC64" s="132" t="s">
        <v>62</v>
      </c>
      <c r="HD64" s="133" t="s">
        <v>62</v>
      </c>
      <c r="HE64" s="583">
        <v>-4.1500000000000002E-2</v>
      </c>
      <c r="HF64" s="132" t="s">
        <v>62</v>
      </c>
      <c r="HG64" s="133" t="s">
        <v>62</v>
      </c>
      <c r="HH64" s="579">
        <v>-4.4900000000000002E-2</v>
      </c>
      <c r="HI64" s="132" t="s">
        <v>62</v>
      </c>
      <c r="HJ64" s="133" t="s">
        <v>62</v>
      </c>
      <c r="HK64" s="583">
        <v>-2.3E-2</v>
      </c>
      <c r="HL64" s="132" t="s">
        <v>62</v>
      </c>
      <c r="HM64" s="133" t="s">
        <v>62</v>
      </c>
      <c r="HN64" s="578">
        <v>-3.5400000000000001E-2</v>
      </c>
      <c r="HO64" s="132" t="s">
        <v>62</v>
      </c>
      <c r="HP64" s="133" t="s">
        <v>62</v>
      </c>
      <c r="HQ64" s="579">
        <v>-1.6400000000000001E-2</v>
      </c>
      <c r="HR64" s="132" t="s">
        <v>62</v>
      </c>
      <c r="HS64" s="133" t="s">
        <v>62</v>
      </c>
      <c r="HT64" s="584">
        <v>-1.8700000000000001E-2</v>
      </c>
      <c r="HU64" s="132" t="s">
        <v>62</v>
      </c>
      <c r="HV64" s="133" t="s">
        <v>62</v>
      </c>
      <c r="HW64" s="577">
        <v>-8.9999999999999993E-3</v>
      </c>
      <c r="HX64" s="132" t="s">
        <v>62</v>
      </c>
      <c r="HY64" s="133" t="s">
        <v>62</v>
      </c>
      <c r="HZ64" s="577">
        <v>-3.6299999999999999E-2</v>
      </c>
      <c r="IA64" s="132" t="s">
        <v>62</v>
      </c>
      <c r="IB64" s="133"/>
      <c r="IC64" s="581">
        <v>-2.5100000000000001E-2</v>
      </c>
      <c r="ID64" s="132" t="s">
        <v>62</v>
      </c>
      <c r="IE64" s="133" t="s">
        <v>62</v>
      </c>
      <c r="IF64" s="583">
        <v>-4.5400000000000003E-2</v>
      </c>
      <c r="IG64" s="132" t="s">
        <v>62</v>
      </c>
      <c r="IH64" s="133" t="s">
        <v>62</v>
      </c>
      <c r="II64" s="580">
        <v>-2.53E-2</v>
      </c>
      <c r="IJ64" s="132" t="s">
        <v>62</v>
      </c>
      <c r="IK64" s="133" t="s">
        <v>62</v>
      </c>
      <c r="IL64" s="577">
        <v>-2.1100000000000001E-2</v>
      </c>
      <c r="IM64" s="132" t="s">
        <v>62</v>
      </c>
      <c r="IN64" s="133" t="s">
        <v>62</v>
      </c>
      <c r="IO64" s="579">
        <v>-3.78E-2</v>
      </c>
      <c r="IP64" s="132" t="s">
        <v>62</v>
      </c>
      <c r="IQ64" s="133" t="s">
        <v>62</v>
      </c>
      <c r="IR64" s="579">
        <v>-2.58E-2</v>
      </c>
      <c r="IS64" s="132" t="s">
        <v>62</v>
      </c>
      <c r="IT64" s="133" t="s">
        <v>62</v>
      </c>
      <c r="IU64" s="580">
        <v>-0.01</v>
      </c>
      <c r="IV64" s="132" t="s">
        <v>62</v>
      </c>
      <c r="IW64" s="133" t="s">
        <v>62</v>
      </c>
      <c r="IX64" s="581">
        <v>-1.6299999999999999E-2</v>
      </c>
      <c r="IY64" s="132" t="s">
        <v>62</v>
      </c>
      <c r="IZ64" s="133" t="s">
        <v>62</v>
      </c>
      <c r="JA64" s="585">
        <v>-2.4799999999999999E-2</v>
      </c>
      <c r="JB64" s="132" t="s">
        <v>62</v>
      </c>
      <c r="JC64" s="133" t="s">
        <v>62</v>
      </c>
      <c r="JD64" s="581">
        <v>-6.1400000000000003E-2</v>
      </c>
      <c r="JE64" s="132" t="s">
        <v>62</v>
      </c>
      <c r="JF64" s="133" t="s">
        <v>62</v>
      </c>
      <c r="JG64" s="582">
        <v>-2.1700000000000001E-2</v>
      </c>
      <c r="JH64" s="132" t="s">
        <v>62</v>
      </c>
      <c r="JI64" s="133" t="s">
        <v>62</v>
      </c>
      <c r="JJ64" s="583">
        <v>-1.6E-2</v>
      </c>
      <c r="JK64" s="132" t="s">
        <v>62</v>
      </c>
      <c r="JL64" s="133" t="s">
        <v>62</v>
      </c>
      <c r="JM64" s="583">
        <v>-1.7000000000000001E-2</v>
      </c>
      <c r="JN64" t="s">
        <v>62</v>
      </c>
      <c r="JO64" t="s">
        <v>62</v>
      </c>
      <c r="JP64" s="581">
        <v>-2.4299999999999999E-2</v>
      </c>
      <c r="JQ64" t="s">
        <v>62</v>
      </c>
      <c r="JU64" s="132" t="s">
        <v>62</v>
      </c>
      <c r="JV64" s="133" t="s">
        <v>62</v>
      </c>
      <c r="JW64" s="579">
        <v>-4.9299999999999997E-2</v>
      </c>
      <c r="JX64" s="132" t="s">
        <v>62</v>
      </c>
      <c r="JY64" s="133" t="s">
        <v>62</v>
      </c>
      <c r="JZ64" s="580">
        <v>-6.4000000000000003E-3</v>
      </c>
      <c r="KA64" s="132" t="s">
        <v>62</v>
      </c>
      <c r="KB64" s="133" t="s">
        <v>62</v>
      </c>
      <c r="KC64" s="584">
        <v>-3.15E-2</v>
      </c>
      <c r="KD64" s="132" t="s">
        <v>62</v>
      </c>
      <c r="KE64" s="133" t="s">
        <v>62</v>
      </c>
      <c r="KF64" s="579">
        <v>-2.9600000000000001E-2</v>
      </c>
      <c r="KG64" s="132" t="s">
        <v>62</v>
      </c>
      <c r="KH64" s="133" t="s">
        <v>62</v>
      </c>
      <c r="KI64" s="580">
        <v>-1.5299999999999999E-2</v>
      </c>
      <c r="KJ64" s="132" t="s">
        <v>62</v>
      </c>
      <c r="KK64" s="133" t="s">
        <v>62</v>
      </c>
      <c r="KL64" s="578">
        <v>-2.7699999999999999E-2</v>
      </c>
      <c r="KM64" s="132" t="s">
        <v>62</v>
      </c>
      <c r="KN64" s="133" t="s">
        <v>62</v>
      </c>
      <c r="KO64" s="581">
        <v>-1.3100000000000001E-2</v>
      </c>
      <c r="KP64" s="132" t="s">
        <v>62</v>
      </c>
      <c r="KQ64" s="133" t="s">
        <v>62</v>
      </c>
      <c r="KR64" s="583">
        <v>-2.69E-2</v>
      </c>
      <c r="KS64" s="132" t="s">
        <v>62</v>
      </c>
      <c r="KT64" s="133" t="s">
        <v>62</v>
      </c>
      <c r="KU64" s="581">
        <v>-5.1499999999999997E-2</v>
      </c>
      <c r="KV64" s="132" t="s">
        <v>62</v>
      </c>
      <c r="KW64" s="133" t="s">
        <v>62</v>
      </c>
      <c r="KX64" s="578">
        <v>-2.1100000000000001E-2</v>
      </c>
      <c r="KY64" s="132" t="s">
        <v>62</v>
      </c>
      <c r="KZ64" s="133" t="s">
        <v>62</v>
      </c>
      <c r="LA64" s="578">
        <v>-3.0300000000000001E-2</v>
      </c>
      <c r="LB64" s="132" t="s">
        <v>62</v>
      </c>
      <c r="LC64" s="133" t="s">
        <v>62</v>
      </c>
      <c r="LD64" s="581">
        <v>-0.02</v>
      </c>
      <c r="LE64" s="132" t="s">
        <v>62</v>
      </c>
      <c r="LF64" s="133" t="s">
        <v>62</v>
      </c>
      <c r="LG64" s="578">
        <v>-2.9399999999999999E-2</v>
      </c>
      <c r="LH64" s="132" t="s">
        <v>62</v>
      </c>
      <c r="LI64" s="133" t="s">
        <v>62</v>
      </c>
      <c r="LJ64" s="584">
        <v>-1.47E-2</v>
      </c>
      <c r="LK64" s="132" t="s">
        <v>62</v>
      </c>
      <c r="LL64" s="133" t="s">
        <v>62</v>
      </c>
      <c r="LM64" s="583">
        <v>-1.8599999999999998E-2</v>
      </c>
      <c r="LN64" s="132" t="s">
        <v>62</v>
      </c>
      <c r="LO64" s="133" t="s">
        <v>62</v>
      </c>
      <c r="LP64" s="578">
        <v>-2.1399999999999999E-2</v>
      </c>
      <c r="LQ64" s="132" t="s">
        <v>62</v>
      </c>
      <c r="LR64" s="133" t="s">
        <v>62</v>
      </c>
      <c r="LS64" s="580">
        <v>-4.2500000000000003E-2</v>
      </c>
      <c r="LT64" s="132" t="s">
        <v>62</v>
      </c>
      <c r="LU64" s="133" t="s">
        <v>62</v>
      </c>
      <c r="LV64" s="584">
        <v>-2.29E-2</v>
      </c>
      <c r="LW64" s="132" t="s">
        <v>62</v>
      </c>
      <c r="LX64" s="133" t="s">
        <v>62</v>
      </c>
      <c r="LY64" s="578">
        <v>-1.0500000000000001E-2</v>
      </c>
      <c r="LZ64" s="132" t="s">
        <v>62</v>
      </c>
      <c r="MA64" s="133" t="s">
        <v>62</v>
      </c>
      <c r="MB64" s="580">
        <v>-2.0199999999999999E-2</v>
      </c>
      <c r="MC64" s="132" t="s">
        <v>62</v>
      </c>
      <c r="MD64" s="133" t="s">
        <v>62</v>
      </c>
      <c r="ME64" s="579">
        <v>-2.23E-2</v>
      </c>
      <c r="MF64" s="132" t="s">
        <v>62</v>
      </c>
      <c r="MG64" s="133" t="s">
        <v>62</v>
      </c>
      <c r="MH64" s="578">
        <v>-6.0000000000000001E-3</v>
      </c>
      <c r="MI64" s="133" t="s">
        <v>62</v>
      </c>
      <c r="MJ64" s="133" t="s">
        <v>62</v>
      </c>
      <c r="MK64" s="580">
        <v>-4.1700000000000001E-2</v>
      </c>
      <c r="MM64" s="132" t="s">
        <v>62</v>
      </c>
      <c r="MN64" s="133" t="s">
        <v>62</v>
      </c>
      <c r="MO64" s="584">
        <v>-3.9199999999999999E-2</v>
      </c>
      <c r="MP64" s="132" t="s">
        <v>62</v>
      </c>
      <c r="MQ64" s="133" t="s">
        <v>62</v>
      </c>
      <c r="MR64" s="583">
        <v>-1.7299999999999999E-2</v>
      </c>
      <c r="MS64" s="132" t="s">
        <v>62</v>
      </c>
      <c r="MT64" s="133" t="s">
        <v>62</v>
      </c>
      <c r="MU64" s="581">
        <v>-1.2800000000000001E-2</v>
      </c>
      <c r="MV64" s="132" t="s">
        <v>62</v>
      </c>
      <c r="MW64" s="133" t="s">
        <v>62</v>
      </c>
      <c r="MX64" s="584">
        <v>-1.54E-2</v>
      </c>
      <c r="MY64" s="132" t="s">
        <v>62</v>
      </c>
      <c r="MZ64" s="133" t="s">
        <v>62</v>
      </c>
      <c r="NA64" s="584">
        <v>-2.9100000000000001E-2</v>
      </c>
      <c r="NB64" s="132" t="s">
        <v>62</v>
      </c>
      <c r="NC64" s="133" t="s">
        <v>62</v>
      </c>
      <c r="ND64" s="579">
        <v>-4.2299999999999997E-2</v>
      </c>
      <c r="NE64" s="132" t="s">
        <v>62</v>
      </c>
      <c r="NF64" s="133" t="s">
        <v>62</v>
      </c>
      <c r="NG64" s="579">
        <v>-2.52E-2</v>
      </c>
      <c r="NH64" s="132" t="s">
        <v>62</v>
      </c>
      <c r="NI64" s="133" t="s">
        <v>62</v>
      </c>
      <c r="NJ64" s="581">
        <v>-1.89E-2</v>
      </c>
      <c r="NK64" s="133" t="s">
        <v>62</v>
      </c>
      <c r="NL64" s="133" t="s">
        <v>62</v>
      </c>
      <c r="NM64" s="599">
        <v>-1.37E-2</v>
      </c>
      <c r="NN64" s="596" t="s">
        <v>62</v>
      </c>
      <c r="NO64" s="597" t="s">
        <v>62</v>
      </c>
      <c r="NP64" s="598">
        <v>-4.8800000000000003E-2</v>
      </c>
      <c r="NQ64" s="596"/>
      <c r="NR64" s="597" t="s">
        <v>62</v>
      </c>
      <c r="NS64" s="546">
        <v>-2.87E-2</v>
      </c>
      <c r="NT64" s="596" t="s">
        <v>62</v>
      </c>
      <c r="NU64" s="597" t="s">
        <v>62</v>
      </c>
      <c r="NV64" s="538">
        <v>-2.53E-2</v>
      </c>
      <c r="NW64" s="596" t="s">
        <v>62</v>
      </c>
      <c r="NX64" s="597" t="s">
        <v>62</v>
      </c>
      <c r="NY64" s="534">
        <v>-2.81E-2</v>
      </c>
      <c r="NZ64" s="690" t="s">
        <v>62</v>
      </c>
      <c r="OA64" s="597" t="s">
        <v>62</v>
      </c>
      <c r="OB64" s="637">
        <v>-5.04E-2</v>
      </c>
      <c r="OC64" s="596" t="s">
        <v>62</v>
      </c>
      <c r="OD64" s="597" t="s">
        <v>62</v>
      </c>
      <c r="OE64" s="663">
        <v>-3.0200000000000001E-2</v>
      </c>
      <c r="OF64" s="596" t="s">
        <v>62</v>
      </c>
      <c r="OG64" s="597" t="s">
        <v>62</v>
      </c>
      <c r="OH64" s="692">
        <v>-2.07E-2</v>
      </c>
      <c r="OI64" s="596" t="s">
        <v>62</v>
      </c>
      <c r="OJ64" s="597" t="s">
        <v>62</v>
      </c>
      <c r="OK64" s="698">
        <v>-2.7300000000000001E-2</v>
      </c>
      <c r="OL64" s="596" t="s">
        <v>62</v>
      </c>
      <c r="OM64" s="597" t="s">
        <v>62</v>
      </c>
      <c r="ON64" s="710">
        <v>-5.2200000000000003E-2</v>
      </c>
      <c r="OO64" s="596" t="s">
        <v>62</v>
      </c>
      <c r="OP64" s="597" t="s">
        <v>62</v>
      </c>
      <c r="OQ64" s="692">
        <v>-1.9800000000000002E-2</v>
      </c>
      <c r="OR64" s="133" t="s">
        <v>62</v>
      </c>
      <c r="OS64" s="133" t="s">
        <v>62</v>
      </c>
      <c r="OT64" s="709">
        <v>-1.34E-2</v>
      </c>
      <c r="OU64" s="132" t="s">
        <v>62</v>
      </c>
      <c r="OV64" s="133" t="s">
        <v>62</v>
      </c>
      <c r="OW64" s="586"/>
      <c r="OX64" s="132" t="s">
        <v>62</v>
      </c>
      <c r="OY64" s="133" t="s">
        <v>62</v>
      </c>
      <c r="OZ64" s="586"/>
      <c r="PA64" s="132" t="s">
        <v>62</v>
      </c>
      <c r="PB64" s="133" t="s">
        <v>62</v>
      </c>
      <c r="PC64" s="586"/>
      <c r="PE64" s="596" t="s">
        <v>62</v>
      </c>
      <c r="PF64" s="597" t="s">
        <v>62</v>
      </c>
      <c r="PG64" s="698">
        <v>-4.87E-2</v>
      </c>
      <c r="PH64" s="596" t="s">
        <v>62</v>
      </c>
      <c r="PI64" s="597" t="s">
        <v>62</v>
      </c>
      <c r="PJ64" s="692">
        <v>-3.5799999999999998E-2</v>
      </c>
      <c r="PK64" s="133" t="s">
        <v>62</v>
      </c>
      <c r="PL64" s="133" t="s">
        <v>62</v>
      </c>
      <c r="PM64" s="654">
        <v>-2.3E-2</v>
      </c>
      <c r="PN64" s="596" t="s">
        <v>62</v>
      </c>
      <c r="PO64" s="597" t="s">
        <v>62</v>
      </c>
      <c r="PP64" s="733">
        <v>-2.0299999999999999E-2</v>
      </c>
      <c r="PQ64" s="133" t="s">
        <v>62</v>
      </c>
      <c r="PR64" s="133" t="s">
        <v>62</v>
      </c>
      <c r="PS64" s="656">
        <v>-3.5200000000000002E-2</v>
      </c>
      <c r="PT64" s="596" t="s">
        <v>62</v>
      </c>
      <c r="PU64" s="597" t="s">
        <v>62</v>
      </c>
      <c r="PV64" s="715">
        <v>-1.3899999999999999E-2</v>
      </c>
      <c r="PW64" s="596" t="s">
        <v>62</v>
      </c>
      <c r="PX64" s="597" t="s">
        <v>62</v>
      </c>
      <c r="PY64" s="707">
        <v>-3.2500000000000001E-2</v>
      </c>
      <c r="PZ64" s="596" t="s">
        <v>62</v>
      </c>
      <c r="QA64" s="597" t="s">
        <v>62</v>
      </c>
      <c r="QB64" s="741">
        <v>-2.8400000000000002E-2</v>
      </c>
      <c r="QC64" s="133" t="s">
        <v>62</v>
      </c>
      <c r="QD64" s="133" t="s">
        <v>62</v>
      </c>
      <c r="QE64" s="545">
        <v>-1.41E-2</v>
      </c>
      <c r="QF64" s="132" t="s">
        <v>62</v>
      </c>
      <c r="QG64" s="133" t="s">
        <v>62</v>
      </c>
      <c r="QH64" s="586"/>
      <c r="QI64" s="132" t="s">
        <v>62</v>
      </c>
      <c r="QJ64" s="133" t="s">
        <v>62</v>
      </c>
      <c r="QK64" s="586"/>
      <c r="QL64" s="132" t="s">
        <v>62</v>
      </c>
      <c r="QM64" s="133" t="s">
        <v>62</v>
      </c>
      <c r="QN64" s="586"/>
      <c r="QO64" s="132" t="s">
        <v>62</v>
      </c>
      <c r="QP64" s="133" t="s">
        <v>62</v>
      </c>
      <c r="QQ64" s="586"/>
      <c r="QR64" s="132" t="s">
        <v>62</v>
      </c>
      <c r="QS64" s="133" t="s">
        <v>62</v>
      </c>
      <c r="QT64" s="586"/>
      <c r="QU64" s="132" t="s">
        <v>62</v>
      </c>
      <c r="QV64" s="133" t="s">
        <v>62</v>
      </c>
      <c r="QW64" s="586"/>
      <c r="QX64" s="132" t="s">
        <v>62</v>
      </c>
      <c r="QY64" s="133" t="s">
        <v>62</v>
      </c>
      <c r="QZ64" s="586"/>
      <c r="RA64" s="132" t="s">
        <v>62</v>
      </c>
      <c r="RB64" s="133" t="s">
        <v>62</v>
      </c>
      <c r="RC64" s="586"/>
      <c r="RD64" s="132" t="s">
        <v>62</v>
      </c>
      <c r="RE64" s="133" t="s">
        <v>62</v>
      </c>
      <c r="RF64" s="586"/>
      <c r="RG64" s="132" t="s">
        <v>62</v>
      </c>
      <c r="RH64" s="133" t="s">
        <v>62</v>
      </c>
      <c r="RI64" s="586"/>
      <c r="RJ64" s="132" t="s">
        <v>62</v>
      </c>
      <c r="RK64" s="133" t="s">
        <v>62</v>
      </c>
      <c r="RL64" s="586"/>
      <c r="RM64" s="132" t="s">
        <v>62</v>
      </c>
      <c r="RN64" s="133" t="s">
        <v>62</v>
      </c>
      <c r="RO64" s="586"/>
      <c r="RP64" s="132" t="s">
        <v>62</v>
      </c>
      <c r="RQ64" s="133" t="s">
        <v>62</v>
      </c>
      <c r="RR64" s="586"/>
      <c r="RS64" s="132" t="s">
        <v>62</v>
      </c>
      <c r="RT64" s="133" t="s">
        <v>62</v>
      </c>
      <c r="RU64" s="586"/>
    </row>
    <row r="65" spans="1:489" s="560" customFormat="1" ht="15.75" thickBot="1" x14ac:dyDescent="0.3">
      <c r="A65" s="559"/>
      <c r="NN65" s="600"/>
      <c r="NO65" s="600"/>
      <c r="NP65" s="600"/>
      <c r="NQ65" s="600"/>
      <c r="NR65" s="600"/>
      <c r="NS65" s="600"/>
      <c r="NT65" s="600"/>
      <c r="NU65" s="600"/>
      <c r="NV65" s="600"/>
      <c r="NW65" s="600"/>
      <c r="NX65" s="600"/>
      <c r="NY65" s="600"/>
      <c r="NZ65" s="600"/>
      <c r="OA65" s="600"/>
      <c r="OB65" s="600"/>
      <c r="OC65" s="600"/>
      <c r="OD65" s="600"/>
      <c r="OE65" s="600"/>
      <c r="OF65" s="600"/>
      <c r="OG65" s="600"/>
      <c r="OH65" s="600"/>
      <c r="OI65" s="600"/>
      <c r="OJ65" s="600"/>
      <c r="OK65" s="600"/>
      <c r="OL65" s="600"/>
      <c r="OM65" s="600"/>
      <c r="ON65" s="600"/>
      <c r="OO65" s="600"/>
      <c r="OP65" s="600"/>
      <c r="OQ65" s="600"/>
      <c r="PE65" s="600"/>
      <c r="PF65" s="600"/>
      <c r="PG65" s="600"/>
      <c r="PH65" s="600"/>
      <c r="PI65" s="600"/>
      <c r="PJ65" s="600"/>
      <c r="PN65" s="600"/>
      <c r="PO65" s="600"/>
      <c r="PP65" s="600"/>
      <c r="PT65" s="600"/>
      <c r="PU65" s="600"/>
      <c r="PV65" s="600"/>
      <c r="PW65" s="600"/>
      <c r="PX65" s="600"/>
      <c r="PY65" s="600"/>
      <c r="PZ65" s="600"/>
      <c r="QA65" s="600"/>
      <c r="QB65" s="600"/>
    </row>
    <row r="66" spans="1:489" s="76" customFormat="1" ht="15.75" thickBot="1" x14ac:dyDescent="0.3">
      <c r="A66" s="593" t="s">
        <v>167</v>
      </c>
      <c r="B66" s="593" t="s">
        <v>168</v>
      </c>
      <c r="C66" s="593" t="s">
        <v>169</v>
      </c>
      <c r="BS66" s="593" t="s">
        <v>167</v>
      </c>
      <c r="BT66" s="593" t="s">
        <v>168</v>
      </c>
      <c r="BU66" s="593" t="s">
        <v>169</v>
      </c>
      <c r="EK66" s="593" t="s">
        <v>167</v>
      </c>
      <c r="EL66" s="593" t="s">
        <v>168</v>
      </c>
      <c r="EM66" s="593" t="s">
        <v>169</v>
      </c>
      <c r="HC66" s="695" t="s">
        <v>167</v>
      </c>
      <c r="HD66" s="695" t="s">
        <v>168</v>
      </c>
      <c r="HE66" s="695" t="s">
        <v>169</v>
      </c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U66" s="695" t="s">
        <v>167</v>
      </c>
      <c r="JV66" s="695" t="s">
        <v>168</v>
      </c>
      <c r="JW66" s="695" t="s">
        <v>169</v>
      </c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3" t="s">
        <v>167</v>
      </c>
      <c r="MN66" s="593" t="s">
        <v>168</v>
      </c>
      <c r="MO66" s="593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  <c r="PH66" s="471"/>
      <c r="PI66" s="471"/>
      <c r="PJ66" s="471"/>
      <c r="PK66" s="471"/>
      <c r="PL66" s="471"/>
      <c r="PM66" s="471"/>
      <c r="PN66" s="471"/>
      <c r="PO66" s="471"/>
      <c r="PP66" s="471"/>
      <c r="PQ66" s="471"/>
      <c r="PR66" s="471"/>
      <c r="PS66" s="471"/>
      <c r="PT66" s="471"/>
      <c r="PU66" s="471"/>
      <c r="PV66" s="471"/>
      <c r="PW66" s="471"/>
      <c r="PX66" s="471"/>
      <c r="PY66" s="471"/>
      <c r="PZ66" s="471"/>
      <c r="QA66" s="471"/>
      <c r="QB66" s="471"/>
      <c r="QC66" s="471"/>
      <c r="QD66" s="471"/>
      <c r="QE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484"/>
      <c r="HD67" s="485">
        <v>43556</v>
      </c>
      <c r="HE67" s="514"/>
      <c r="HF67" s="484"/>
      <c r="HG67" s="485">
        <v>43557</v>
      </c>
      <c r="HH67" s="518"/>
      <c r="HI67" s="484"/>
      <c r="HJ67" s="485">
        <v>43558</v>
      </c>
      <c r="HK67" s="486"/>
      <c r="HL67" s="484"/>
      <c r="HM67" s="485">
        <v>43559</v>
      </c>
      <c r="HN67" s="514"/>
      <c r="HO67" s="484"/>
      <c r="HP67" s="485">
        <v>43560</v>
      </c>
      <c r="HQ67" s="522" t="s">
        <v>77</v>
      </c>
      <c r="HR67" s="601"/>
      <c r="HS67" s="507">
        <v>43563</v>
      </c>
      <c r="HT67" s="508"/>
      <c r="HU67" s="506"/>
      <c r="HV67" s="507">
        <v>43564</v>
      </c>
      <c r="HW67" s="508"/>
      <c r="HX67" s="506"/>
      <c r="HY67" s="507">
        <v>43565</v>
      </c>
      <c r="HZ67" s="508"/>
      <c r="IA67" s="506"/>
      <c r="IB67" s="507">
        <v>43566</v>
      </c>
      <c r="IC67" s="508"/>
      <c r="ID67" s="506"/>
      <c r="IE67" s="507">
        <v>43567</v>
      </c>
      <c r="IF67" s="508"/>
      <c r="IG67" s="650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472"/>
      <c r="IW67" s="473">
        <v>43577</v>
      </c>
      <c r="IX67" s="474"/>
      <c r="IY67" s="472"/>
      <c r="IZ67" s="473">
        <v>43578</v>
      </c>
      <c r="JA67" s="474"/>
      <c r="JB67" s="472"/>
      <c r="JC67" s="473">
        <v>43579</v>
      </c>
      <c r="JD67" s="474"/>
      <c r="JE67" s="472"/>
      <c r="JF67" s="473">
        <v>43580</v>
      </c>
      <c r="JG67" s="474"/>
      <c r="JH67" s="472"/>
      <c r="JI67" s="473">
        <v>43581</v>
      </c>
      <c r="JJ67" s="474"/>
      <c r="JK67" s="484"/>
      <c r="JL67" s="485">
        <v>43584</v>
      </c>
      <c r="JM67" s="486"/>
      <c r="JN67" s="484"/>
      <c r="JO67" s="485">
        <v>43585</v>
      </c>
      <c r="JP67" s="486"/>
      <c r="JQ67" s="483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4"/>
      <c r="KE67" s="485">
        <v>43591</v>
      </c>
      <c r="KF67" s="503"/>
      <c r="KG67" s="484"/>
      <c r="KH67" s="485">
        <v>43592</v>
      </c>
      <c r="KI67" s="486"/>
      <c r="KJ67" s="484"/>
      <c r="KK67" s="485">
        <v>43593</v>
      </c>
      <c r="KL67" s="486"/>
      <c r="KM67" s="484"/>
      <c r="KN67" s="485">
        <v>43594</v>
      </c>
      <c r="KO67" s="486"/>
      <c r="KP67" s="484"/>
      <c r="KQ67" s="485">
        <v>43595</v>
      </c>
      <c r="KR67" s="486"/>
      <c r="KS67" s="601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1"/>
      <c r="LB67" s="506"/>
      <c r="LC67" s="507">
        <v>43601</v>
      </c>
      <c r="LD67" s="508"/>
      <c r="LE67" s="506"/>
      <c r="LF67" s="507">
        <v>43602</v>
      </c>
      <c r="LG67" s="508"/>
      <c r="LH67" s="650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3"/>
      <c r="MY67" s="484"/>
      <c r="MZ67" s="485">
        <v>43623</v>
      </c>
      <c r="NA67" s="522" t="s">
        <v>77</v>
      </c>
      <c r="NB67" s="601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1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0"/>
      <c r="NZ67" s="665"/>
      <c r="OA67" s="666">
        <v>43636</v>
      </c>
      <c r="OB67" s="667"/>
      <c r="OC67" s="650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4"/>
      <c r="PI67" s="485">
        <v>43648</v>
      </c>
      <c r="PJ67" s="518"/>
      <c r="PK67" s="484"/>
      <c r="PL67" s="485">
        <v>43649</v>
      </c>
      <c r="PM67" s="486"/>
      <c r="PN67" s="484"/>
      <c r="PO67" s="485">
        <v>43650</v>
      </c>
      <c r="PP67" s="514"/>
      <c r="PQ67" s="484"/>
      <c r="PR67" s="485">
        <v>43651</v>
      </c>
      <c r="PS67" s="522" t="s">
        <v>77</v>
      </c>
      <c r="PT67" s="506"/>
      <c r="PU67" s="507">
        <v>43654</v>
      </c>
      <c r="PV67" s="508"/>
      <c r="PW67" s="506"/>
      <c r="PX67" s="507">
        <v>43655</v>
      </c>
      <c r="PY67" s="508"/>
      <c r="PZ67" s="506"/>
      <c r="QA67" s="507">
        <v>43656</v>
      </c>
      <c r="QB67" s="508"/>
      <c r="QC67" s="506"/>
      <c r="QD67" s="507">
        <v>43657</v>
      </c>
      <c r="QE67" s="508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L68" s="84">
        <v>0.12280000000000001</v>
      </c>
      <c r="O68" t="s">
        <v>62</v>
      </c>
      <c r="AA68" s="84">
        <v>0.12509999999999999</v>
      </c>
      <c r="AP68" s="84">
        <v>0.17399999999999999</v>
      </c>
      <c r="BE68" s="81">
        <v>0.2145</v>
      </c>
      <c r="BU68" s="84">
        <v>0.191</v>
      </c>
      <c r="CJ68" s="84">
        <v>0.16869999999999999</v>
      </c>
      <c r="CY68" s="84">
        <v>0.17280000000000001</v>
      </c>
      <c r="DN68" s="314">
        <v>0.2069</v>
      </c>
      <c r="DZ68" s="745"/>
      <c r="EM68" s="81">
        <v>0.30759999999999998</v>
      </c>
      <c r="FB68" s="81">
        <v>0.2384</v>
      </c>
      <c r="FQ68" s="81">
        <v>0.35549999999999998</v>
      </c>
      <c r="GF68" s="81">
        <v>0.30130000000000001</v>
      </c>
      <c r="GU68" s="22">
        <v>0.2407</v>
      </c>
      <c r="HC68" s="129">
        <v>2.52E-2</v>
      </c>
      <c r="HD68" s="128">
        <f>SUM( -HC52,HD52)</f>
        <v>1.5100000000000002E-2</v>
      </c>
      <c r="HE68" s="622">
        <v>3.7699999999999997E-2</v>
      </c>
      <c r="HF68" s="127">
        <f>SUM( -HE56,HF56)</f>
        <v>1.6599999999999997E-2</v>
      </c>
      <c r="HG68" s="129">
        <f>SUM( -HF54,HG54)</f>
        <v>1.0899999999999993E-2</v>
      </c>
      <c r="HH68" s="621">
        <f>SUM( -HG52,HH52)</f>
        <v>5.7300000000000018E-2</v>
      </c>
      <c r="HI68" s="129">
        <v>3.6499999999999998E-2</v>
      </c>
      <c r="HJ68" s="16">
        <v>1.32E-2</v>
      </c>
      <c r="HK68" s="79">
        <v>1.11E-2</v>
      </c>
      <c r="HL68" s="128">
        <f>SUM( -HK52,HL52)</f>
        <v>1.3600000000000001E-2</v>
      </c>
      <c r="HM68" s="123">
        <v>1.47E-2</v>
      </c>
      <c r="HN68" s="620">
        <f>SUM( -HM53,HN53)</f>
        <v>1.440000000000001E-2</v>
      </c>
      <c r="HO68" s="128">
        <f>SUM( -HN52,HO52)</f>
        <v>1.0599999999999998E-2</v>
      </c>
      <c r="HP68" s="127">
        <f>SUM( -HO56,HP56)</f>
        <v>9.5999999999999992E-3</v>
      </c>
      <c r="HQ68" s="80">
        <v>9.7000000000000003E-3</v>
      </c>
      <c r="HR68" s="99">
        <f>SUM( -HQ59,HR59)</f>
        <v>1.26E-2</v>
      </c>
      <c r="HS68" s="125">
        <f>SUM( -HR57,HS57)</f>
        <v>1.0299999999999997E-2</v>
      </c>
      <c r="HT68" s="622">
        <f>SUM( -HS54,HT54)</f>
        <v>2.3900000000000005E-2</v>
      </c>
      <c r="HU68" s="129">
        <f>SUM( -HT53,HU53)</f>
        <v>1.0799999999999976E-2</v>
      </c>
      <c r="HV68" s="125">
        <f>SUM( -HU57,HV57)</f>
        <v>9.6000000000000044E-3</v>
      </c>
      <c r="HW68" s="624">
        <f>SUM( -HV59,HW59)</f>
        <v>2.0999999999999991E-2</v>
      </c>
      <c r="HX68" s="129">
        <f>SUM( -HW53,HX53)</f>
        <v>1.9200000000000023E-2</v>
      </c>
      <c r="HY68" s="128">
        <f>SUM( -HX52,HY52)</f>
        <v>9.5000000000000084E-3</v>
      </c>
      <c r="HZ68" s="620">
        <f>SUM( -HY53,HZ53)</f>
        <v>1.9800000000000012E-2</v>
      </c>
      <c r="IA68" s="125">
        <f>SUM( -HZ57,IA57)</f>
        <v>9.3000000000000027E-3</v>
      </c>
      <c r="IB68" s="127">
        <f>SUM( -IA56,IB56)</f>
        <v>6.0000000000000019E-3</v>
      </c>
      <c r="IC68" s="619">
        <f>SUM( -IB56,IC56)</f>
        <v>1.6500000000000001E-2</v>
      </c>
      <c r="ID68" s="125">
        <v>2.0500000000000001E-2</v>
      </c>
      <c r="IE68" s="129">
        <f>SUM( -ID53,IE53)</f>
        <v>3.0899999999999983E-2</v>
      </c>
      <c r="IF68" s="618">
        <f>SUM( -IE55,IF55)</f>
        <v>1.5800000000000002E-2</v>
      </c>
      <c r="IG68" s="103">
        <f>SUM( -IF56,IG56)</f>
        <v>7.7999999999999996E-3</v>
      </c>
      <c r="IH68" s="123">
        <f>SUM( -IG54,IH54)</f>
        <v>1.2300000000000005E-2</v>
      </c>
      <c r="II68" s="618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0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19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19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4">
        <f>SUM( -IT58,IU58)</f>
        <v>4.400000000000015E-3</v>
      </c>
      <c r="IV68" s="123">
        <f>SUM( -IU54,IV54)</f>
        <v>1.5299999999999994E-2</v>
      </c>
      <c r="IW68" s="125">
        <f>SUM( -IV56,IW56)</f>
        <v>4.8999999999999998E-3</v>
      </c>
      <c r="IX68" s="622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624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619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618">
        <f>SUM( -JF57,JG57)</f>
        <v>2.9499999999999998E-2</v>
      </c>
      <c r="JH68" s="131">
        <v>1.83E-2</v>
      </c>
      <c r="JI68" s="129">
        <f>SUM( -JH53,JI53)</f>
        <v>1.0399999999999993E-2</v>
      </c>
      <c r="JJ68" s="623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7">
        <v>1.4999999999999999E-2</v>
      </c>
      <c r="JN68" s="124">
        <f>SUM( -JM58,JN58)</f>
        <v>2.0100000000000007E-2</v>
      </c>
      <c r="JO68" s="128">
        <f>SUM( -JN52,JO52)</f>
        <v>2.5700000000000001E-2</v>
      </c>
      <c r="JP68" s="622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124">
        <f>SUM( -KC58,KD58)</f>
        <v>4.0500000000000008E-2</v>
      </c>
      <c r="KE68" s="123">
        <v>1.6400000000000001E-2</v>
      </c>
      <c r="KF68" s="622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624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619">
        <f>SUM( -KK55,KL55)</f>
        <v>9.8999999999999991E-3</v>
      </c>
      <c r="KM68" s="124">
        <f>SUM( -KL58,KM58)</f>
        <v>1.5900000000000011E-2</v>
      </c>
      <c r="KN68" s="123">
        <v>1.23E-2</v>
      </c>
      <c r="KO68" s="623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622">
        <v>2.4299999999999999E-2</v>
      </c>
      <c r="KS68" s="99">
        <f>SUM( -KR58,KS58)</f>
        <v>1.6099999999999975E-2</v>
      </c>
      <c r="KT68" s="126">
        <f>SUM( -KS59,KT59)</f>
        <v>1.6299999999999981E-2</v>
      </c>
      <c r="KU68" s="624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4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0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19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2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2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0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4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7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5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5">
        <v>2.0899999999999998E-2</v>
      </c>
      <c r="NT68" s="124">
        <v>1.35E-2</v>
      </c>
      <c r="NU68" s="105">
        <v>2.1899999999999999E-2</v>
      </c>
      <c r="NV68" s="611">
        <v>2.58E-2</v>
      </c>
      <c r="NW68" s="124">
        <v>1.14E-2</v>
      </c>
      <c r="NX68" s="106">
        <v>1.55E-2</v>
      </c>
      <c r="NY68" s="659">
        <v>3.1800000000000002E-2</v>
      </c>
      <c r="NZ68" s="668">
        <v>1.6199999999999999E-2</v>
      </c>
      <c r="OA68" s="40">
        <v>1.77E-2</v>
      </c>
      <c r="OB68" s="669">
        <v>3.0200000000000001E-2</v>
      </c>
      <c r="OC68" s="104">
        <v>3.0999999999999999E-3</v>
      </c>
      <c r="OD68" s="103">
        <v>2.7199999999999998E-2</v>
      </c>
      <c r="OE68" s="612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7">
        <v>1.4800000000000001E-2</v>
      </c>
      <c r="OL68" s="131">
        <v>2.52E-2</v>
      </c>
      <c r="OM68" s="105">
        <v>2.4199999999999999E-2</v>
      </c>
      <c r="ON68" s="608">
        <v>1.49E-2</v>
      </c>
      <c r="OO68" s="129">
        <v>1.47E-2</v>
      </c>
      <c r="OP68" s="106">
        <v>8.9999999999999993E-3</v>
      </c>
      <c r="OQ68" s="608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6">
        <v>2.5399999999999999E-2</v>
      </c>
      <c r="PH68" s="129">
        <v>1.7299999999999999E-2</v>
      </c>
      <c r="PI68" s="104">
        <v>9.2999999999999992E-3</v>
      </c>
      <c r="PJ68" s="605">
        <v>2.5000000000000001E-2</v>
      </c>
      <c r="PK68" s="124">
        <v>1.8499999999999999E-2</v>
      </c>
      <c r="PL68" s="104">
        <v>2.18E-2</v>
      </c>
      <c r="PM68" s="608">
        <v>1.9699999999999999E-2</v>
      </c>
      <c r="PN68" s="125">
        <v>6.4000000000000003E-3</v>
      </c>
      <c r="PO68" s="102">
        <v>8.8000000000000005E-3</v>
      </c>
      <c r="PP68" s="608">
        <v>1.04E-2</v>
      </c>
      <c r="PQ68" s="128">
        <v>8.0000000000000002E-3</v>
      </c>
      <c r="PR68" s="101">
        <v>7.7999999999999996E-3</v>
      </c>
      <c r="PS68" s="606">
        <v>2.4500000000000001E-2</v>
      </c>
      <c r="PT68" s="131">
        <v>1.4E-2</v>
      </c>
      <c r="PU68" s="100">
        <v>1.29E-2</v>
      </c>
      <c r="PV68" s="606">
        <v>1.06E-2</v>
      </c>
      <c r="PW68" s="131">
        <v>8.8000000000000005E-3</v>
      </c>
      <c r="PX68" s="101">
        <v>1.2E-2</v>
      </c>
      <c r="PY68" s="692">
        <v>1.0800000000000001E-2</v>
      </c>
      <c r="PZ68" s="126">
        <v>1.21E-2</v>
      </c>
      <c r="QA68" s="635">
        <v>7.7999999999999996E-3</v>
      </c>
      <c r="QB68" s="733">
        <v>2.5999999999999999E-2</v>
      </c>
      <c r="QC68" s="124">
        <v>1.6400000000000001E-2</v>
      </c>
      <c r="QD68" s="635">
        <v>1.6E-2</v>
      </c>
      <c r="QE68" s="637">
        <v>1.7000000000000001E-2</v>
      </c>
      <c r="QF68" s="104">
        <v>1.43E-2</v>
      </c>
      <c r="QG68" s="86">
        <v>2.6700000000000002E-2</v>
      </c>
    </row>
    <row r="69" spans="1:489" ht="15.75" thickBot="1" x14ac:dyDescent="0.3">
      <c r="C69" t="s">
        <v>62</v>
      </c>
      <c r="L69" s="85">
        <v>5.9700000000000003E-2</v>
      </c>
      <c r="AA69" s="85">
        <v>0.1192</v>
      </c>
      <c r="AP69" s="85">
        <v>0.11849999999999999</v>
      </c>
      <c r="BE69" s="84">
        <v>0.1424</v>
      </c>
      <c r="BU69" s="85">
        <v>0.1386</v>
      </c>
      <c r="CJ69" s="81">
        <v>0.14269999999999999</v>
      </c>
      <c r="CY69" s="83">
        <v>0.1353</v>
      </c>
      <c r="DN69" s="302">
        <v>0.18679999999999999</v>
      </c>
      <c r="DZ69" s="745"/>
      <c r="EM69" s="84">
        <v>0.1278</v>
      </c>
      <c r="FB69" s="83">
        <v>0.1241</v>
      </c>
      <c r="FQ69" s="83">
        <v>0.12709999999999999</v>
      </c>
      <c r="GF69" s="83">
        <v>0.14949999999999999</v>
      </c>
      <c r="GU69" s="34">
        <v>9.98E-2</v>
      </c>
      <c r="HC69" s="128">
        <f>SUM( -GU52,HC52)</f>
        <v>1.8300000000000011E-2</v>
      </c>
      <c r="HD69" s="47">
        <v>1.03E-2</v>
      </c>
      <c r="HE69" s="621">
        <f>SUM( -HD52,HE52)</f>
        <v>1.5000000000000013E-2</v>
      </c>
      <c r="HF69" s="124">
        <v>1.5599999999999999E-2</v>
      </c>
      <c r="HG69" s="123">
        <f>SUM( -HF53,HG53)</f>
        <v>3.9000000000000007E-3</v>
      </c>
      <c r="HH69" s="80">
        <v>8.6E-3</v>
      </c>
      <c r="HI69" s="131">
        <f>SUM( -HH55,HI55)</f>
        <v>1.8199999999999994E-2</v>
      </c>
      <c r="HJ69" s="86">
        <v>7.9000000000000008E-3</v>
      </c>
      <c r="HK69" s="619">
        <f>SUM( -HJ56,HK56)</f>
        <v>8.9000000000000017E-3</v>
      </c>
      <c r="HL69" s="131">
        <v>6.8999999999999999E-3</v>
      </c>
      <c r="HM69" s="127">
        <f>SUM( -HL56,HM56)</f>
        <v>1.03E-2</v>
      </c>
      <c r="HN69" s="619">
        <f>SUM( -HM56,HN56)</f>
        <v>1.1299999999999999E-2</v>
      </c>
      <c r="HO69" s="129">
        <f>SUM( -HN53,HO53)</f>
        <v>8.8999999999999913E-3</v>
      </c>
      <c r="HP69" s="16">
        <v>7.1999999999999998E-3</v>
      </c>
      <c r="HQ69" s="79">
        <v>7.1999999999999998E-3</v>
      </c>
      <c r="HR69" s="106">
        <f>SUM( -HQ52,HR52)</f>
        <v>7.5999999999999956E-3</v>
      </c>
      <c r="HS69" s="129">
        <f>SUM( -HR53,HS53)</f>
        <v>5.2000000000000102E-3</v>
      </c>
      <c r="HT69" s="620">
        <f>SUM( -HS53,HT53)</f>
        <v>1.1300000000000004E-2</v>
      </c>
      <c r="HU69" s="128">
        <f>SUM( -HT52,HU52)</f>
        <v>1.0099999999999998E-2</v>
      </c>
      <c r="HV69" s="123">
        <f>SUM( -HU54,HV54)</f>
        <v>4.599999999999993E-3</v>
      </c>
      <c r="HW69" s="619">
        <f>SUM( -HV56,HW56)</f>
        <v>7.6999999999999985E-3</v>
      </c>
      <c r="HX69" s="128">
        <f>SUM( -HW52,HX52)</f>
        <v>7.4000000000000177E-3</v>
      </c>
      <c r="HY69" s="125">
        <f>SUM( -HX57,HY57)</f>
        <v>3.0000000000000027E-3</v>
      </c>
      <c r="HZ69" s="624">
        <v>1.2999999999999999E-2</v>
      </c>
      <c r="IA69" s="126">
        <f>SUM( -HZ59,IA59)</f>
        <v>9.000000000000008E-3</v>
      </c>
      <c r="IB69" s="128">
        <f>SUM( -IA52,IB52)</f>
        <v>2.8000000000000247E-3</v>
      </c>
      <c r="IC69" s="623">
        <v>1.32E-2</v>
      </c>
      <c r="ID69" s="123">
        <f>SUM( -IC54,ID54)</f>
        <v>3.7000000000000088E-3</v>
      </c>
      <c r="IE69" s="131">
        <f>SUM( -ID55,IE55)</f>
        <v>7.4999999999999997E-3</v>
      </c>
      <c r="IF69" s="622">
        <f>SUM( -IE54,IF54)</f>
        <v>6.4000000000000029E-3</v>
      </c>
      <c r="IG69" s="106">
        <f>SUM( -IF52,IG52)</f>
        <v>6.7999999999999727E-3</v>
      </c>
      <c r="IH69" s="128">
        <f>SUM( -IG52,IH52)</f>
        <v>1.2000000000000011E-2</v>
      </c>
      <c r="II69" s="619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2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2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4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19">
        <f>SUM( -IT55,IU55)</f>
        <v>3.599999999999999E-3</v>
      </c>
      <c r="IV69" s="128">
        <f>SUM( -IU52,IV52)</f>
        <v>7.5000000000000067E-3</v>
      </c>
      <c r="IW69" s="123">
        <f>SUM( -IV54,IW54)</f>
        <v>4.500000000000004E-3</v>
      </c>
      <c r="IX69" s="617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619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623">
        <f>SUM( -JC59,JD59)</f>
        <v>6.6999999999999837E-3</v>
      </c>
      <c r="JE69" s="125">
        <f>SUM( -JD56,JE56)</f>
        <v>1.2999999999999999E-3</v>
      </c>
      <c r="JF69" s="127">
        <v>1.41E-2</v>
      </c>
      <c r="JG69" s="620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622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2">
        <f>SUM( -JL54,JM54)</f>
        <v>1.1999999999999927E-3</v>
      </c>
      <c r="JN69" s="126">
        <f>SUM( -JM59,JN59)</f>
        <v>7.9000000000000181E-3</v>
      </c>
      <c r="JO69" s="125">
        <f>SUM( -JN56,JO56)</f>
        <v>9.0000000000000011E-3</v>
      </c>
      <c r="JP69" s="621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26">
        <f>SUM( -KC59,KD59)</f>
        <v>1.3899999999999968E-2</v>
      </c>
      <c r="KE69" s="125">
        <f>SUM( -KD56,KE56)</f>
        <v>9.7000000000000003E-3</v>
      </c>
      <c r="KF69" s="620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623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624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617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623">
        <f>SUM( -KQ59,KR59)</f>
        <v>1.6800000000000037E-2</v>
      </c>
      <c r="KS69" s="102">
        <f>SUM( -KR59,KS59)</f>
        <v>1.4100000000000001E-2</v>
      </c>
      <c r="KT69" s="124">
        <v>7.1000000000000004E-3</v>
      </c>
      <c r="KU69" s="623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19">
        <f>SUM( -KW54,KX54)</f>
        <v>1.0600000000000005E-2</v>
      </c>
      <c r="KY69" s="127">
        <v>5.3E-3</v>
      </c>
      <c r="KZ69" s="126">
        <f>SUM( -KY59,KZ59)</f>
        <v>8.5000000000000075E-3</v>
      </c>
      <c r="LA69" s="641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3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19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3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7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1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18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7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6">
        <v>9.4999999999999998E-3</v>
      </c>
      <c r="NT69" s="125">
        <v>8.6E-3</v>
      </c>
      <c r="NU69" s="104">
        <v>1.0699999999999999E-2</v>
      </c>
      <c r="NV69" s="608">
        <v>1.26E-2</v>
      </c>
      <c r="NW69" s="126">
        <v>1.1000000000000001E-3</v>
      </c>
      <c r="NX69" s="102">
        <v>1.4999999999999999E-2</v>
      </c>
      <c r="NY69" s="654">
        <v>1.37E-2</v>
      </c>
      <c r="NZ69" s="670">
        <v>5.4999999999999997E-3</v>
      </c>
      <c r="OA69" s="86">
        <v>1.6799999999999999E-2</v>
      </c>
      <c r="OB69" s="671">
        <v>2.76E-2</v>
      </c>
      <c r="OC69" s="101">
        <v>2.7000000000000001E-3</v>
      </c>
      <c r="OD69" s="102">
        <v>9.7000000000000003E-3</v>
      </c>
      <c r="OE69" s="607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08">
        <v>1.29E-2</v>
      </c>
      <c r="OL69" s="129">
        <v>2.12E-2</v>
      </c>
      <c r="OM69" s="100">
        <v>8.5000000000000006E-3</v>
      </c>
      <c r="ON69" s="611">
        <v>1.6000000000000001E-3</v>
      </c>
      <c r="OO69" s="127">
        <v>7.7999999999999996E-3</v>
      </c>
      <c r="OP69" s="105">
        <v>8.0999999999999996E-3</v>
      </c>
      <c r="OQ69" s="611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2">
        <v>1.9699999999999999E-2</v>
      </c>
      <c r="PH69" s="123">
        <v>6.1000000000000004E-3</v>
      </c>
      <c r="PI69" s="99">
        <v>6.4000000000000003E-3</v>
      </c>
      <c r="PJ69" s="607">
        <v>1.35E-2</v>
      </c>
      <c r="PK69" s="131">
        <v>6.8999999999999999E-3</v>
      </c>
      <c r="PL69" s="102">
        <v>6.6E-3</v>
      </c>
      <c r="PM69" s="610">
        <v>1.77E-2</v>
      </c>
      <c r="PN69" s="129">
        <v>5.1999999999999998E-3</v>
      </c>
      <c r="PO69" s="713">
        <v>6.7000000000000002E-3</v>
      </c>
      <c r="PP69" s="607">
        <v>4.7000000000000002E-3</v>
      </c>
      <c r="PQ69" s="127">
        <v>7.3000000000000001E-3</v>
      </c>
      <c r="PR69" s="104">
        <v>7.4000000000000003E-3</v>
      </c>
      <c r="PS69" s="608">
        <v>2.1000000000000001E-2</v>
      </c>
      <c r="PT69" s="124">
        <v>3.3E-3</v>
      </c>
      <c r="PU69" s="104">
        <v>4.7000000000000002E-3</v>
      </c>
      <c r="PV69" s="692">
        <v>1.03E-2</v>
      </c>
      <c r="PW69" s="127">
        <v>6.7000000000000002E-3</v>
      </c>
      <c r="PX69" s="709">
        <v>7.7999999999999996E-3</v>
      </c>
      <c r="PY69" s="607">
        <v>8.2000000000000007E-3</v>
      </c>
      <c r="PZ69" s="125">
        <v>7.7999999999999996E-3</v>
      </c>
      <c r="QA69" s="40">
        <v>4.3E-3</v>
      </c>
      <c r="QB69" s="611">
        <v>1.7299999999999999E-2</v>
      </c>
      <c r="QC69" s="131">
        <v>6.6E-3</v>
      </c>
      <c r="QD69" s="542">
        <v>7.6E-3</v>
      </c>
      <c r="QE69" s="608">
        <v>1.18E-2</v>
      </c>
      <c r="QF69" s="105">
        <v>1.0500000000000001E-2</v>
      </c>
      <c r="QG69" s="533">
        <v>9.4000000000000004E-3</v>
      </c>
    </row>
    <row r="70" spans="1:489" ht="15.75" thickBot="1" x14ac:dyDescent="0.3">
      <c r="L70" s="79">
        <v>3.8100000000000002E-2</v>
      </c>
      <c r="AA70" s="83">
        <v>6.5100000000000005E-2</v>
      </c>
      <c r="AP70" s="81">
        <v>6.2399999999999997E-2</v>
      </c>
      <c r="BE70" s="85">
        <v>8.4900000000000003E-2</v>
      </c>
      <c r="BU70" s="81">
        <v>0.12989999999999999</v>
      </c>
      <c r="CJ70" s="85">
        <v>5.3999999999999999E-2</v>
      </c>
      <c r="CY70" s="81">
        <v>0.10879999999999999</v>
      </c>
      <c r="DN70" s="315">
        <v>9.5699999999999993E-2</v>
      </c>
      <c r="DZ70" s="745"/>
      <c r="EM70" s="83">
        <v>6.6199999999999995E-2</v>
      </c>
      <c r="FB70" s="84">
        <v>9.0700000000000003E-2</v>
      </c>
      <c r="FQ70" s="84">
        <v>7.9899999999999999E-2</v>
      </c>
      <c r="GF70" s="85">
        <v>3.39E-2</v>
      </c>
      <c r="GU70" s="30">
        <v>9.0800000000000006E-2</v>
      </c>
      <c r="HC70" s="131">
        <v>1.5699999999999999E-2</v>
      </c>
      <c r="HD70" s="86">
        <v>1.5E-3</v>
      </c>
      <c r="HE70" s="619">
        <f>SUM( -HD56,HE56)</f>
        <v>7.3000000000000044E-3</v>
      </c>
      <c r="HF70" s="126">
        <v>1.2E-2</v>
      </c>
      <c r="HG70" s="16">
        <v>8.9999999999999998E-4</v>
      </c>
      <c r="HH70" s="79">
        <v>-1.9E-3</v>
      </c>
      <c r="HI70" s="128">
        <f>SUM( -HH52,HI52)</f>
        <v>6.0999999999999943E-3</v>
      </c>
      <c r="HJ70" s="131">
        <f>SUM( -HI55,HJ55)</f>
        <v>5.7000000000000106E-3</v>
      </c>
      <c r="HK70" s="621">
        <f>SUM( -HJ52,HK52)</f>
        <v>6.1000000000000498E-3</v>
      </c>
      <c r="HL70" s="124">
        <v>2.2000000000000001E-3</v>
      </c>
      <c r="HM70" s="47">
        <v>5.5999999999999999E-3</v>
      </c>
      <c r="HN70" s="130">
        <v>7.7000000000000002E-3</v>
      </c>
      <c r="HO70" s="125">
        <v>3.0000000000000001E-3</v>
      </c>
      <c r="HP70" s="47">
        <v>6.8999999999999999E-3</v>
      </c>
      <c r="HQ70" s="619">
        <f>SUM( -HP56,HQ56)</f>
        <v>6.6E-3</v>
      </c>
      <c r="HR70" s="103">
        <f>SUM( -HQ57,HR57)</f>
        <v>5.7999999999999996E-3</v>
      </c>
      <c r="HS70" s="123">
        <f>SUM( -HR54,HS54)</f>
        <v>4.2999999999999983E-3</v>
      </c>
      <c r="HT70" s="621">
        <f>SUM( -HS52,HT52)</f>
        <v>-1.2999999999999678E-3</v>
      </c>
      <c r="HU70" s="131">
        <f>SUM( -HT55,HU55)</f>
        <v>1.4999999999999979E-3</v>
      </c>
      <c r="HV70" s="124">
        <f>SUM( -HU59,HV59)</f>
        <v>2.5999999999999912E-3</v>
      </c>
      <c r="HW70" s="618">
        <f>SUM( -HV55,HW55)</f>
        <v>6.3E-3</v>
      </c>
      <c r="HX70" s="131">
        <f>SUM( -HW55,HX55)</f>
        <v>3.8999999999999972E-3</v>
      </c>
      <c r="HY70" s="129">
        <f>SUM( -HX53,HY53)</f>
        <v>9.9999999999988987E-5</v>
      </c>
      <c r="HZ70" s="618">
        <f>SUM( -HY55,HZ55)</f>
        <v>6.399999999999996E-3</v>
      </c>
      <c r="IA70" s="128">
        <f>SUM( -HZ52,IA52)</f>
        <v>4.699999999999982E-3</v>
      </c>
      <c r="IB70" s="124">
        <f>SUM( -IA58,IB58)</f>
        <v>2.9999999999999472E-4</v>
      </c>
      <c r="IC70" s="617">
        <f>SUM( -IB57,IC57)</f>
        <v>9.499999999999998E-3</v>
      </c>
      <c r="ID70" s="128">
        <f>SUM( -IC52,ID52)</f>
        <v>8.0000000000002292E-4</v>
      </c>
      <c r="IE70" s="128">
        <f>SUM( -ID52,IE52)</f>
        <v>5.0999999999999934E-3</v>
      </c>
      <c r="IF70" s="620">
        <f>SUM( -IE53,IF53)</f>
        <v>5.0999999999999934E-3</v>
      </c>
      <c r="IG70" s="105">
        <f>SUM( -IF55,IG55)</f>
        <v>6.8000000000000005E-3</v>
      </c>
      <c r="IH70" s="129">
        <f>SUM( -IG53,IH53)</f>
        <v>6.9000000000000172E-3</v>
      </c>
      <c r="II70" s="620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18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7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2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18">
        <f>SUM( -IT57,IU57)</f>
        <v>2.2000000000000006E-3</v>
      </c>
      <c r="IV70" s="125">
        <f>SUM( -IU56,IV56)</f>
        <v>3.5999999999999999E-3</v>
      </c>
      <c r="IW70" s="131">
        <f>SUM( -IV57,IW57)</f>
        <v>8.000000000000021E-4</v>
      </c>
      <c r="IX70" s="619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623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620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623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624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4">
        <f>SUM( -JL58,JM58)</f>
        <v>5.9999999999998943E-4</v>
      </c>
      <c r="JN70" s="128">
        <f>SUM( -JM52,JN52)</f>
        <v>6.1999999999999833E-3</v>
      </c>
      <c r="JO70" s="131">
        <f>SUM( -JN57,JO57)</f>
        <v>6.1999999999999998E-3</v>
      </c>
      <c r="JP70" s="618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27">
        <v>1.23E-2</v>
      </c>
      <c r="KE70" s="129">
        <f>SUM( -KD53,KE53)</f>
        <v>6.6000000000000017E-3</v>
      </c>
      <c r="KF70" s="623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619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621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618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620">
        <v>2.3999999999999998E-3</v>
      </c>
      <c r="KS70" s="106">
        <f>SUM( -KR52,KS52)</f>
        <v>1.3400000000000023E-2</v>
      </c>
      <c r="KT70" s="131">
        <v>-1.2999999999999999E-3</v>
      </c>
      <c r="KU70" s="619">
        <v>8.5000000000000006E-3</v>
      </c>
      <c r="KV70" s="129">
        <f>SUM( -KU56,KV56)</f>
        <v>7.1000000000000004E-3</v>
      </c>
      <c r="KW70" s="127">
        <v>2E-3</v>
      </c>
      <c r="KX70" s="622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2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1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3">
        <f>SUM( -LF59,LG59)</f>
        <v>6.3E-3</v>
      </c>
      <c r="LH70" s="100">
        <v>6.0000000000000001E-3</v>
      </c>
      <c r="LI70" s="128">
        <f>SUM( -LH52,LI52)</f>
        <v>5.6999999999999829E-3</v>
      </c>
      <c r="LJ70" s="617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2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19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19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09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7">
        <v>7.1000000000000004E-3</v>
      </c>
      <c r="NT70" s="126">
        <v>6.4999999999999997E-3</v>
      </c>
      <c r="NU70" s="101">
        <v>5.4999999999999997E-3</v>
      </c>
      <c r="NV70" s="612">
        <v>1.15E-2</v>
      </c>
      <c r="NW70" s="125">
        <v>0</v>
      </c>
      <c r="NX70" s="103">
        <v>4.7000000000000002E-3</v>
      </c>
      <c r="NY70" s="653">
        <v>4.5999999999999999E-3</v>
      </c>
      <c r="NZ70" s="672">
        <v>5.4999999999999997E-3</v>
      </c>
      <c r="OA70" s="30">
        <v>1.23E-2</v>
      </c>
      <c r="OB70" s="673">
        <v>2.3E-3</v>
      </c>
      <c r="OC70" s="99">
        <v>2.5000000000000001E-3</v>
      </c>
      <c r="OD70" s="101">
        <v>6.4999999999999997E-3</v>
      </c>
      <c r="OE70" s="609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0">
        <v>3.7000000000000002E-3</v>
      </c>
      <c r="OL70" s="123">
        <v>-1.9E-3</v>
      </c>
      <c r="OM70" s="106">
        <v>3.5000000000000001E-3</v>
      </c>
      <c r="ON70" s="612">
        <v>1.2999999999999999E-3</v>
      </c>
      <c r="OO70" s="123">
        <v>5.5999999999999999E-3</v>
      </c>
      <c r="OP70" s="99">
        <v>7.9000000000000008E-3</v>
      </c>
      <c r="OQ70" s="607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5">
        <v>1.4800000000000001E-2</v>
      </c>
      <c r="PH70" s="125">
        <v>1.8E-3</v>
      </c>
      <c r="PI70" s="103">
        <v>3.5999999999999999E-3</v>
      </c>
      <c r="PJ70" s="610">
        <v>6.7000000000000002E-3</v>
      </c>
      <c r="PK70" s="126">
        <v>2.9999999999999997E-4</v>
      </c>
      <c r="PL70" s="105">
        <v>2.3E-3</v>
      </c>
      <c r="PM70" s="611">
        <v>1.09E-2</v>
      </c>
      <c r="PN70" s="128">
        <v>1.2999999999999999E-3</v>
      </c>
      <c r="PO70" s="99">
        <v>4.1999999999999997E-3</v>
      </c>
      <c r="PP70" s="610">
        <v>2.2000000000000001E-3</v>
      </c>
      <c r="PQ70" s="125">
        <v>1.1999999999999999E-3</v>
      </c>
      <c r="PR70" s="100">
        <v>5.7000000000000002E-3</v>
      </c>
      <c r="PS70" s="692">
        <v>6.0000000000000001E-3</v>
      </c>
      <c r="PT70" s="129">
        <v>2.2000000000000001E-3</v>
      </c>
      <c r="PU70" s="615">
        <v>3.3999999999999998E-3</v>
      </c>
      <c r="PV70" s="609">
        <v>6.0000000000000001E-3</v>
      </c>
      <c r="PW70" s="126">
        <v>5.4000000000000003E-3</v>
      </c>
      <c r="PX70" s="102">
        <v>7.1999999999999998E-3</v>
      </c>
      <c r="PY70" s="609">
        <v>5.5999999999999999E-3</v>
      </c>
      <c r="PZ70" s="127">
        <v>1E-3</v>
      </c>
      <c r="QA70" s="86">
        <v>2.0000000000000001E-4</v>
      </c>
      <c r="QB70" s="710">
        <v>6.1999999999999998E-3</v>
      </c>
      <c r="QC70" s="126">
        <v>2.8E-3</v>
      </c>
      <c r="QD70" s="30">
        <v>4.4999999999999997E-3</v>
      </c>
      <c r="QE70" s="611">
        <v>7.0000000000000001E-3</v>
      </c>
      <c r="QF70" s="100">
        <v>9.2999999999999992E-3</v>
      </c>
      <c r="QG70" s="7">
        <v>1.6999999999999999E-3</v>
      </c>
    </row>
    <row r="71" spans="1:489" ht="15.75" thickBot="1" x14ac:dyDescent="0.3">
      <c r="L71" s="83">
        <v>-6.0000000000000001E-3</v>
      </c>
      <c r="AA71" s="81">
        <v>-1.6500000000000001E-2</v>
      </c>
      <c r="AP71" s="83">
        <v>2.9999999999999997E-4</v>
      </c>
      <c r="BE71" s="83">
        <v>5.0299999999999997E-2</v>
      </c>
      <c r="BU71" s="83">
        <v>9.4500000000000001E-2</v>
      </c>
      <c r="CJ71" s="83">
        <v>4.5999999999999999E-3</v>
      </c>
      <c r="CY71" s="85">
        <v>0.10639999999999999</v>
      </c>
      <c r="DN71" s="316">
        <v>7.2499999999999995E-2</v>
      </c>
      <c r="DZ71" s="745"/>
      <c r="EM71" s="85">
        <v>4.82E-2</v>
      </c>
      <c r="FB71" s="85">
        <v>5.16E-2</v>
      </c>
      <c r="FQ71" s="85">
        <v>5.0500000000000003E-2</v>
      </c>
      <c r="GF71" s="84">
        <v>6.1000000000000004E-3</v>
      </c>
      <c r="GU71" s="40">
        <v>8.09E-2</v>
      </c>
      <c r="HC71" s="125">
        <v>4.8999999999999998E-3</v>
      </c>
      <c r="HD71" s="127">
        <f>SUM( -HC56,HD56)</f>
        <v>1.9999999999999879E-4</v>
      </c>
      <c r="HE71" s="620">
        <v>2.8E-3</v>
      </c>
      <c r="HF71" s="125">
        <v>9.1999999999999998E-3</v>
      </c>
      <c r="HG71" s="47">
        <v>8.0000000000000004E-4</v>
      </c>
      <c r="HH71" s="619">
        <f>SUM( -HG56,HH56)</f>
        <v>-3.2000000000000015E-3</v>
      </c>
      <c r="HI71" s="123">
        <v>2.5999999999999999E-3</v>
      </c>
      <c r="HJ71" s="129">
        <f>SUM( -HI53,HJ53)</f>
        <v>-2.5000000000000022E-3</v>
      </c>
      <c r="HK71" s="620">
        <f>SUM( -HJ53,HK53)</f>
        <v>1.6000000000000042E-3</v>
      </c>
      <c r="HL71" s="125">
        <v>-1E-4</v>
      </c>
      <c r="HM71" s="129">
        <f>SUM( -HL53,HM53)</f>
        <v>3.8999999999999868E-3</v>
      </c>
      <c r="HN71" s="622">
        <f>SUM( -HM54,HN54)</f>
        <v>4.6000000000000069E-3</v>
      </c>
      <c r="HO71" s="131">
        <f>SUM( -HN55,HO55)</f>
        <v>-4.0000000000000452E-4</v>
      </c>
      <c r="HP71" s="86">
        <v>3.3E-3</v>
      </c>
      <c r="HQ71" s="622">
        <f>SUM( -HP54,HQ54)</f>
        <v>2.8999999999999998E-3</v>
      </c>
      <c r="HR71" s="102">
        <f>SUM( -HQ58,HR58)</f>
        <v>5.9999999999998943E-4</v>
      </c>
      <c r="HS71" s="131">
        <f>SUM( -HR55,HS55)</f>
        <v>-1.1999999999999997E-3</v>
      </c>
      <c r="HT71" s="617">
        <f>SUM( -HS57,HT57)</f>
        <v>-1.799999999999996E-3</v>
      </c>
      <c r="HU71" s="123">
        <f>SUM( -HT54,HU54)</f>
        <v>1.3999999999999985E-3</v>
      </c>
      <c r="HV71" s="129">
        <f>SUM( -HU53,HV53)</f>
        <v>1.1000000000000176E-3</v>
      </c>
      <c r="HW71" s="623">
        <f>SUM( -HV58,HW58)</f>
        <v>4.3999999999999873E-3</v>
      </c>
      <c r="HX71" s="125">
        <f>SUM( -HW57,HX57)</f>
        <v>5.9999999999999637E-4</v>
      </c>
      <c r="HY71" s="131">
        <f>SUM( -HX55,HY55)</f>
        <v>-9.9999999999995925E-5</v>
      </c>
      <c r="HZ71" s="619">
        <f>SUM( -HY56,HZ56)</f>
        <v>-1.6000000000000007E-3</v>
      </c>
      <c r="IA71" s="127">
        <f>SUM( -HZ56,IA56)</f>
        <v>4.3999999999999977E-3</v>
      </c>
      <c r="IB71" s="123">
        <f>SUM( -IA54,IB54)</f>
        <v>-6.0000000000000331E-4</v>
      </c>
      <c r="IC71" s="622">
        <f>SUM( -IB54,IC54)</f>
        <v>3.2999999999999974E-3</v>
      </c>
      <c r="ID71" s="129">
        <f>SUM( -IC53,ID53)</f>
        <v>4.0000000000001146E-4</v>
      </c>
      <c r="IE71" s="123">
        <f>SUM( -ID54,IE54)</f>
        <v>2.5999999999999912E-3</v>
      </c>
      <c r="IF71" s="619">
        <f>SUM( -IE57,IF57)</f>
        <v>5.000000000000001E-3</v>
      </c>
      <c r="IG71" s="102">
        <f>SUM( -IF58,IG58)</f>
        <v>4.1999999999999815E-3</v>
      </c>
      <c r="IH71" s="127">
        <f>SUM( -IG57,IH57)</f>
        <v>-7.9999999999999863E-4</v>
      </c>
      <c r="II71" s="621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19">
        <v>2.0999999999999999E-3</v>
      </c>
      <c r="IM71" s="128">
        <f>SUM( -IL52,IM52)</f>
        <v>1.5999999999999903E-3</v>
      </c>
      <c r="IN71" s="124">
        <v>3.2000000000000002E-3</v>
      </c>
      <c r="IO71" s="624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0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0">
        <f>SUM( -IT53,IU53)</f>
        <v>1.0999999999999899E-3</v>
      </c>
      <c r="IV71" s="127">
        <f>SUM( -IU55,IV55)</f>
        <v>1.1999999999999997E-3</v>
      </c>
      <c r="IW71" s="127">
        <f>SUM( -IV55,IW55)</f>
        <v>-8.9999999999999802E-4</v>
      </c>
      <c r="IX71" s="618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618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624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624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618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0">
        <f>SUM( -JL53,JM53)</f>
        <v>4.0000000000001146E-4</v>
      </c>
      <c r="JN71" s="127">
        <f>SUM( -JM55,JN55)</f>
        <v>3.9000000000000007E-3</v>
      </c>
      <c r="JO71" s="129">
        <f>SUM( -JN53,JO53)</f>
        <v>2.5000000000000022E-3</v>
      </c>
      <c r="JP71" s="623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25">
        <f>SUM( -KC56,KD56)</f>
        <v>9.6000000000000009E-3</v>
      </c>
      <c r="KE71" s="127">
        <v>5.7000000000000002E-3</v>
      </c>
      <c r="KF71" s="621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618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622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620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617">
        <f>SUM( -KQ56,KR56)</f>
        <v>-3.599999999999999E-3</v>
      </c>
      <c r="KS71" s="103">
        <f>SUM( -KR56,KS56)</f>
        <v>6.1999999999999972E-3</v>
      </c>
      <c r="KT71" s="128">
        <f>SUM( -KS52,KT52)</f>
        <v>-1.5000000000000013E-3</v>
      </c>
      <c r="KU71" s="617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0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3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4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7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19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18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0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0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1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08">
        <v>5.3E-3</v>
      </c>
      <c r="NT71" s="128">
        <v>5.0000000000000001E-4</v>
      </c>
      <c r="NU71" s="99">
        <v>5.3E-3</v>
      </c>
      <c r="NV71" s="610">
        <v>8.3000000000000001E-3</v>
      </c>
      <c r="NW71" s="127">
        <v>-1.6999999999999999E-3</v>
      </c>
      <c r="NX71" s="101">
        <v>-3.0000000000000001E-3</v>
      </c>
      <c r="NY71" s="658">
        <v>5.9999999999999995E-4</v>
      </c>
      <c r="NZ71" s="674">
        <v>4.4000000000000003E-3</v>
      </c>
      <c r="OA71" s="16">
        <v>8.8000000000000005E-3</v>
      </c>
      <c r="OB71" s="675">
        <v>-4.3E-3</v>
      </c>
      <c r="OC71" s="100">
        <v>2.5000000000000001E-3</v>
      </c>
      <c r="OD71" s="100">
        <v>6.3E-3</v>
      </c>
      <c r="OE71" s="610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6">
        <v>3.3E-3</v>
      </c>
      <c r="OL71" s="127">
        <v>-2E-3</v>
      </c>
      <c r="OM71" s="103">
        <v>1.9E-3</v>
      </c>
      <c r="ON71" s="609">
        <v>-1E-4</v>
      </c>
      <c r="OO71" s="128">
        <v>2.5999999999999999E-3</v>
      </c>
      <c r="OP71" s="103">
        <v>-6.8999999999999999E-3</v>
      </c>
      <c r="OQ71" s="610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08">
        <v>2.0999999999999999E-3</v>
      </c>
      <c r="PH71" s="128">
        <v>-5.0000000000000001E-4</v>
      </c>
      <c r="PI71" s="100">
        <v>1E-4</v>
      </c>
      <c r="PJ71" s="608">
        <v>1E-3</v>
      </c>
      <c r="PK71" s="127">
        <v>-5.9999999999999995E-4</v>
      </c>
      <c r="PL71" s="713">
        <v>-1.2999999999999999E-3</v>
      </c>
      <c r="PM71" s="606">
        <v>-5.9999999999999995E-4</v>
      </c>
      <c r="PN71" s="127">
        <v>8.0000000000000004E-4</v>
      </c>
      <c r="PO71" s="103">
        <v>4.0000000000000001E-3</v>
      </c>
      <c r="PP71" s="611">
        <v>-1.5E-3</v>
      </c>
      <c r="PQ71" s="129">
        <v>2.9999999999999997E-4</v>
      </c>
      <c r="PR71" s="103">
        <v>0</v>
      </c>
      <c r="PS71" s="609">
        <v>-1.1000000000000001E-3</v>
      </c>
      <c r="PT71" s="126">
        <v>8.9999999999999998E-4</v>
      </c>
      <c r="PU71" s="101">
        <v>3.3E-3</v>
      </c>
      <c r="PV71" s="605">
        <v>-1.6000000000000001E-3</v>
      </c>
      <c r="PW71" s="125">
        <v>5.1999999999999998E-3</v>
      </c>
      <c r="PX71" s="100">
        <v>4.0000000000000001E-3</v>
      </c>
      <c r="PY71" s="606">
        <v>-1.6000000000000001E-3</v>
      </c>
      <c r="PZ71" s="128">
        <v>-2.5000000000000001E-3</v>
      </c>
      <c r="QA71" s="7">
        <v>-4.0000000000000002E-4</v>
      </c>
      <c r="QB71" s="608">
        <v>-1.4E-3</v>
      </c>
      <c r="QC71" s="129">
        <v>-1E-3</v>
      </c>
      <c r="QD71" s="86">
        <v>2.5000000000000001E-3</v>
      </c>
      <c r="QE71" s="609">
        <v>1.6999999999999999E-3</v>
      </c>
      <c r="QF71" s="106">
        <v>1E-4</v>
      </c>
      <c r="QG71" s="40">
        <v>-1E-4</v>
      </c>
    </row>
    <row r="72" spans="1:489" ht="15.75" thickBot="1" x14ac:dyDescent="0.3">
      <c r="L72" s="82">
        <v>-2.98E-2</v>
      </c>
      <c r="AA72" s="79">
        <v>-3.5499999999999997E-2</v>
      </c>
      <c r="AP72" s="82">
        <v>-2.93E-2</v>
      </c>
      <c r="BE72" s="82">
        <v>-8.14E-2</v>
      </c>
      <c r="BU72" s="130">
        <v>-7.2499999999999995E-2</v>
      </c>
      <c r="CJ72" s="82">
        <v>-1.66E-2</v>
      </c>
      <c r="CY72" s="82">
        <v>-2.6100000000000002E-2</v>
      </c>
      <c r="DN72" s="300">
        <v>-0.05</v>
      </c>
      <c r="DZ72" s="745"/>
      <c r="EM72" s="130">
        <v>-2.7699999999999999E-2</v>
      </c>
      <c r="FB72" s="82">
        <v>5.5999999999999999E-3</v>
      </c>
      <c r="FQ72" s="82">
        <v>-4.48E-2</v>
      </c>
      <c r="GF72" s="82">
        <v>-5.6099999999999997E-2</v>
      </c>
      <c r="GU72" s="7">
        <v>-2.5000000000000001E-2</v>
      </c>
      <c r="HC72" s="123">
        <f>SUM( -GU55,HC55)</f>
        <v>-9.900000000000006E-3</v>
      </c>
      <c r="HD72" s="16">
        <v>-3.8E-3</v>
      </c>
      <c r="HE72" s="130">
        <v>-7.3000000000000001E-3</v>
      </c>
      <c r="HF72" s="123">
        <v>5.5999999999999999E-3</v>
      </c>
      <c r="HG72" s="127">
        <f>SUM( -HF56,HG56)</f>
        <v>1.0000000000000113E-4</v>
      </c>
      <c r="HH72" s="130">
        <v>-4.0000000000000001E-3</v>
      </c>
      <c r="HI72" s="125">
        <v>-2.5999999999999999E-3</v>
      </c>
      <c r="HJ72" s="47">
        <v>-4.1999999999999997E-3</v>
      </c>
      <c r="HK72" s="130">
        <v>-5.0000000000000001E-4</v>
      </c>
      <c r="HL72" s="129">
        <f>SUM( -HK53,HL53)</f>
        <v>-8.9999999999999802E-4</v>
      </c>
      <c r="HM72" s="16">
        <v>6.9999999999999999E-4</v>
      </c>
      <c r="HN72" s="80">
        <v>2.3E-3</v>
      </c>
      <c r="HO72" s="123">
        <f>SUM( -HN54,HO54)</f>
        <v>-4.2999999999999983E-3</v>
      </c>
      <c r="HP72" s="129">
        <f>SUM( -HO53,HP53)</f>
        <v>-1.2999999999999956E-3</v>
      </c>
      <c r="HQ72" s="618">
        <f>SUM( -HP55,HQ55)</f>
        <v>-2.3000000000000034E-3</v>
      </c>
      <c r="HR72" s="105">
        <f>SUM( -HQ55,HR55)</f>
        <v>-3.7999999999999978E-3</v>
      </c>
      <c r="HS72" s="127">
        <f>SUM( -HR56,HS56)</f>
        <v>-2.3999999999999994E-3</v>
      </c>
      <c r="HT72" s="618">
        <f>SUM( -HS55,HT55)</f>
        <v>-2.9999999999999992E-3</v>
      </c>
      <c r="HU72" s="124">
        <f>SUM( -HT59,HU59)</f>
        <v>-1.3999999999999568E-3</v>
      </c>
      <c r="HV72" s="127">
        <f>SUM( -HU56,HV56)</f>
        <v>1.1000000000000003E-3</v>
      </c>
      <c r="HW72" s="617">
        <f>SUM( -HV57,HW57)</f>
        <v>-2.700000000000001E-3</v>
      </c>
      <c r="HX72" s="123">
        <f>SUM( -HW54,HX54)</f>
        <v>-5.1999999999999963E-3</v>
      </c>
      <c r="HY72" s="123">
        <f>SUM( -HX54,HY54)</f>
        <v>-1.6000000000000042E-3</v>
      </c>
      <c r="HZ72" s="621">
        <f>SUM( -HY52,HZ52)</f>
        <v>-3.4000000000000141E-3</v>
      </c>
      <c r="IA72" s="124">
        <f>SUM( -HZ58,IA58)</f>
        <v>-4.3999999999999873E-3</v>
      </c>
      <c r="IB72" s="126">
        <f>SUM( -IA59,IB59)</f>
        <v>-1.3000000000000234E-3</v>
      </c>
      <c r="IC72" s="621">
        <f>SUM( -IB52,IC52)</f>
        <v>-8.0000000000002292E-4</v>
      </c>
      <c r="ID72" s="126">
        <f>SUM( -IC58,ID58)</f>
        <v>2.9999999999999472E-4</v>
      </c>
      <c r="IE72" s="125">
        <f>SUM( -ID56,IE56)</f>
        <v>1.7000000000000001E-3</v>
      </c>
      <c r="IF72" s="624">
        <f>SUM( -IE59,IF59)</f>
        <v>1.4000000000000123E-3</v>
      </c>
      <c r="IG72" s="99">
        <f>SUM( -IF59,IG59)</f>
        <v>1.9999999999997797E-4</v>
      </c>
      <c r="IH72" s="125">
        <f>SUM( -IG56,IH56)</f>
        <v>-1.7000000000000001E-3</v>
      </c>
      <c r="II72" s="617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4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18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18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7">
        <f>SUM( -IT56,IU56)</f>
        <v>3.9999999999999996E-4</v>
      </c>
      <c r="IV72" s="124">
        <f>SUM( -IU58,IV58)</f>
        <v>-7.0000000000003393E-4</v>
      </c>
      <c r="IW72" s="126">
        <f>SUM( -IV59,IW59)</f>
        <v>-9.000000000000119E-4</v>
      </c>
      <c r="IX72" s="624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620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622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621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621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1">
        <f>SUM( -JL52,JM52)</f>
        <v>-1.7999999999999683E-3</v>
      </c>
      <c r="JN72" s="125">
        <f>SUM( -JM56,JN56)</f>
        <v>-4.9999999999999958E-4</v>
      </c>
      <c r="JO72" s="123">
        <f>SUM( -JN54,JO54)</f>
        <v>1.5000000000000083E-3</v>
      </c>
      <c r="JP72" s="619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31">
        <f>SUM( -KC57,KD57)</f>
        <v>-9.7000000000000003E-3</v>
      </c>
      <c r="KE72" s="124">
        <f>SUM( -KD58,KE58)</f>
        <v>-5.0000000000000044E-3</v>
      </c>
      <c r="KF72" s="617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621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617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621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618">
        <f>SUM( -KQ57,KR57)</f>
        <v>-3.5999999999999921E-3</v>
      </c>
      <c r="KS72" s="101">
        <f>SUM( -KR55,KS55)</f>
        <v>3.4000000000000002E-3</v>
      </c>
      <c r="KT72" s="127">
        <v>-2.0999999999999999E-3</v>
      </c>
      <c r="KU72" s="618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18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4">
        <v>-1.4E-3</v>
      </c>
      <c r="LB72" s="123">
        <f>SUM( -LA53,LB53)</f>
        <v>8.9999999999999802E-4</v>
      </c>
      <c r="LC72" s="125">
        <f>SUM( -LB55,LC55)</f>
        <v>-5.1000000000000004E-3</v>
      </c>
      <c r="LD72" s="617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0">
        <f>SUM( -LF56,LG56)</f>
        <v>-3.1000000000000003E-3</v>
      </c>
      <c r="LH72" s="101">
        <v>-1.34E-2</v>
      </c>
      <c r="LI72" s="127">
        <f>SUM( -LH54,LI54)</f>
        <v>-4.4000000000000011E-3</v>
      </c>
      <c r="LJ72" s="618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1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18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1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2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09">
        <v>1.2999999999999999E-3</v>
      </c>
      <c r="NT72" s="123">
        <v>-1.6000000000000001E-3</v>
      </c>
      <c r="NU72" s="100">
        <v>-1.1999999999999999E-3</v>
      </c>
      <c r="NV72" s="609">
        <v>-8.0000000000000002E-3</v>
      </c>
      <c r="NW72" s="123">
        <v>-2.2000000000000001E-3</v>
      </c>
      <c r="NX72" s="100">
        <v>-3.8E-3</v>
      </c>
      <c r="NY72" s="656">
        <v>-7.4999999999999997E-3</v>
      </c>
      <c r="NZ72" s="676">
        <v>2.0999999999999999E-3</v>
      </c>
      <c r="OA72" s="34">
        <v>-1.1999999999999999E-3</v>
      </c>
      <c r="OB72" s="677">
        <v>-9.1999999999999998E-3</v>
      </c>
      <c r="OC72" s="103">
        <v>2.9999999999999997E-4</v>
      </c>
      <c r="OD72" s="99">
        <v>-8.2000000000000007E-3</v>
      </c>
      <c r="OE72" s="611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1">
        <v>-1.8E-3</v>
      </c>
      <c r="OL72" s="125">
        <v>-4.5999999999999999E-3</v>
      </c>
      <c r="OM72" s="104">
        <v>1.1000000000000001E-3</v>
      </c>
      <c r="ON72" s="606">
        <v>-8.0000000000000004E-4</v>
      </c>
      <c r="OO72" s="125">
        <v>1.5E-3</v>
      </c>
      <c r="OP72" s="104">
        <v>-7.3000000000000001E-3</v>
      </c>
      <c r="OQ72" s="605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0">
        <v>-5.1000000000000004E-3</v>
      </c>
      <c r="PH72" s="124">
        <v>-1.1999999999999999E-3</v>
      </c>
      <c r="PI72" s="101">
        <v>-1E-4</v>
      </c>
      <c r="PJ72" s="611">
        <v>-2.7000000000000001E-3</v>
      </c>
      <c r="PK72" s="125">
        <v>-1.6000000000000001E-3</v>
      </c>
      <c r="PL72" s="100">
        <v>-2.3999999999999998E-3</v>
      </c>
      <c r="PM72" s="692">
        <v>-3.8999999999999998E-3</v>
      </c>
      <c r="PN72" s="124">
        <v>-2.9999999999999997E-4</v>
      </c>
      <c r="PO72" s="100">
        <v>3.5000000000000001E-3</v>
      </c>
      <c r="PP72" s="606">
        <v>-2.3999999999999998E-3</v>
      </c>
      <c r="PQ72" s="123">
        <v>-8.0000000000000004E-4</v>
      </c>
      <c r="PR72" s="99">
        <v>-1.9E-3</v>
      </c>
      <c r="PS72" s="605">
        <v>-5.1000000000000004E-3</v>
      </c>
      <c r="PT72" s="128">
        <v>-4.1999999999999997E-3</v>
      </c>
      <c r="PU72" s="103">
        <v>8.0000000000000004E-4</v>
      </c>
      <c r="PV72" s="611">
        <v>-2.8999999999999998E-3</v>
      </c>
      <c r="PW72" s="124">
        <v>-1E-4</v>
      </c>
      <c r="PX72" s="103">
        <v>1.6999999999999999E-3</v>
      </c>
      <c r="PY72" s="605">
        <v>-3.8E-3</v>
      </c>
      <c r="PZ72" s="131">
        <v>-2.8E-3</v>
      </c>
      <c r="QA72" s="16">
        <v>-8.9999999999999998E-4</v>
      </c>
      <c r="QB72" s="609">
        <v>-4.3E-3</v>
      </c>
      <c r="QC72" s="125">
        <v>-2.0999999999999999E-3</v>
      </c>
      <c r="QD72" s="16">
        <v>-3.8999999999999998E-3</v>
      </c>
      <c r="QE72" s="733">
        <v>-2.0000000000000001E-4</v>
      </c>
      <c r="QF72" s="103">
        <v>-3.8999999999999998E-3</v>
      </c>
      <c r="QG72" s="635">
        <v>-3.3E-3</v>
      </c>
      <c r="QI72" s="11" t="s">
        <v>43</v>
      </c>
    </row>
    <row r="73" spans="1:489" ht="15.75" thickBot="1" x14ac:dyDescent="0.3">
      <c r="L73" s="81">
        <v>-3.9800000000000002E-2</v>
      </c>
      <c r="AA73" s="130">
        <v>-6.6900000000000001E-2</v>
      </c>
      <c r="AP73" s="130">
        <v>-8.0600000000000005E-2</v>
      </c>
      <c r="BE73" s="130">
        <v>-9.2100000000000001E-2</v>
      </c>
      <c r="BU73" s="82">
        <v>-0.1023</v>
      </c>
      <c r="CJ73" s="130">
        <v>-7.0300000000000001E-2</v>
      </c>
      <c r="CY73" s="130">
        <v>-9.4100000000000003E-2</v>
      </c>
      <c r="DN73" s="299">
        <v>-7.7799999999999994E-2</v>
      </c>
      <c r="DZ73" s="745"/>
      <c r="EM73" s="82">
        <v>-3.3500000000000002E-2</v>
      </c>
      <c r="FB73" s="130">
        <v>-7.2300000000000003E-2</v>
      </c>
      <c r="FQ73" s="130">
        <v>-4.4999999999999998E-2</v>
      </c>
      <c r="GF73" s="130">
        <v>-6.5799999999999997E-2</v>
      </c>
      <c r="GU73" s="16">
        <v>-8.3000000000000004E-2</v>
      </c>
      <c r="HC73" s="127">
        <f>SUM( -GU56,HC56)</f>
        <v>-1.0200000000000001E-2</v>
      </c>
      <c r="HD73" s="131">
        <v>-6.7000000000000002E-3</v>
      </c>
      <c r="HE73" s="618">
        <v>-1.06E-2</v>
      </c>
      <c r="HF73" s="128">
        <f>SUM( -HE52,HF52)</f>
        <v>-1.6800000000000037E-2</v>
      </c>
      <c r="HG73" s="131">
        <f>SUM( -HF55,HG55)</f>
        <v>-4.0000000000000036E-3</v>
      </c>
      <c r="HH73" s="622">
        <f>SUM( -HG53,HH53)</f>
        <v>-1.369999999999999E-2</v>
      </c>
      <c r="HI73" s="127">
        <f>SUM( -HH56,HI56)</f>
        <v>-1.43E-2</v>
      </c>
      <c r="HJ73" s="127">
        <f>SUM( -HI56,HJ56)</f>
        <v>-5.1999999999999998E-3</v>
      </c>
      <c r="HK73" s="80">
        <v>-3.0999999999999999E-3</v>
      </c>
      <c r="HL73" s="126">
        <v>-2.5000000000000001E-3</v>
      </c>
      <c r="HM73" s="86">
        <v>4.0000000000000002E-4</v>
      </c>
      <c r="HN73" s="79">
        <v>-4.4000000000000003E-3</v>
      </c>
      <c r="HO73" s="126">
        <v>-4.7000000000000002E-3</v>
      </c>
      <c r="HP73" s="123">
        <f>SUM( -HO54,HP54)</f>
        <v>-2.1000000000000046E-3</v>
      </c>
      <c r="HQ73" s="130">
        <v>-3.0999999999999999E-3</v>
      </c>
      <c r="HR73" s="100">
        <f>SUM( -HQ54,HR54)</f>
        <v>-5.7999999999999996E-3</v>
      </c>
      <c r="HS73" s="126">
        <f>SUM( -HR58,HS58)</f>
        <v>-4.0999999999999925E-3</v>
      </c>
      <c r="HT73" s="623">
        <f>SUM( -HS58,HT58)</f>
        <v>-5.3999999999999881E-3</v>
      </c>
      <c r="HU73" s="125">
        <f>SUM( -HT57,HU57)</f>
        <v>-5.2000000000000032E-3</v>
      </c>
      <c r="HV73" s="131">
        <f>SUM( -HU55,HV55)</f>
        <v>-5.899999999999999E-3</v>
      </c>
      <c r="HW73" s="621">
        <f>SUM( -HV52,HW52)</f>
        <v>-8.900000000000019E-3</v>
      </c>
      <c r="HX73" s="127">
        <f>SUM( -HW56,HX56)</f>
        <v>-7.0999999999999987E-3</v>
      </c>
      <c r="HY73" s="127">
        <f>SUM( -HX56,HY56)</f>
        <v>-2.5999999999999981E-3</v>
      </c>
      <c r="HZ73" s="622">
        <f>SUM( -HY54,HZ54)</f>
        <v>-3.699999999999995E-3</v>
      </c>
      <c r="IA73" s="131">
        <f>SUM( -HZ55,IA55)</f>
        <v>-5.4999999999999979E-3</v>
      </c>
      <c r="IB73" s="129">
        <f>SUM( -IA53,IB53)</f>
        <v>-1.9000000000000128E-3</v>
      </c>
      <c r="IC73" s="618">
        <f>SUM( -IB55,IC55)</f>
        <v>-7.7999999999999979E-3</v>
      </c>
      <c r="ID73" s="131">
        <f>SUM( -IC55,ID55)</f>
        <v>-1.6000000000000007E-3</v>
      </c>
      <c r="IE73" s="126">
        <f>SUM( -ID58,IE58)</f>
        <v>-1.7000000000000071E-3</v>
      </c>
      <c r="IF73" s="617">
        <f>SUM( -IE56,IF56)</f>
        <v>-7.7999999999999996E-3</v>
      </c>
      <c r="IG73" s="101">
        <f>SUM( -IF57,IG57)</f>
        <v>-4.4000000000000011E-3</v>
      </c>
      <c r="IH73" s="124">
        <f>SUM( -IG59,IH59)</f>
        <v>-3.5000000000000031E-3</v>
      </c>
      <c r="II73" s="624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3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1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7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3">
        <f>SUM( -IT59,IU59)</f>
        <v>-1.4000000000000123E-3</v>
      </c>
      <c r="IV73" s="126">
        <f>SUM( -IU59,IV59)</f>
        <v>-1.5999999999999903E-3</v>
      </c>
      <c r="IW73" s="129">
        <f>SUM( -IV53,IW53)</f>
        <v>-1.5000000000000013E-3</v>
      </c>
      <c r="IX73" s="620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617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621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622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620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4">
        <f>SUM( -JL59,JM59)</f>
        <v>-2.1999999999999797E-3</v>
      </c>
      <c r="JN73" s="123">
        <f>SUM( -JM54,JN54)</f>
        <v>-7.8999999999999973E-3</v>
      </c>
      <c r="JO73" s="124">
        <f>SUM( -JN58,JO58)</f>
        <v>-8.3999999999999908E-3</v>
      </c>
      <c r="JP73" s="617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28">
        <f>SUM( -KC52,KD52)</f>
        <v>-1.3000000000000012E-2</v>
      </c>
      <c r="KE73" s="131">
        <f>SUM( -KD57,KE57)</f>
        <v>-9.5000000000000015E-3</v>
      </c>
      <c r="KF73" s="619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617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618">
        <f>SUM( -KK57,KL57)</f>
        <v>-4.2999999999999983E-3</v>
      </c>
      <c r="KM73" s="127">
        <v>-3.0999999999999999E-3</v>
      </c>
      <c r="KN73" s="129">
        <v>-5.9999999999999995E-4</v>
      </c>
      <c r="KO73" s="624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619">
        <f>SUM( -KQ55,KR55)</f>
        <v>-4.9999999999999975E-3</v>
      </c>
      <c r="KS73" s="100">
        <f>SUM( -KR53,KS53)</f>
        <v>-1.0100000000000012E-2</v>
      </c>
      <c r="KT73" s="123">
        <f>SUM( -KS53,KT53)</f>
        <v>-2.7999999999999969E-3</v>
      </c>
      <c r="KU73" s="622">
        <v>-1.44E-2</v>
      </c>
      <c r="KV73" s="126">
        <f>SUM( -KU59,KV59)</f>
        <v>-3.5000000000000031E-3</v>
      </c>
      <c r="KW73" s="125">
        <v>-1.8E-3</v>
      </c>
      <c r="KX73" s="623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5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2">
        <v>-7.6E-3</v>
      </c>
      <c r="LE73" s="128">
        <f>SUM( -LD52,LE52)</f>
        <v>-6.4000000000000168E-3</v>
      </c>
      <c r="LF73" s="126">
        <f>SUM( -LE59,LF59)</f>
        <v>-2.4000000000000132E-3</v>
      </c>
      <c r="LG73" s="618">
        <f>SUM( -LF58,LG58)</f>
        <v>-4.3999999999999873E-3</v>
      </c>
      <c r="LH73" s="103">
        <v>-1.34E-2</v>
      </c>
      <c r="LI73" s="131">
        <f>SUM( -LH58,LI58)</f>
        <v>-7.2000000000000119E-3</v>
      </c>
      <c r="LJ73" s="620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19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7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2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08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0">
        <v>-7.7000000000000002E-3</v>
      </c>
      <c r="NT73" s="131">
        <v>-2.3999999999999998E-3</v>
      </c>
      <c r="NU73" s="106">
        <v>-8.0999999999999996E-3</v>
      </c>
      <c r="NV73" s="606">
        <v>-1.1299999999999999E-2</v>
      </c>
      <c r="NW73" s="128">
        <v>-2.8E-3</v>
      </c>
      <c r="NX73" s="104">
        <v>-6.4000000000000003E-3</v>
      </c>
      <c r="NY73" s="652">
        <v>-8.8999999999999999E-3</v>
      </c>
      <c r="NZ73" s="678">
        <v>1.5E-3</v>
      </c>
      <c r="OA73" s="7">
        <v>-1.6E-2</v>
      </c>
      <c r="OB73" s="679">
        <v>-9.9000000000000008E-3</v>
      </c>
      <c r="OC73" s="106">
        <v>-2.3999999999999998E-3</v>
      </c>
      <c r="OD73" s="104">
        <v>-1.04E-2</v>
      </c>
      <c r="OE73" s="605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5">
        <v>-4.4000000000000003E-3</v>
      </c>
      <c r="OL73" s="128">
        <v>-5.5999999999999999E-3</v>
      </c>
      <c r="OM73" s="101">
        <v>-2.5000000000000001E-3</v>
      </c>
      <c r="ON73" s="605">
        <v>-4.7999999999999996E-3</v>
      </c>
      <c r="OO73" s="131">
        <v>4.0000000000000002E-4</v>
      </c>
      <c r="OP73" s="101">
        <v>-1.0500000000000001E-2</v>
      </c>
      <c r="OQ73" s="609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1">
        <v>-1.11E-2</v>
      </c>
      <c r="PH73" s="127">
        <v>-4.4999999999999997E-3</v>
      </c>
      <c r="PI73" s="102">
        <v>-4.7999999999999996E-3</v>
      </c>
      <c r="PJ73" s="606">
        <v>-3.8999999999999998E-3</v>
      </c>
      <c r="PK73" s="129">
        <v>-1.9E-3</v>
      </c>
      <c r="PL73" s="103">
        <v>-3.0000000000000001E-3</v>
      </c>
      <c r="PM73" s="609">
        <v>-1.15E-2</v>
      </c>
      <c r="PN73" s="126">
        <v>-5.0000000000000001E-4</v>
      </c>
      <c r="PO73" s="101">
        <v>1E-3</v>
      </c>
      <c r="PP73" s="605">
        <v>-3.3999999999999998E-3</v>
      </c>
      <c r="PQ73" s="124">
        <v>-3.8999999999999998E-3</v>
      </c>
      <c r="PR73" s="102">
        <v>-4.1000000000000003E-3</v>
      </c>
      <c r="PS73" s="607">
        <v>-9.4999999999999998E-3</v>
      </c>
      <c r="PT73" s="123">
        <v>-4.7999999999999996E-3</v>
      </c>
      <c r="PU73" s="713">
        <v>-3.3E-3</v>
      </c>
      <c r="PV73" s="733">
        <v>-6.4999999999999997E-3</v>
      </c>
      <c r="PW73" s="123">
        <v>-2.3E-3</v>
      </c>
      <c r="PX73" s="615">
        <v>-3.0999999999999999E-3</v>
      </c>
      <c r="PY73" s="663">
        <v>-4.4999999999999997E-3</v>
      </c>
      <c r="PZ73" s="123">
        <v>-3.2000000000000002E-3</v>
      </c>
      <c r="QA73" s="30">
        <v>-1.1999999999999999E-3</v>
      </c>
      <c r="QB73" s="692">
        <v>-6.1999999999999998E-3</v>
      </c>
      <c r="QC73" s="128">
        <v>-2.2000000000000001E-3</v>
      </c>
      <c r="QD73" s="40">
        <v>-5.0000000000000001E-3</v>
      </c>
      <c r="QE73" s="692">
        <v>-6.6E-3</v>
      </c>
      <c r="QF73" s="102">
        <v>-5.1000000000000004E-3</v>
      </c>
      <c r="QG73" s="16">
        <v>-7.3000000000000001E-3</v>
      </c>
      <c r="QI73" s="18" t="s">
        <v>50</v>
      </c>
    </row>
    <row r="74" spans="1:489" ht="15.75" thickBot="1" x14ac:dyDescent="0.3">
      <c r="L74" s="130">
        <v>-6.9500000000000006E-2</v>
      </c>
      <c r="AA74" s="82">
        <v>-8.0799999999999997E-2</v>
      </c>
      <c r="AP74" s="79">
        <v>-8.5999999999999993E-2</v>
      </c>
      <c r="BE74" s="79">
        <v>-0.12280000000000001</v>
      </c>
      <c r="BU74" s="79">
        <v>-0.14299999999999999</v>
      </c>
      <c r="CJ74" s="79">
        <v>-8.7499999999999994E-2</v>
      </c>
      <c r="CY74" s="79">
        <v>-0.15629999999999999</v>
      </c>
      <c r="DN74" s="317">
        <v>-0.19470000000000001</v>
      </c>
      <c r="DZ74" s="745"/>
      <c r="EM74" s="80">
        <v>-0.2117</v>
      </c>
      <c r="FB74" s="79">
        <v>-0.19209999999999999</v>
      </c>
      <c r="FQ74" s="80">
        <v>-0.25040000000000001</v>
      </c>
      <c r="GF74" s="79">
        <v>-0.17649999999999999</v>
      </c>
      <c r="GU74" s="86">
        <v>-0.1862</v>
      </c>
      <c r="HC74" s="126">
        <v>-1.34E-2</v>
      </c>
      <c r="HD74" s="123">
        <f>SUM( -HC55,HD55)</f>
        <v>-7.3999999999999899E-3</v>
      </c>
      <c r="HE74" s="79">
        <v>-2.12E-2</v>
      </c>
      <c r="HF74" s="131">
        <f>SUM( -HE55,HF55)</f>
        <v>-1.8099999999999991E-2</v>
      </c>
      <c r="HG74" s="86">
        <v>-4.4999999999999997E-3</v>
      </c>
      <c r="HH74" s="620">
        <f>SUM( -HG54,HH54)</f>
        <v>-2.0299999999999999E-2</v>
      </c>
      <c r="HI74" s="126">
        <v>-1.66E-2</v>
      </c>
      <c r="HJ74" s="123">
        <f>SUM( -HI54,HJ54)</f>
        <v>-6.0999999999999943E-3</v>
      </c>
      <c r="HK74" s="618">
        <f>SUM( -HJ55,HK55)</f>
        <v>-9.900000000000006E-3</v>
      </c>
      <c r="HL74" s="127">
        <f>SUM( -HK56,HL56)</f>
        <v>-6.8999999999999999E-3</v>
      </c>
      <c r="HM74" s="131">
        <v>-1.44E-2</v>
      </c>
      <c r="HN74" s="618">
        <f>SUM( -HM55,HN55)</f>
        <v>-8.0999999999999961E-3</v>
      </c>
      <c r="HO74" s="127">
        <f>SUM( -HN56,HO56)</f>
        <v>-6.0999999999999995E-3</v>
      </c>
      <c r="HP74" s="128">
        <f>SUM( -HO52,HP52)</f>
        <v>-9.8999999999999644E-3</v>
      </c>
      <c r="HQ74" s="620">
        <f>SUM( -HP53,HQ53)</f>
        <v>-5.5999999999999939E-3</v>
      </c>
      <c r="HR74" s="101">
        <f>SUM( -HQ56,HR56)</f>
        <v>-6.0000000000000001E-3</v>
      </c>
      <c r="HS74" s="124">
        <f>SUM( -HR59,HS59)</f>
        <v>-4.599999999999993E-3</v>
      </c>
      <c r="HT74" s="619">
        <f>SUM( -HS56,HT56)</f>
        <v>-1.0300000000000002E-2</v>
      </c>
      <c r="HU74" s="126">
        <f>SUM( -HT58,HU58)</f>
        <v>-7.3000000000000009E-3</v>
      </c>
      <c r="HV74" s="126">
        <f>SUM( -HU58,HV58)</f>
        <v>-6.0999999999999943E-3</v>
      </c>
      <c r="HW74" s="620">
        <f>SUM( -HV53,HW53)</f>
        <v>-1.3200000000000017E-2</v>
      </c>
      <c r="HX74" s="124">
        <f>SUM( -HW59,HX59)</f>
        <v>-8.8999999999999913E-3</v>
      </c>
      <c r="HY74" s="126">
        <f>SUM( -HX58,HY58)</f>
        <v>-3.5000000000000031E-3</v>
      </c>
      <c r="HZ74" s="617">
        <f>SUM( -HY57,HZ57)</f>
        <v>-7.6000000000000026E-3</v>
      </c>
      <c r="IA74" s="129">
        <f>SUM( -HZ53,IA53)</f>
        <v>-6.0000000000000053E-3</v>
      </c>
      <c r="IB74" s="125">
        <f>SUM( -IA57,IB57)</f>
        <v>-2.5999999999999981E-3</v>
      </c>
      <c r="IC74" s="624">
        <v>-1.67E-2</v>
      </c>
      <c r="ID74" s="127">
        <v>-5.4999999999999997E-3</v>
      </c>
      <c r="IE74" s="127">
        <f>SUM( -ID57,IE57)</f>
        <v>-1.7899999999999999E-2</v>
      </c>
      <c r="IF74" s="623">
        <f>SUM( -IE58,IF58)</f>
        <v>-1.2599999999999972E-2</v>
      </c>
      <c r="IG74" s="104">
        <f>SUM( -IF53,IG53)</f>
        <v>-8.5999999999999965E-3</v>
      </c>
      <c r="IH74" s="131">
        <f>SUM( -IG55,IH55)</f>
        <v>-1.2500000000000004E-2</v>
      </c>
      <c r="II74" s="623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7">
        <v>-1.2500000000000001E-2</v>
      </c>
      <c r="IM74" s="127">
        <v>-4.7000000000000002E-3</v>
      </c>
      <c r="IN74" s="126">
        <v>-7.4999999999999997E-3</v>
      </c>
      <c r="IO74" s="623">
        <f>SUM( -IN59,IO59)</f>
        <v>-6.6000000000000503E-3</v>
      </c>
      <c r="IP74" s="131">
        <v>-8.5000000000000006E-3</v>
      </c>
      <c r="IQ74" s="125">
        <v>-1.4800000000000001E-2</v>
      </c>
      <c r="IR74" s="621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1">
        <f>SUM( -IT52,IU52)</f>
        <v>-4.699999999999982E-3</v>
      </c>
      <c r="IV74" s="131">
        <f>SUM( -IU57,IV57)</f>
        <v>-1.2500000000000001E-2</v>
      </c>
      <c r="IW74" s="124">
        <f>SUM( -IV58,IW58)</f>
        <v>-1.7999999999999683E-3</v>
      </c>
      <c r="IX74" s="621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622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618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617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617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18">
        <v>-6.0000000000000001E-3</v>
      </c>
      <c r="JN74" s="131">
        <f>SUM( -JM57,JN57)</f>
        <v>-1.06E-2</v>
      </c>
      <c r="JO74" s="126">
        <f>SUM( -JN59,JO59)</f>
        <v>-1.8199999999999994E-2</v>
      </c>
      <c r="JP74" s="620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29">
        <f>SUM( -KC53,KD53)</f>
        <v>-2.480000000000001E-2</v>
      </c>
      <c r="KE74" s="128">
        <f>SUM( -KD52,KE52)</f>
        <v>-1.1199999999999988E-2</v>
      </c>
      <c r="KF74" s="624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622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620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622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621">
        <f>SUM( -KQ52,KR52)</f>
        <v>-1.1300000000000032E-2</v>
      </c>
      <c r="KS74" s="105">
        <f>SUM( -KR57,KS57)</f>
        <v>-1.9900000000000001E-2</v>
      </c>
      <c r="KT74" s="125">
        <v>-5.0000000000000001E-3</v>
      </c>
      <c r="KU74" s="620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7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6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0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1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4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3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3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3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0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1">
        <v>-8.8000000000000005E-3</v>
      </c>
      <c r="NT74" s="127">
        <v>-5.0000000000000001E-3</v>
      </c>
      <c r="NU74" s="102">
        <v>-8.2000000000000007E-3</v>
      </c>
      <c r="NV74" s="607">
        <v>-1.61E-2</v>
      </c>
      <c r="NW74" s="129">
        <v>-2.5999999999999999E-3</v>
      </c>
      <c r="NX74" s="105">
        <v>-7.3000000000000001E-3</v>
      </c>
      <c r="NY74" s="655">
        <v>-1.09E-2</v>
      </c>
      <c r="NZ74" s="680">
        <v>-5.1000000000000004E-3</v>
      </c>
      <c r="OA74" s="22">
        <v>-1.8100000000000002E-2</v>
      </c>
      <c r="OB74" s="681">
        <v>-1.72E-2</v>
      </c>
      <c r="OC74" s="102">
        <v>-4.3E-3</v>
      </c>
      <c r="OD74" s="106">
        <v>-1.3899999999999999E-2</v>
      </c>
      <c r="OE74" s="606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09">
        <v>-5.7999999999999996E-3</v>
      </c>
      <c r="OL74" s="126">
        <v>-1.11E-2</v>
      </c>
      <c r="OM74" s="102">
        <v>-1.0500000000000001E-2</v>
      </c>
      <c r="ON74" s="607">
        <v>-5.7000000000000002E-3</v>
      </c>
      <c r="OO74" s="126">
        <v>-1.52E-2</v>
      </c>
      <c r="OP74" s="102">
        <v>-1.06E-2</v>
      </c>
      <c r="OQ74" s="606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09">
        <v>-2.0500000000000001E-2</v>
      </c>
      <c r="PH74" s="126">
        <v>-5.1999999999999998E-3</v>
      </c>
      <c r="PI74" s="105">
        <v>-5.8999999999999999E-3</v>
      </c>
      <c r="PJ74" s="609">
        <v>-1.29E-2</v>
      </c>
      <c r="PK74" s="123">
        <v>-3.8E-3</v>
      </c>
      <c r="PL74" s="101">
        <v>-9.5999999999999992E-3</v>
      </c>
      <c r="PM74" s="605">
        <v>-1.1599999999999999E-2</v>
      </c>
      <c r="PN74" s="131">
        <v>-4.8999999999999998E-3</v>
      </c>
      <c r="PO74" s="104">
        <v>-1.06E-2</v>
      </c>
      <c r="PP74" s="692">
        <v>-4.8999999999999998E-3</v>
      </c>
      <c r="PQ74" s="126">
        <v>-4.3E-3</v>
      </c>
      <c r="PR74" s="713">
        <v>-7.1999999999999998E-3</v>
      </c>
      <c r="PS74" s="611">
        <v>-1.61E-2</v>
      </c>
      <c r="PT74" s="127">
        <v>-5.7000000000000002E-3</v>
      </c>
      <c r="PU74" s="102">
        <v>-6.1999999999999998E-3</v>
      </c>
      <c r="PV74" s="607">
        <v>-6.7000000000000002E-3</v>
      </c>
      <c r="PW74" s="128">
        <v>-0.01</v>
      </c>
      <c r="PX74" s="104">
        <v>-1.26E-2</v>
      </c>
      <c r="PY74" s="611">
        <v>-6.1999999999999998E-3</v>
      </c>
      <c r="PZ74" s="124">
        <v>-4.5999999999999999E-3</v>
      </c>
      <c r="QA74" s="533">
        <v>-2E-3</v>
      </c>
      <c r="QB74" s="607">
        <v>-8.6E-3</v>
      </c>
      <c r="QC74" s="123">
        <v>-3.5000000000000001E-3</v>
      </c>
      <c r="QD74" s="7">
        <v>-6.7000000000000002E-3</v>
      </c>
      <c r="QE74" s="710">
        <v>-1.1299999999999999E-2</v>
      </c>
      <c r="QF74" s="99">
        <v>-8.8999999999999999E-3</v>
      </c>
      <c r="QG74" s="30">
        <v>-1.1900000000000001E-2</v>
      </c>
      <c r="QI74" s="23" t="s">
        <v>56</v>
      </c>
    </row>
    <row r="75" spans="1:489" ht="15.75" thickBot="1" x14ac:dyDescent="0.3">
      <c r="L75" s="80">
        <v>-7.5499999999999998E-2</v>
      </c>
      <c r="AA75" s="80">
        <v>-0.10970000000000001</v>
      </c>
      <c r="AP75" s="80">
        <v>-0.1593</v>
      </c>
      <c r="BE75" s="80">
        <v>-0.1958</v>
      </c>
      <c r="BU75" s="80">
        <v>-0.23619999999999999</v>
      </c>
      <c r="CJ75" s="80">
        <v>-0.1956</v>
      </c>
      <c r="CY75" s="80">
        <v>-0.24679999999999999</v>
      </c>
      <c r="DN75" s="303">
        <v>-0.2394</v>
      </c>
      <c r="DZ75" s="745"/>
      <c r="EM75" s="79">
        <v>-0.27689999999999998</v>
      </c>
      <c r="FB75" s="80">
        <v>-0.246</v>
      </c>
      <c r="FQ75" s="79">
        <v>-0.27279999999999999</v>
      </c>
      <c r="GF75" s="80">
        <v>-0.19239999999999999</v>
      </c>
      <c r="GU75" s="47">
        <v>-0.218</v>
      </c>
      <c r="HC75" s="532">
        <v>-3.0599999999999999E-2</v>
      </c>
      <c r="HD75" s="544">
        <v>-9.2999999999999992E-3</v>
      </c>
      <c r="HE75" s="547">
        <v>-2.3599999999999999E-2</v>
      </c>
      <c r="HF75" s="544">
        <v>-2.41E-2</v>
      </c>
      <c r="HG75" s="539">
        <f>SUM( -HF52,HG52)</f>
        <v>-8.0999999999999961E-3</v>
      </c>
      <c r="HH75" s="627">
        <f>SUM( -HG55,HH55)</f>
        <v>-2.2800000000000001E-2</v>
      </c>
      <c r="HI75" s="532">
        <v>-2.9899999999999999E-2</v>
      </c>
      <c r="HJ75" s="539">
        <f>SUM( -HI52,HJ52)</f>
        <v>-8.80000000000003E-3</v>
      </c>
      <c r="HK75" s="632">
        <f>SUM( -HJ54,HK54)</f>
        <v>-1.4200000000000004E-2</v>
      </c>
      <c r="HL75" s="706">
        <v>-1.23E-2</v>
      </c>
      <c r="HM75" s="539">
        <f>SUM( -HL52,HM52)</f>
        <v>-2.1199999999999997E-2</v>
      </c>
      <c r="HN75" s="639">
        <f>SUM( -HM52,HN52)</f>
        <v>-2.7800000000000047E-2</v>
      </c>
      <c r="HO75" s="532">
        <v>-7.0000000000000001E-3</v>
      </c>
      <c r="HP75" s="535">
        <f>SUM( -HO55,HP55)</f>
        <v>-1.3699999999999997E-2</v>
      </c>
      <c r="HQ75" s="639">
        <f>SUM( -HP52,HQ52)</f>
        <v>-1.5400000000000025E-2</v>
      </c>
      <c r="HR75" s="714">
        <f>SUM( -HQ53,HR53)</f>
        <v>-1.100000000000001E-2</v>
      </c>
      <c r="HS75" s="539">
        <f>SUM( -HR52,HS52)</f>
        <v>-7.5000000000000067E-3</v>
      </c>
      <c r="HT75" s="715">
        <f>SUM( -HS59,HT59)</f>
        <v>-1.3400000000000023E-2</v>
      </c>
      <c r="HU75" s="537">
        <f>SUM( -HT56,HU56)</f>
        <v>-9.8999999999999991E-3</v>
      </c>
      <c r="HV75" s="539">
        <f>SUM( -HU52,HV52)</f>
        <v>-7.0000000000000062E-3</v>
      </c>
      <c r="HW75" s="632">
        <f>SUM( -HV54,HW54)</f>
        <v>-1.4600000000000002E-2</v>
      </c>
      <c r="HX75" s="540">
        <f>SUM( -HW58,HX58)</f>
        <v>-9.8999999999999921E-3</v>
      </c>
      <c r="HY75" s="532">
        <f>SUM( -HX59,HY59)</f>
        <v>-4.8000000000000265E-3</v>
      </c>
      <c r="HZ75" s="694">
        <v>-2.29E-2</v>
      </c>
      <c r="IA75" s="706">
        <f>SUM( -HZ54,IA54)</f>
        <v>-1.1499999999999996E-2</v>
      </c>
      <c r="IB75" s="535">
        <f>SUM( -IA55,IB55)</f>
        <v>-2.700000000000001E-3</v>
      </c>
      <c r="IC75" s="707">
        <f>SUM( -IB53,IC53)</f>
        <v>-1.7199999999999993E-2</v>
      </c>
      <c r="ID75" s="532">
        <f>SUM( -IC59,ID59)</f>
        <v>-1.8600000000000005E-2</v>
      </c>
      <c r="IE75" s="532">
        <f>SUM( -ID59,IE59)</f>
        <v>-2.8200000000000003E-2</v>
      </c>
      <c r="IF75" s="639">
        <f>SUM( -IE52,IF52)</f>
        <v>-1.3299999999999979E-2</v>
      </c>
      <c r="IG75" s="720">
        <f>SUM( -IF54,IG54)</f>
        <v>-1.2800000000000006E-2</v>
      </c>
      <c r="IH75" s="540">
        <f>SUM( -IG58,IH58)</f>
        <v>-1.2699999999999989E-2</v>
      </c>
      <c r="II75" s="632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39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7">
        <f>SUM( -IN53,IO53)</f>
        <v>-9.099999999999997E-3</v>
      </c>
      <c r="IP75" s="706">
        <f>SUM( -IO54,IP54)</f>
        <v>-9.900000000000006E-3</v>
      </c>
      <c r="IQ75" s="535">
        <v>-1.7600000000000001E-2</v>
      </c>
      <c r="IR75" s="694">
        <f>SUM( -IQ59,IR59)</f>
        <v>-1.9699999999999995E-2</v>
      </c>
      <c r="IS75" s="537">
        <f>SUM( -IR55,IS55)</f>
        <v>-6.2000000000000006E-3</v>
      </c>
      <c r="IT75" s="706">
        <f>SUM( -IS54,IT54)</f>
        <v>-4.1000000000000064E-3</v>
      </c>
      <c r="IU75" s="632">
        <f>SUM( -IT54,IU54)</f>
        <v>-5.5999999999999939E-3</v>
      </c>
      <c r="IV75" s="544">
        <f>SUM( -IU53,IV53)</f>
        <v>-1.2799999999999978E-2</v>
      </c>
      <c r="IW75" s="539">
        <f>SUM( -IV52,IW52)</f>
        <v>-5.0999999999999934E-3</v>
      </c>
      <c r="IX75" s="694">
        <f>SUM( -IW59,IX59)</f>
        <v>-7.5000000000000067E-3</v>
      </c>
      <c r="IY75" s="535">
        <f>SUM( -IX57,IY57)</f>
        <v>-1.2799999999999999E-2</v>
      </c>
      <c r="IZ75" s="540">
        <f>SUM( -IY59,IZ59)</f>
        <v>-2.2099999999999953E-2</v>
      </c>
      <c r="JA75" s="639">
        <f>SUM( -IZ52,JA52)</f>
        <v>-3.0799999999999994E-2</v>
      </c>
      <c r="JB75" s="544">
        <f>SUM( -JA53,JB53)</f>
        <v>-5.6599999999999998E-2</v>
      </c>
      <c r="JC75" s="535">
        <f>SUM( -JB57,JC57)</f>
        <v>-7.8000000000000014E-3</v>
      </c>
      <c r="JD75" s="719">
        <f>SUM( -JC56,JD56)</f>
        <v>-1.5900000000000001E-2</v>
      </c>
      <c r="JE75" s="537">
        <f>SUM( -JD55,JE55)</f>
        <v>-5.5999999999999939E-3</v>
      </c>
      <c r="JF75" s="718">
        <f>SUM( -JE56,JF56)</f>
        <v>-1.29E-2</v>
      </c>
      <c r="JG75" s="630">
        <v>-1.7299999999999999E-2</v>
      </c>
      <c r="JH75" s="532">
        <f>SUM( -JG58,JH58)</f>
        <v>-1.21E-2</v>
      </c>
      <c r="JI75" s="540">
        <f>SUM( -JH59,JI59)</f>
        <v>-1.0199999999999987E-2</v>
      </c>
      <c r="JJ75" s="630">
        <f>SUM( -JI55,JJ55)</f>
        <v>-9.5999999999999905E-3</v>
      </c>
      <c r="JK75" s="532">
        <f>SUM( -JJ58,JK58)</f>
        <v>-1.6000000000000014E-2</v>
      </c>
      <c r="JL75" s="544">
        <f>SUM( -JK53,JL53)</f>
        <v>-3.2000000000000084E-3</v>
      </c>
      <c r="JM75" s="630">
        <f>SUM( -JL55,JM55)</f>
        <v>-7.1999999999999981E-3</v>
      </c>
      <c r="JN75" s="544">
        <f>SUM( -JM53,JN53)</f>
        <v>-1.9100000000000006E-2</v>
      </c>
      <c r="JO75" s="537">
        <f>SUM( -JN55,JO55)</f>
        <v>-1.8300000000000004E-2</v>
      </c>
      <c r="JP75" s="715">
        <f>SUM( -JO58,JP58)</f>
        <v>-1.5899999999999997E-2</v>
      </c>
      <c r="JU75" s="535">
        <v>-2.9499999999999998E-2</v>
      </c>
      <c r="JV75" s="696">
        <f>SUM( -JU54,JV54)</f>
        <v>-1.8100000000000005E-2</v>
      </c>
      <c r="JW75" s="649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49">
        <f>SUM( -JY53,JZ53)</f>
        <v>-1.4200000000000004E-2</v>
      </c>
      <c r="KA75" s="544">
        <f>SUM( -JZ53,KA53)</f>
        <v>-7.0999999999999952E-3</v>
      </c>
      <c r="KB75" s="635">
        <f>SUM( -KA52,KB52)</f>
        <v>-1.0599999999999998E-2</v>
      </c>
      <c r="KC75" s="534">
        <f>SUM( -KB55,KC55)</f>
        <v>-3.7499999999999999E-2</v>
      </c>
      <c r="KD75" s="706">
        <v>-2.8799999999999999E-2</v>
      </c>
      <c r="KE75" s="540">
        <f>SUM( -KD59,KE59)</f>
        <v>-1.2699999999999989E-2</v>
      </c>
      <c r="KF75" s="627">
        <f>SUM( -KE57,KF57)</f>
        <v>-1.0399999999999993E-2</v>
      </c>
      <c r="KG75" s="537">
        <f>SUM( -KF55,KG55)</f>
        <v>-1.3399999999999995E-2</v>
      </c>
      <c r="KH75" s="539">
        <f>SUM( -KG52,KH52)</f>
        <v>-1.7399999999999971E-2</v>
      </c>
      <c r="KI75" s="707">
        <f>SUM( -KH53,KI53)</f>
        <v>-1.3899999999999996E-2</v>
      </c>
      <c r="KJ75" s="535">
        <f>SUM( -KI57,KJ57)</f>
        <v>-1.5600000000000003E-2</v>
      </c>
      <c r="KK75" s="539">
        <f>SUM( -KJ52,KK52)</f>
        <v>-2.3699999999999999E-2</v>
      </c>
      <c r="KL75" s="694">
        <f>SUM( -KK59,KL59)</f>
        <v>-1.6900000000000026E-2</v>
      </c>
      <c r="KM75" s="544">
        <f>SUM( -KL53,KM53)</f>
        <v>-1.5100000000000009E-2</v>
      </c>
      <c r="KN75" s="539">
        <f>SUM( -KM52,KN52)</f>
        <v>-1.7399999999999971E-2</v>
      </c>
      <c r="KO75" s="630">
        <v>-1.1299999999999999E-2</v>
      </c>
      <c r="KP75" s="539">
        <f>SUM( -KO52,KP52)</f>
        <v>-5.5000000000000049E-3</v>
      </c>
      <c r="KQ75" s="706">
        <f>SUM( -KP54,KQ54)</f>
        <v>-9.0000000000000011E-3</v>
      </c>
      <c r="KR75" s="715">
        <f>SUM( -KQ58,KR58)</f>
        <v>-1.999999999999999E-2</v>
      </c>
      <c r="KS75" s="714">
        <f>SUM( -KR54,KS54)</f>
        <v>-2.3199999999999998E-2</v>
      </c>
      <c r="KT75" s="544">
        <v>-1.0699999999999999E-2</v>
      </c>
      <c r="KU75" s="639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39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7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18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4">
        <f>SUM( -LF57,LG57)</f>
        <v>-2.4100000000000003E-2</v>
      </c>
      <c r="LH75" s="102">
        <f>SUM( -LG59,LH59)</f>
        <v>-2.1499999999999991E-2</v>
      </c>
      <c r="LI75" s="129">
        <v>-1.43E-2</v>
      </c>
      <c r="LJ75" s="621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4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2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4">
        <f>SUM( -ME57,MF57)</f>
        <v>-1.9299999999999991E-2</v>
      </c>
      <c r="MG75" s="83">
        <f>SUM( -MF58,MG58)</f>
        <v>-8.0999999999999961E-3</v>
      </c>
      <c r="MH75" s="82">
        <v>-1.32E-2</v>
      </c>
      <c r="MI75" s="606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4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5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2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2">
        <v>-2.76E-2</v>
      </c>
      <c r="NT75" s="129">
        <v>-2.01E-2</v>
      </c>
      <c r="NU75" s="103">
        <v>-2.5899999999999999E-2</v>
      </c>
      <c r="NV75" s="605">
        <v>-2.2800000000000001E-2</v>
      </c>
      <c r="NW75" s="131">
        <v>-3.2000000000000002E-3</v>
      </c>
      <c r="NX75" s="99">
        <v>-1.47E-2</v>
      </c>
      <c r="NY75" s="657">
        <v>-2.3400000000000001E-2</v>
      </c>
      <c r="NZ75" s="682">
        <v>-3.0099999999999998E-2</v>
      </c>
      <c r="OA75" s="47">
        <v>-2.0299999999999999E-2</v>
      </c>
      <c r="OB75" s="683">
        <v>-1.95E-2</v>
      </c>
      <c r="OC75" s="105">
        <v>-4.4000000000000003E-3</v>
      </c>
      <c r="OD75" s="105">
        <v>-1.72E-2</v>
      </c>
      <c r="OE75" s="608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2">
        <v>-2.2700000000000001E-2</v>
      </c>
      <c r="OL75" s="124">
        <v>-2.12E-2</v>
      </c>
      <c r="OM75" s="99">
        <v>-2.6200000000000001E-2</v>
      </c>
      <c r="ON75" s="610">
        <v>-6.4000000000000003E-3</v>
      </c>
      <c r="OO75" s="124">
        <v>-1.7399999999999999E-2</v>
      </c>
      <c r="OP75" s="100">
        <v>-1.11E-2</v>
      </c>
      <c r="OQ75" s="612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13">
        <v>-2.35E-2</v>
      </c>
      <c r="PG75" s="698">
        <v>-2.53E-2</v>
      </c>
      <c r="PH75" s="535">
        <v>-1.38E-2</v>
      </c>
      <c r="PI75" s="713">
        <v>-8.6E-3</v>
      </c>
      <c r="PJ75" s="692">
        <v>-2.6700000000000002E-2</v>
      </c>
      <c r="PK75" s="539">
        <v>-1.78E-2</v>
      </c>
      <c r="PL75" s="709">
        <v>-1.44E-2</v>
      </c>
      <c r="PM75" s="698">
        <v>-2.07E-2</v>
      </c>
      <c r="PN75" s="706">
        <v>-8.0000000000000002E-3</v>
      </c>
      <c r="PO75" s="615">
        <v>-1.7600000000000001E-2</v>
      </c>
      <c r="PP75" s="634">
        <v>-5.1000000000000004E-3</v>
      </c>
      <c r="PQ75" s="535">
        <v>-7.7999999999999996E-3</v>
      </c>
      <c r="PR75" s="615">
        <v>-7.7000000000000002E-3</v>
      </c>
      <c r="PS75" s="733">
        <v>-1.9699999999999999E-2</v>
      </c>
      <c r="PT75" s="718">
        <v>-5.7000000000000002E-3</v>
      </c>
      <c r="PU75" s="709">
        <v>-1.5599999999999999E-2</v>
      </c>
      <c r="PV75" s="663">
        <v>-9.1999999999999998E-3</v>
      </c>
      <c r="PW75" s="544">
        <v>-1.37E-2</v>
      </c>
      <c r="PX75" s="713">
        <v>-1.7000000000000001E-2</v>
      </c>
      <c r="PY75" s="733">
        <v>-8.5000000000000006E-3</v>
      </c>
      <c r="PZ75" s="544">
        <v>-7.7999999999999996E-3</v>
      </c>
      <c r="QA75" s="542">
        <v>-7.7999999999999996E-3</v>
      </c>
      <c r="QB75" s="637">
        <v>-2.9000000000000001E-2</v>
      </c>
      <c r="QC75" s="537">
        <v>-1.7000000000000001E-2</v>
      </c>
      <c r="QD75" s="533">
        <v>-1.4999999999999999E-2</v>
      </c>
      <c r="QE75" s="698">
        <v>-1.9400000000000001E-2</v>
      </c>
      <c r="QF75" s="101">
        <v>-1.6299999999999999E-2</v>
      </c>
      <c r="QG75" s="542">
        <v>-1.52E-2</v>
      </c>
      <c r="QI75" s="27" t="s">
        <v>61</v>
      </c>
    </row>
    <row r="76" spans="1:489" s="465" customFormat="1" ht="15.75" thickBot="1" x14ac:dyDescent="0.3">
      <c r="LB76" s="466"/>
      <c r="LD76" s="604"/>
      <c r="LE76" s="466"/>
      <c r="LJ76" s="604"/>
      <c r="LK76" s="466"/>
      <c r="LM76" s="604"/>
      <c r="LN76" s="466"/>
      <c r="LP76" s="604"/>
      <c r="MF76" s="466"/>
      <c r="MH76" s="604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4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4"/>
      <c r="NQ76" s="466"/>
      <c r="NS76" s="604"/>
      <c r="NT76" s="466"/>
      <c r="NV76" s="604"/>
      <c r="NW76" s="466"/>
      <c r="NZ76" s="684"/>
      <c r="OB76" s="685"/>
      <c r="OE76" s="604"/>
      <c r="OF76" s="466"/>
      <c r="OH76" s="604"/>
      <c r="OI76" s="466"/>
      <c r="OK76" s="604"/>
      <c r="OL76" s="466"/>
      <c r="ON76" s="604"/>
      <c r="OO76" s="466"/>
      <c r="OQ76" s="604"/>
      <c r="QI76" s="44" t="s">
        <v>72</v>
      </c>
    </row>
    <row r="77" spans="1:489" ht="15.75" thickBot="1" x14ac:dyDescent="0.3">
      <c r="F77" s="745"/>
      <c r="G77" s="745"/>
      <c r="H77" s="745"/>
      <c r="I77" s="745"/>
      <c r="J77" s="745"/>
      <c r="K77" s="745"/>
      <c r="L77" s="84"/>
      <c r="M77" s="745"/>
      <c r="N77" s="745"/>
      <c r="O77" s="745" t="s">
        <v>62</v>
      </c>
      <c r="P77" s="745"/>
      <c r="Q77" s="745"/>
      <c r="R77" s="745"/>
      <c r="S77" s="745"/>
      <c r="T77" s="745"/>
      <c r="U77" s="745"/>
      <c r="V77" s="745"/>
      <c r="W77" s="745"/>
      <c r="X77" s="745"/>
      <c r="Y77" s="745"/>
      <c r="AB77" s="745"/>
      <c r="AC77" s="745"/>
      <c r="AD77" s="745"/>
      <c r="AE77" s="745"/>
      <c r="AF77" s="745"/>
      <c r="AG77" s="745"/>
      <c r="AH77" s="745"/>
      <c r="AI77" s="745"/>
      <c r="AJ77" s="745"/>
      <c r="AK77" s="745"/>
      <c r="AL77" s="745"/>
      <c r="AM77" s="745"/>
      <c r="AN77" s="745"/>
      <c r="AQ77" s="745"/>
      <c r="AR77" s="745"/>
      <c r="AS77" s="745"/>
      <c r="AT77" s="745"/>
      <c r="AU77" s="745"/>
      <c r="AV77" s="745"/>
      <c r="AW77" s="745"/>
      <c r="AX77" s="745"/>
      <c r="AY77" s="745"/>
      <c r="AZ77" s="745"/>
      <c r="BA77" s="745"/>
      <c r="BB77" s="745"/>
      <c r="BF77" s="745"/>
      <c r="BG77" s="745"/>
      <c r="BH77" s="745"/>
      <c r="BI77" s="745"/>
      <c r="BJ77" s="745"/>
      <c r="BK77" s="745"/>
      <c r="BL77" s="745"/>
      <c r="BM77" s="745"/>
      <c r="BN77" s="745"/>
      <c r="BO77" s="745"/>
      <c r="BP77" s="745"/>
      <c r="BQ77" s="745"/>
      <c r="DZ77" s="745"/>
      <c r="HC77" t="s">
        <v>62</v>
      </c>
      <c r="HD77" s="22">
        <v>3.3399999999999999E-2</v>
      </c>
      <c r="HE77" s="81">
        <v>4.8399999999999999E-2</v>
      </c>
      <c r="HG77" s="7">
        <v>1.67E-2</v>
      </c>
      <c r="HH77" s="81">
        <v>3.2399999999999998E-2</v>
      </c>
      <c r="HI77" s="132"/>
      <c r="HJ77" s="30">
        <v>3.4000000000000002E-2</v>
      </c>
      <c r="HK77" s="316">
        <v>3.56E-2</v>
      </c>
      <c r="HL77" s="132"/>
      <c r="HM77" s="533">
        <v>7.7999999999999996E-3</v>
      </c>
      <c r="HN77" s="649">
        <v>1.7399999999999999E-2</v>
      </c>
      <c r="HO77" s="728">
        <v>1.0200000000000001E-2</v>
      </c>
      <c r="HP77" s="729">
        <v>1.01E-2</v>
      </c>
      <c r="HQ77" s="636">
        <v>4.02E-2</v>
      </c>
      <c r="HS77" s="16">
        <v>1.61E-2</v>
      </c>
      <c r="HT77" s="84">
        <v>2.24E-2</v>
      </c>
      <c r="HV77" s="47">
        <v>1.1999999999999999E-3</v>
      </c>
      <c r="HW77" s="536">
        <v>2.3599999999999999E-2</v>
      </c>
      <c r="HX77" s="132"/>
      <c r="HY77" s="30">
        <v>1.9300000000000001E-2</v>
      </c>
      <c r="HZ77" s="316">
        <v>3.9100000000000003E-2</v>
      </c>
      <c r="IA77" s="132"/>
      <c r="IB77" s="7">
        <v>1.04E-2</v>
      </c>
      <c r="IC77" s="82">
        <v>2.69E-2</v>
      </c>
      <c r="ID77" s="129">
        <v>3.1300000000000001E-2</v>
      </c>
      <c r="IE77" s="316">
        <v>3.6400000000000002E-2</v>
      </c>
      <c r="IF77" s="636">
        <v>5.4600000000000003E-2</v>
      </c>
      <c r="IH77" s="22">
        <v>1.8800000000000001E-2</v>
      </c>
      <c r="II77" s="81">
        <v>2.1299999999999999E-2</v>
      </c>
      <c r="IK77" s="47">
        <v>1.2E-2</v>
      </c>
      <c r="IL77" s="84">
        <v>1.66E-2</v>
      </c>
      <c r="IM77" s="132"/>
      <c r="IN77" s="30">
        <v>1.95E-2</v>
      </c>
      <c r="IO77" s="299">
        <v>2.0299999999999999E-2</v>
      </c>
      <c r="IP77" s="132"/>
      <c r="IQ77" s="533">
        <v>2.53E-2</v>
      </c>
      <c r="IR77" s="79">
        <v>3.2899999999999999E-2</v>
      </c>
      <c r="IS77" s="125">
        <v>6.8999999999999999E-3</v>
      </c>
      <c r="IT77" s="299">
        <v>7.3000000000000001E-3</v>
      </c>
      <c r="IU77" s="630">
        <v>4.2299999999999997E-2</v>
      </c>
      <c r="IW77" s="40">
        <v>1.9800000000000002E-2</v>
      </c>
      <c r="IX77" s="84">
        <v>2.75E-2</v>
      </c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1">
        <v>5.5300000000000002E-2</v>
      </c>
      <c r="JL77" s="30">
        <v>1.15E-2</v>
      </c>
      <c r="JM77" s="299">
        <v>2.3E-2</v>
      </c>
      <c r="JO77" s="635">
        <v>3.1899999999999998E-2</v>
      </c>
      <c r="JP77" s="546">
        <v>4.5600000000000002E-2</v>
      </c>
      <c r="JV77" s="86">
        <v>1.89E-2</v>
      </c>
      <c r="JW77" s="648">
        <v>2.6800000000000001E-2</v>
      </c>
      <c r="JY77" s="30">
        <v>8.6E-3</v>
      </c>
      <c r="JZ77" s="82">
        <v>1.03E-2</v>
      </c>
      <c r="KA77" s="716">
        <v>7.1000000000000004E-3</v>
      </c>
      <c r="KB77" s="717">
        <v>5.57E-2</v>
      </c>
      <c r="KC77" s="697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1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0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6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1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29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6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0">
        <v>2.7799999999999998E-2</v>
      </c>
      <c r="NW77" s="132"/>
      <c r="NX77" s="102">
        <v>1.61E-2</v>
      </c>
      <c r="NY77" s="654">
        <v>2.64E-2</v>
      </c>
      <c r="NZ77" s="686"/>
      <c r="OA77" s="102">
        <v>2.23E-2</v>
      </c>
      <c r="OB77" s="671">
        <v>4.99E-2</v>
      </c>
      <c r="OC77" s="103">
        <v>2.75E-2</v>
      </c>
      <c r="OD77" s="652">
        <v>4.2200000000000001E-2</v>
      </c>
      <c r="OE77" s="660">
        <v>8.4599999999999995E-2</v>
      </c>
      <c r="OF77" s="132"/>
      <c r="OG77" s="104">
        <v>1.41E-2</v>
      </c>
      <c r="OH77" s="611">
        <v>2.1499999999999998E-2</v>
      </c>
      <c r="OI77" s="132"/>
      <c r="OJ77" s="105">
        <v>2.6599999999999999E-2</v>
      </c>
      <c r="OK77" s="610">
        <v>3.0300000000000001E-2</v>
      </c>
      <c r="OL77" s="132"/>
      <c r="OM77" s="105">
        <v>4.9399999999999999E-2</v>
      </c>
      <c r="ON77" s="610">
        <v>4.2999999999999997E-2</v>
      </c>
      <c r="OO77" s="132"/>
      <c r="OP77" s="106">
        <v>1.1599999999999999E-2</v>
      </c>
      <c r="OQ77" s="611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I77" s="104">
        <v>2.6599999999999999E-2</v>
      </c>
      <c r="PJ77" s="709">
        <v>3.0200000000000001E-2</v>
      </c>
      <c r="PL77" s="104">
        <v>1.9900000000000001E-2</v>
      </c>
      <c r="PM77" s="104">
        <v>3.0800000000000001E-2</v>
      </c>
      <c r="PO77" s="103">
        <v>1.04E-2</v>
      </c>
      <c r="PP77" s="732">
        <v>1.2999999999999999E-2</v>
      </c>
      <c r="PQ77" s="735">
        <v>1.5100000000000001E-2</v>
      </c>
      <c r="PR77" s="736">
        <v>3.9600000000000003E-2</v>
      </c>
      <c r="PS77" s="738">
        <v>7.3899999999999993E-2</v>
      </c>
      <c r="PU77" s="737">
        <v>1.7399999999999999E-2</v>
      </c>
      <c r="PV77" s="618">
        <v>1.09E-2</v>
      </c>
      <c r="PX77" s="736">
        <v>1.8700000000000001E-2</v>
      </c>
      <c r="PY77" s="694">
        <v>2.0799999999999999E-2</v>
      </c>
      <c r="QA77" s="545">
        <v>1.23E-2</v>
      </c>
      <c r="QB77" s="542">
        <v>1.54E-2</v>
      </c>
      <c r="QD77" s="34">
        <v>1.4200000000000001E-2</v>
      </c>
      <c r="QE77" s="542">
        <v>1.4E-2</v>
      </c>
      <c r="QG77" s="545">
        <v>2.1600000000000001E-2</v>
      </c>
      <c r="QI77" s="31" t="s">
        <v>66</v>
      </c>
    </row>
    <row r="78" spans="1:489" ht="15.75" thickBot="1" x14ac:dyDescent="0.3">
      <c r="F78" s="745"/>
      <c r="G78" s="745"/>
      <c r="H78" s="745"/>
      <c r="I78" s="745"/>
      <c r="J78" s="745"/>
      <c r="K78" s="745"/>
      <c r="L78" s="85"/>
      <c r="M78" s="745"/>
      <c r="N78" s="745"/>
      <c r="O78" s="745"/>
      <c r="P78" s="745"/>
      <c r="Q78" s="745"/>
      <c r="R78" s="745"/>
      <c r="S78" s="745"/>
      <c r="T78" s="745"/>
      <c r="U78" s="745"/>
      <c r="V78" s="745"/>
      <c r="W78" s="745"/>
      <c r="X78" s="745"/>
      <c r="Y78" s="745"/>
      <c r="AB78" s="745"/>
      <c r="AC78" s="745"/>
      <c r="AD78" s="745"/>
      <c r="AE78" s="745"/>
      <c r="AF78" s="745"/>
      <c r="AG78" s="745"/>
      <c r="AH78" s="745"/>
      <c r="AI78" s="745"/>
      <c r="AJ78" s="745"/>
      <c r="AK78" s="745"/>
      <c r="AL78" s="745"/>
      <c r="AM78" s="745"/>
      <c r="AN78" s="745"/>
      <c r="AQ78" s="745"/>
      <c r="AR78" s="745"/>
      <c r="AS78" s="745"/>
      <c r="AT78" s="745"/>
      <c r="AU78" s="745"/>
      <c r="AV78" s="745"/>
      <c r="AW78" s="745"/>
      <c r="AX78" s="745"/>
      <c r="AY78" s="745"/>
      <c r="AZ78" s="745"/>
      <c r="BA78" s="745"/>
      <c r="BB78" s="745"/>
      <c r="BF78" s="745"/>
      <c r="BG78" s="745"/>
      <c r="BH78" s="745"/>
      <c r="BI78" s="745"/>
      <c r="BJ78" s="745"/>
      <c r="BK78" s="745"/>
      <c r="BL78" s="745"/>
      <c r="BM78" s="745"/>
      <c r="BN78" s="745"/>
      <c r="BO78" s="745"/>
      <c r="BP78" s="745"/>
      <c r="BQ78" s="745"/>
      <c r="DZ78" s="745"/>
      <c r="HC78" s="721"/>
      <c r="HD78" s="30">
        <v>1.5900000000000001E-2</v>
      </c>
      <c r="HE78" s="84">
        <v>2.0400000000000001E-2</v>
      </c>
      <c r="HG78" s="47">
        <v>1.6400000000000001E-2</v>
      </c>
      <c r="HH78" s="80">
        <v>1.61E-2</v>
      </c>
      <c r="HI78" s="132"/>
      <c r="HJ78" s="34">
        <v>2.3900000000000001E-2</v>
      </c>
      <c r="HK78" s="315">
        <v>1.4E-2</v>
      </c>
      <c r="HL78" s="132"/>
      <c r="HM78" s="7">
        <v>3.3999999999999998E-3</v>
      </c>
      <c r="HN78" s="82">
        <v>1.47E-2</v>
      </c>
      <c r="HO78" s="129">
        <v>7.6E-3</v>
      </c>
      <c r="HP78" s="303">
        <v>8.3000000000000001E-3</v>
      </c>
      <c r="HQ78" s="621">
        <v>3.4099999999999998E-2</v>
      </c>
      <c r="HS78" s="47">
        <v>8.0000000000000002E-3</v>
      </c>
      <c r="HT78" s="130">
        <v>1.43E-2</v>
      </c>
      <c r="HV78" s="16">
        <v>4.4000000000000003E-3</v>
      </c>
      <c r="HW78" s="83">
        <v>1.9E-3</v>
      </c>
      <c r="HX78" s="132"/>
      <c r="HY78" s="635">
        <v>1.6899999999999998E-2</v>
      </c>
      <c r="HZ78" s="648">
        <v>1.35E-2</v>
      </c>
      <c r="IA78" s="132"/>
      <c r="IB78" s="86">
        <v>7.7000000000000002E-3</v>
      </c>
      <c r="IC78" s="80">
        <v>2.0899999999999998E-2</v>
      </c>
      <c r="ID78" s="125">
        <v>2.2200000000000001E-2</v>
      </c>
      <c r="IE78" s="315">
        <v>2.1700000000000001E-2</v>
      </c>
      <c r="IF78" s="617">
        <v>4.2599999999999999E-2</v>
      </c>
      <c r="IH78" s="16">
        <v>6.1000000000000004E-3</v>
      </c>
      <c r="II78" s="130">
        <v>8.3000000000000001E-3</v>
      </c>
      <c r="IK78" s="16">
        <v>5.7999999999999996E-3</v>
      </c>
      <c r="IL78" s="85">
        <v>9.7000000000000003E-3</v>
      </c>
      <c r="IM78" s="132"/>
      <c r="IN78" s="16">
        <v>1.7399999999999999E-2</v>
      </c>
      <c r="IO78" s="314">
        <v>1.26E-2</v>
      </c>
      <c r="IP78" s="132"/>
      <c r="IQ78" s="7">
        <v>1.47E-2</v>
      </c>
      <c r="IR78" s="82">
        <v>2.8899999999999999E-2</v>
      </c>
      <c r="IS78" s="126">
        <v>6.4000000000000003E-3</v>
      </c>
      <c r="IT78" s="303">
        <v>5.0000000000000001E-3</v>
      </c>
      <c r="IU78" s="631">
        <v>4.0800000000000003E-2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35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0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5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7">
        <v>1.4800000000000001E-2</v>
      </c>
      <c r="KE78" s="616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3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3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3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0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2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4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1">
        <v>1.6400000000000001E-2</v>
      </c>
      <c r="NX78" s="106">
        <v>1.2699999999999999E-2</v>
      </c>
      <c r="NY78" s="659">
        <v>2.58E-2</v>
      </c>
      <c r="NZ78" s="686"/>
      <c r="OA78" s="100">
        <v>1.9800000000000002E-2</v>
      </c>
      <c r="OB78" s="669">
        <v>1.14E-2</v>
      </c>
      <c r="OC78" s="101">
        <v>9.1999999999999998E-3</v>
      </c>
      <c r="OD78" s="653">
        <v>2.86E-2</v>
      </c>
      <c r="OE78" s="617">
        <v>2.24E-2</v>
      </c>
      <c r="OF78" s="132"/>
      <c r="OG78" s="105">
        <v>9.2999999999999992E-3</v>
      </c>
      <c r="OH78" s="610">
        <v>1.52E-2</v>
      </c>
      <c r="OI78" s="132"/>
      <c r="OJ78" s="99">
        <v>1.7999999999999999E-2</v>
      </c>
      <c r="OK78" s="608">
        <v>1.46E-2</v>
      </c>
      <c r="OL78" s="132"/>
      <c r="OM78" s="104">
        <v>2.23E-2</v>
      </c>
      <c r="ON78" s="611">
        <v>2.3900000000000001E-2</v>
      </c>
      <c r="OO78" s="132"/>
      <c r="OP78" s="105">
        <v>8.5000000000000006E-3</v>
      </c>
      <c r="OQ78" s="610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I78" s="100">
        <v>6.1999999999999998E-3</v>
      </c>
      <c r="PJ78" s="104">
        <v>2.3900000000000001E-2</v>
      </c>
      <c r="PL78" s="105">
        <v>9.1999999999999998E-3</v>
      </c>
      <c r="PM78" s="105">
        <v>2.69E-2</v>
      </c>
      <c r="PO78" s="699">
        <v>8.3000000000000001E-3</v>
      </c>
      <c r="PP78" s="659">
        <v>5.8999999999999999E-3</v>
      </c>
      <c r="PQ78" s="129">
        <v>7.7000000000000002E-3</v>
      </c>
      <c r="PR78" s="659">
        <v>2.5899999999999999E-2</v>
      </c>
      <c r="PS78" s="619">
        <v>6.4699999999999994E-2</v>
      </c>
      <c r="PU78" s="659">
        <v>8.0999999999999996E-3</v>
      </c>
      <c r="PV78" s="619">
        <v>8.2000000000000007E-3</v>
      </c>
      <c r="PX78" s="732">
        <v>1.26E-2</v>
      </c>
      <c r="PY78" s="619">
        <v>1.7100000000000001E-2</v>
      </c>
      <c r="QA78" s="16">
        <v>6.8999999999999999E-3</v>
      </c>
      <c r="QB78" s="30">
        <v>8.3000000000000001E-3</v>
      </c>
      <c r="QD78" s="22">
        <v>1.38E-2</v>
      </c>
      <c r="QE78" s="30">
        <v>1.0500000000000001E-2</v>
      </c>
      <c r="QG78" s="40">
        <v>9.1999999999999998E-3</v>
      </c>
      <c r="QI78" s="35" t="s">
        <v>69</v>
      </c>
    </row>
    <row r="79" spans="1:489" ht="15.75" thickBot="1" x14ac:dyDescent="0.3">
      <c r="F79" s="745"/>
      <c r="G79" s="745"/>
      <c r="H79" s="745"/>
      <c r="I79" s="745"/>
      <c r="J79" s="745"/>
      <c r="K79" s="745"/>
      <c r="L79" s="79"/>
      <c r="M79" s="745"/>
      <c r="N79" s="745"/>
      <c r="O79" s="745"/>
      <c r="P79" s="745"/>
      <c r="Q79" s="745"/>
      <c r="R79" s="745"/>
      <c r="S79" s="745"/>
      <c r="T79" s="745"/>
      <c r="U79" s="745"/>
      <c r="V79" s="745"/>
      <c r="W79" s="745"/>
      <c r="X79" s="745"/>
      <c r="Y79" s="745"/>
      <c r="Z79" s="745"/>
      <c r="AB79" s="745"/>
      <c r="AC79" s="745"/>
      <c r="AD79" s="745"/>
      <c r="AE79" s="745"/>
      <c r="AF79" s="745"/>
      <c r="AG79" s="745"/>
      <c r="AH79" s="745"/>
      <c r="AI79" s="745"/>
      <c r="AJ79" s="745"/>
      <c r="AK79" s="745"/>
      <c r="AL79" s="745"/>
      <c r="AM79" s="745"/>
      <c r="AN79" s="745"/>
      <c r="AQ79" s="745"/>
      <c r="AR79" s="745"/>
      <c r="AS79" s="745"/>
      <c r="AT79" s="745"/>
      <c r="AU79" s="745"/>
      <c r="AV79" s="745"/>
      <c r="AW79" s="745"/>
      <c r="AX79" s="745"/>
      <c r="AY79" s="745"/>
      <c r="AZ79" s="745"/>
      <c r="BA79" s="745"/>
      <c r="BB79" s="745"/>
      <c r="BF79" s="745"/>
      <c r="BG79" s="745"/>
      <c r="BH79" s="745"/>
      <c r="BI79" s="745"/>
      <c r="BJ79" s="745"/>
      <c r="BK79" s="745"/>
      <c r="BL79" s="745"/>
      <c r="BM79" s="745"/>
      <c r="BN79" s="745"/>
      <c r="BO79" s="745"/>
      <c r="BP79" s="745"/>
      <c r="BQ79" s="745"/>
      <c r="DZ79" s="745"/>
      <c r="HD79" s="34">
        <v>8.9999999999999993E-3</v>
      </c>
      <c r="HE79" s="85">
        <v>1.8700000000000001E-2</v>
      </c>
      <c r="HG79" s="16">
        <v>1.01E-2</v>
      </c>
      <c r="HH79" s="536">
        <v>1.4500000000000001E-2</v>
      </c>
      <c r="HI79" s="132"/>
      <c r="HJ79" s="16">
        <v>1.06E-2</v>
      </c>
      <c r="HK79" s="299">
        <v>1.01E-2</v>
      </c>
      <c r="HL79" s="132"/>
      <c r="HM79" s="30">
        <v>3.0000000000000001E-3</v>
      </c>
      <c r="HN79" s="130">
        <v>8.3000000000000001E-3</v>
      </c>
      <c r="HO79" s="127">
        <v>3.5000000000000001E-3</v>
      </c>
      <c r="HP79" s="317">
        <v>7.1000000000000004E-3</v>
      </c>
      <c r="HQ79" s="617">
        <v>2.5399999999999999E-2</v>
      </c>
      <c r="HS79" s="22">
        <v>1E-4</v>
      </c>
      <c r="HT79" s="85">
        <v>5.4999999999999997E-3</v>
      </c>
      <c r="HV79" s="7">
        <v>-8.8000000000000005E-3</v>
      </c>
      <c r="HW79" s="130">
        <v>1.6999999999999999E-3</v>
      </c>
      <c r="HX79" s="132"/>
      <c r="HY79" s="34">
        <v>3.8E-3</v>
      </c>
      <c r="HZ79" s="315">
        <v>1.0200000000000001E-2</v>
      </c>
      <c r="IA79" s="132"/>
      <c r="IB79" s="635">
        <v>7.4999999999999997E-3</v>
      </c>
      <c r="IC79" s="130">
        <v>1.6199999999999999E-2</v>
      </c>
      <c r="ID79" s="123">
        <v>6.3E-3</v>
      </c>
      <c r="IE79" s="299">
        <v>1.44E-2</v>
      </c>
      <c r="IF79" s="618">
        <v>9.7999999999999997E-3</v>
      </c>
      <c r="IH79" s="40">
        <v>-5.0000000000000001E-4</v>
      </c>
      <c r="II79" s="534">
        <v>3.0999999999999999E-3</v>
      </c>
      <c r="IK79" s="7">
        <v>5.1000000000000004E-3</v>
      </c>
      <c r="IL79" s="536">
        <v>8.8999999999999999E-3</v>
      </c>
      <c r="IM79" s="132"/>
      <c r="IN79" s="40">
        <v>8.0999999999999996E-3</v>
      </c>
      <c r="IO79" s="316">
        <v>1.04E-2</v>
      </c>
      <c r="IP79" s="132"/>
      <c r="IQ79" s="86">
        <v>7.3000000000000001E-3</v>
      </c>
      <c r="IR79" s="84">
        <v>0</v>
      </c>
      <c r="IS79" s="539">
        <v>5.1000000000000004E-3</v>
      </c>
      <c r="IT79" s="315">
        <v>5.0000000000000001E-3</v>
      </c>
      <c r="IU79" s="636">
        <v>1.66E-2</v>
      </c>
      <c r="IW79" s="22">
        <v>2.3999999999999998E-3</v>
      </c>
      <c r="IX79" s="534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49">
        <v>-3.7000000000000002E-3</v>
      </c>
      <c r="JH79" s="125">
        <v>5.9999999999999995E-4</v>
      </c>
      <c r="JI79" s="299">
        <v>-2.0999999999999999E-3</v>
      </c>
      <c r="JJ79" s="618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3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7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1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1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3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7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7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08">
        <v>9.7999999999999997E-3</v>
      </c>
      <c r="NW79" s="132"/>
      <c r="NX79" s="103">
        <v>4.7000000000000002E-3</v>
      </c>
      <c r="NY79" s="653">
        <v>2.07E-2</v>
      </c>
      <c r="NZ79" s="686"/>
      <c r="OA79" s="105">
        <v>1.4999999999999999E-2</v>
      </c>
      <c r="OB79" s="677">
        <v>5.7999999999999996E-3</v>
      </c>
      <c r="OC79" s="100">
        <v>8.8000000000000005E-3</v>
      </c>
      <c r="OD79" s="654">
        <v>1.2500000000000001E-2</v>
      </c>
      <c r="OE79" s="618">
        <v>1.29E-2</v>
      </c>
      <c r="OF79" s="132"/>
      <c r="OG79" s="100">
        <v>8.2000000000000007E-3</v>
      </c>
      <c r="OH79" s="607">
        <v>1.49E-2</v>
      </c>
      <c r="OI79" s="132"/>
      <c r="OJ79" s="104">
        <v>6.7000000000000002E-3</v>
      </c>
      <c r="OK79" s="605">
        <v>1.3599999999999999E-2</v>
      </c>
      <c r="OL79" s="132"/>
      <c r="OM79" s="100">
        <v>6.6E-3</v>
      </c>
      <c r="ON79" s="608">
        <v>2.1499999999999998E-2</v>
      </c>
      <c r="OO79" s="132"/>
      <c r="OP79" s="104">
        <v>7.4000000000000003E-3</v>
      </c>
      <c r="OQ79" s="608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  <c r="PI79" s="103">
        <v>5.4000000000000003E-3</v>
      </c>
      <c r="PJ79" s="100">
        <v>7.1999999999999998E-3</v>
      </c>
      <c r="PL79" s="699">
        <v>6.8999999999999999E-3</v>
      </c>
      <c r="PM79" s="100">
        <v>1.35E-2</v>
      </c>
      <c r="PO79" s="106">
        <v>8.0000000000000002E-3</v>
      </c>
      <c r="PP79" s="652">
        <v>5.3E-3</v>
      </c>
      <c r="PQ79" s="123">
        <v>4.8999999999999998E-3</v>
      </c>
      <c r="PR79" s="654">
        <v>6.7999999999999996E-3</v>
      </c>
      <c r="PS79" s="620">
        <v>2.23E-2</v>
      </c>
      <c r="PU79" s="655">
        <v>6.8999999999999999E-3</v>
      </c>
      <c r="PV79" s="620">
        <v>4.0000000000000001E-3</v>
      </c>
      <c r="PX79" s="734">
        <v>7.7000000000000002E-3</v>
      </c>
      <c r="PY79" s="617">
        <v>1.2500000000000001E-2</v>
      </c>
      <c r="QA79" s="22">
        <v>5.3E-3</v>
      </c>
      <c r="QB79" s="545">
        <v>3.7000000000000002E-3</v>
      </c>
      <c r="QD79" s="545">
        <v>5.3E-3</v>
      </c>
      <c r="QE79" s="22">
        <v>7.1999999999999998E-3</v>
      </c>
      <c r="QG79" s="30">
        <v>2.3999999999999998E-3</v>
      </c>
      <c r="QI79" s="41" t="s">
        <v>71</v>
      </c>
    </row>
    <row r="80" spans="1:489" ht="15.75" thickBot="1" x14ac:dyDescent="0.3">
      <c r="F80" s="745"/>
      <c r="G80" s="745"/>
      <c r="H80" s="745"/>
      <c r="I80" s="745"/>
      <c r="J80" s="745"/>
      <c r="K80" s="745"/>
      <c r="L80" s="83"/>
      <c r="M80" s="745"/>
      <c r="N80" s="745"/>
      <c r="O80" s="745"/>
      <c r="P80" s="745"/>
      <c r="Q80" s="745"/>
      <c r="R80" s="745"/>
      <c r="S80" s="745"/>
      <c r="T80" s="745"/>
      <c r="U80" s="745"/>
      <c r="V80" s="745"/>
      <c r="W80" s="745"/>
      <c r="X80" s="745"/>
      <c r="Y80" s="745"/>
      <c r="Z80" s="745"/>
      <c r="AB80" s="745"/>
      <c r="AC80" s="745"/>
      <c r="AD80" s="745"/>
      <c r="AE80" s="745"/>
      <c r="AF80" s="745"/>
      <c r="AG80" s="745"/>
      <c r="AH80" s="745"/>
      <c r="AI80" s="745"/>
      <c r="AJ80" s="745"/>
      <c r="AK80" s="745"/>
      <c r="AL80" s="745"/>
      <c r="AM80" s="745"/>
      <c r="AN80" s="745"/>
      <c r="AQ80" s="745"/>
      <c r="AR80" s="745"/>
      <c r="AS80" s="745"/>
      <c r="AT80" s="745"/>
      <c r="AU80" s="745"/>
      <c r="AV80" s="745"/>
      <c r="AW80" s="745"/>
      <c r="AX80" s="745"/>
      <c r="AY80" s="745"/>
      <c r="AZ80" s="745"/>
      <c r="BA80" s="745"/>
      <c r="BB80" s="745"/>
      <c r="BF80" s="745"/>
      <c r="BG80" s="745"/>
      <c r="BH80" s="745"/>
      <c r="BI80" s="745"/>
      <c r="BJ80" s="745"/>
      <c r="BK80" s="745"/>
      <c r="BL80" s="745"/>
      <c r="BM80" s="745"/>
      <c r="BN80" s="745"/>
      <c r="BO80" s="745"/>
      <c r="BP80" s="745"/>
      <c r="BQ80" s="745"/>
      <c r="DZ80" s="745"/>
      <c r="HC80" s="721"/>
      <c r="HD80" s="16">
        <v>1.1000000000000001E-3</v>
      </c>
      <c r="HE80" s="83">
        <v>-1.6000000000000001E-3</v>
      </c>
      <c r="HG80" s="40">
        <v>9.4999999999999998E-3</v>
      </c>
      <c r="HH80" s="82">
        <v>1.35E-2</v>
      </c>
      <c r="HI80" s="132"/>
      <c r="HJ80" s="635">
        <v>-2.7000000000000001E-3</v>
      </c>
      <c r="HK80" s="648">
        <v>3.3999999999999998E-3</v>
      </c>
      <c r="HL80" s="132"/>
      <c r="HM80" s="40">
        <v>2.3999999999999998E-3</v>
      </c>
      <c r="HN80" s="84">
        <v>7.0000000000000001E-3</v>
      </c>
      <c r="HO80" s="539">
        <v>6.9999999999999999E-4</v>
      </c>
      <c r="HP80" s="299">
        <v>7.1000000000000004E-3</v>
      </c>
      <c r="HQ80" s="630">
        <v>2.5000000000000001E-2</v>
      </c>
      <c r="HS80" s="40">
        <v>-1.5E-3</v>
      </c>
      <c r="HT80" s="81">
        <v>-1.1999999999999999E-3</v>
      </c>
      <c r="HV80" s="22">
        <v>3.0999999999999999E-3</v>
      </c>
      <c r="HW80" s="82">
        <v>-1.1000000000000001E-3</v>
      </c>
      <c r="HX80" s="132"/>
      <c r="HY80" s="16">
        <v>3.5999999999999999E-3</v>
      </c>
      <c r="HZ80" s="317">
        <v>-6.9999999999999999E-4</v>
      </c>
      <c r="IA80" s="132"/>
      <c r="IB80" s="16">
        <v>6.7000000000000002E-3</v>
      </c>
      <c r="IC80" s="546">
        <v>6.7000000000000002E-3</v>
      </c>
      <c r="ID80" s="539">
        <v>5.8999999999999999E-3</v>
      </c>
      <c r="IE80" s="314">
        <v>1.2699999999999999E-2</v>
      </c>
      <c r="IF80" s="632">
        <v>7.1999999999999998E-3</v>
      </c>
      <c r="IH80" s="30">
        <v>-1.6999999999999999E-3</v>
      </c>
      <c r="II80" s="85">
        <v>2.8999999999999998E-3</v>
      </c>
      <c r="IK80" s="22">
        <v>1.1999999999999999E-3</v>
      </c>
      <c r="IL80" s="82">
        <v>7.1999999999999998E-3</v>
      </c>
      <c r="IM80" s="132"/>
      <c r="IN80" s="635">
        <v>4.7999999999999996E-3</v>
      </c>
      <c r="IO80" s="300">
        <v>7.0000000000000001E-3</v>
      </c>
      <c r="IP80" s="132"/>
      <c r="IQ80" s="635">
        <v>3.8E-3</v>
      </c>
      <c r="IR80" s="546">
        <v>-3.0000000000000001E-3</v>
      </c>
      <c r="IS80" s="131">
        <v>2.8E-3</v>
      </c>
      <c r="IT80" s="648">
        <v>4.0000000000000002E-4</v>
      </c>
      <c r="IU80" s="617">
        <v>1.3299999999999999E-2</v>
      </c>
      <c r="IW80" s="616">
        <v>2.9999999999999997E-4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3">
        <v>-1.8E-3</v>
      </c>
      <c r="JL80" s="635">
        <v>6.1000000000000004E-3</v>
      </c>
      <c r="JM80" s="648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1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2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2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7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19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3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1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2">
        <v>3.8999999999999998E-3</v>
      </c>
      <c r="NW80" s="132"/>
      <c r="NX80" s="99">
        <v>-3.3E-3</v>
      </c>
      <c r="NY80" s="658">
        <v>-2.7000000000000001E-3</v>
      </c>
      <c r="NZ80" s="686"/>
      <c r="OA80" s="103">
        <v>1.43E-2</v>
      </c>
      <c r="OB80" s="681">
        <v>2.5999999999999999E-3</v>
      </c>
      <c r="OC80" s="102">
        <v>5.4000000000000003E-3</v>
      </c>
      <c r="OD80" s="655">
        <v>-6.0000000000000001E-3</v>
      </c>
      <c r="OE80" s="622">
        <v>1.0999999999999999E-2</v>
      </c>
      <c r="OF80" s="132"/>
      <c r="OG80" s="103">
        <v>5.3E-3</v>
      </c>
      <c r="OH80" s="608">
        <v>5.5999999999999999E-3</v>
      </c>
      <c r="OI80" s="132"/>
      <c r="OJ80" s="100">
        <v>1.6999999999999999E-3</v>
      </c>
      <c r="OK80" s="611">
        <v>4.8999999999999998E-3</v>
      </c>
      <c r="OL80" s="132"/>
      <c r="OM80" s="106">
        <v>-2.0999999999999999E-3</v>
      </c>
      <c r="ON80" s="612">
        <v>-8.0000000000000004E-4</v>
      </c>
      <c r="OO80" s="132"/>
      <c r="OP80" s="101">
        <v>-2.7000000000000001E-3</v>
      </c>
      <c r="OQ80" s="609">
        <v>-7.9000000000000008E-3</v>
      </c>
      <c r="OR80" s="699">
        <v>1.6000000000000001E-3</v>
      </c>
      <c r="OS80" s="699">
        <v>-2.3E-3</v>
      </c>
      <c r="OT80" s="103">
        <v>-2.9600000000000001E-2</v>
      </c>
      <c r="PF80" s="105">
        <v>-5.9999999999999995E-4</v>
      </c>
      <c r="PG80" s="709">
        <v>3.0999999999999999E-3</v>
      </c>
      <c r="PI80" s="709">
        <v>5.1999999999999998E-3</v>
      </c>
      <c r="PJ80" s="699">
        <v>3.5000000000000001E-3</v>
      </c>
      <c r="PL80" s="709">
        <v>4.1000000000000003E-3</v>
      </c>
      <c r="PM80" s="709">
        <v>-7.4999999999999997E-3</v>
      </c>
      <c r="PO80" s="709">
        <v>3.8999999999999998E-3</v>
      </c>
      <c r="PP80" s="654">
        <v>3.0999999999999999E-3</v>
      </c>
      <c r="PQ80" s="125">
        <v>1.1999999999999999E-3</v>
      </c>
      <c r="PR80" s="652">
        <v>1E-4</v>
      </c>
      <c r="PS80" s="715">
        <v>1.54E-2</v>
      </c>
      <c r="PU80" s="736">
        <v>-2.3999999999999998E-3</v>
      </c>
      <c r="PV80" s="621">
        <v>2.8E-3</v>
      </c>
      <c r="PX80" s="652">
        <v>6.8999999999999999E-3</v>
      </c>
      <c r="PY80" s="715">
        <v>3.8999999999999998E-3</v>
      </c>
      <c r="QA80" s="40">
        <v>1.1000000000000001E-3</v>
      </c>
      <c r="QB80" s="16">
        <v>2.5999999999999999E-3</v>
      </c>
      <c r="QD80" s="30">
        <v>3.5000000000000001E-3</v>
      </c>
      <c r="QE80" s="40">
        <v>3.3E-3</v>
      </c>
      <c r="QG80" s="533">
        <v>5.0000000000000001E-4</v>
      </c>
    </row>
    <row r="81" spans="1:608" ht="15.75" thickBot="1" x14ac:dyDescent="0.3">
      <c r="F81" s="745"/>
      <c r="G81" s="745"/>
      <c r="H81" s="745"/>
      <c r="I81" s="745"/>
      <c r="J81" s="745"/>
      <c r="K81" s="745"/>
      <c r="L81" s="82"/>
      <c r="M81" s="745"/>
      <c r="N81" s="745"/>
      <c r="O81" s="745"/>
      <c r="P81" s="745"/>
      <c r="Q81" s="745"/>
      <c r="R81" s="745"/>
      <c r="S81" s="745"/>
      <c r="T81" s="745"/>
      <c r="U81" s="745"/>
      <c r="V81" s="745"/>
      <c r="W81" s="745"/>
      <c r="X81" s="745"/>
      <c r="Y81" s="745"/>
      <c r="Z81" s="745"/>
      <c r="AC81" s="745"/>
      <c r="AD81" s="745"/>
      <c r="AE81" s="745"/>
      <c r="AF81" s="745"/>
      <c r="AG81" s="745"/>
      <c r="AH81" s="745"/>
      <c r="AI81" s="745"/>
      <c r="AJ81" s="745"/>
      <c r="AK81" s="745"/>
      <c r="AL81" s="745"/>
      <c r="AM81" s="745"/>
      <c r="AN81" s="745"/>
      <c r="AQ81" s="745"/>
      <c r="AR81" s="745"/>
      <c r="AS81" s="745"/>
      <c r="AT81" s="745"/>
      <c r="AU81" s="745"/>
      <c r="AV81" s="745"/>
      <c r="AW81" s="745"/>
      <c r="AX81" s="745"/>
      <c r="AY81" s="745"/>
      <c r="AZ81" s="745"/>
      <c r="BA81" s="745"/>
      <c r="BB81" s="745"/>
      <c r="BF81" s="745"/>
      <c r="BG81" s="745"/>
      <c r="BH81" s="745"/>
      <c r="BI81" s="745"/>
      <c r="BJ81" s="745"/>
      <c r="BK81" s="745"/>
      <c r="BL81" s="745"/>
      <c r="BM81" s="745"/>
      <c r="BN81" s="745"/>
      <c r="BO81" s="745"/>
      <c r="BP81" s="745"/>
      <c r="BQ81" s="745"/>
      <c r="DZ81" s="745"/>
      <c r="HD81" s="616">
        <v>-0.01</v>
      </c>
      <c r="HE81" s="534">
        <v>-2.7000000000000001E-3</v>
      </c>
      <c r="HG81" s="86">
        <v>7.4999999999999997E-3</v>
      </c>
      <c r="HH81" s="130">
        <v>6.1000000000000004E-3</v>
      </c>
      <c r="HJ81" s="40">
        <v>-3.5000000000000001E-3</v>
      </c>
      <c r="HK81" s="300">
        <v>-1.06E-2</v>
      </c>
      <c r="HL81" s="132"/>
      <c r="HM81" s="16">
        <v>5.9999999999999995E-4</v>
      </c>
      <c r="HN81" s="79">
        <v>3.3999999999999998E-3</v>
      </c>
      <c r="HO81" s="124">
        <v>-1E-4</v>
      </c>
      <c r="HP81" s="316">
        <v>2E-3</v>
      </c>
      <c r="HQ81" s="632">
        <v>2E-3</v>
      </c>
      <c r="HS81" s="86">
        <v>-3.5000000000000001E-3</v>
      </c>
      <c r="HT81" s="79">
        <v>-5.4000000000000003E-3</v>
      </c>
      <c r="HV81" s="40">
        <v>6.0000000000000001E-3</v>
      </c>
      <c r="HW81" s="85">
        <v>-1.2999999999999999E-3</v>
      </c>
      <c r="HY81" s="40">
        <v>-6.7999999999999996E-3</v>
      </c>
      <c r="HZ81" s="299">
        <v>-4.0000000000000001E-3</v>
      </c>
      <c r="IA81" s="132"/>
      <c r="IB81" s="533">
        <v>-4.1000000000000003E-3</v>
      </c>
      <c r="IC81" s="84">
        <v>-8.8000000000000005E-3</v>
      </c>
      <c r="ID81" s="131">
        <v>5.8999999999999999E-3</v>
      </c>
      <c r="IE81" s="648">
        <v>-7.4000000000000003E-3</v>
      </c>
      <c r="IF81" s="621">
        <v>5.7999999999999996E-3</v>
      </c>
      <c r="IH81" s="47">
        <v>-3.3E-3</v>
      </c>
      <c r="II81" s="83">
        <v>2.7000000000000001E-3</v>
      </c>
      <c r="IK81" s="40">
        <v>-2.9999999999999997E-4</v>
      </c>
      <c r="IL81" s="83">
        <v>6.3E-3</v>
      </c>
      <c r="IN81" s="47">
        <v>1.1000000000000001E-3</v>
      </c>
      <c r="IO81" s="317">
        <v>2.5999999999999999E-3</v>
      </c>
      <c r="IP81" s="132"/>
      <c r="IQ81" s="40">
        <v>-5.8999999999999999E-3</v>
      </c>
      <c r="IR81" s="649">
        <v>-4.7000000000000002E-3</v>
      </c>
      <c r="IS81" s="129">
        <v>-2.8E-3</v>
      </c>
      <c r="IT81" s="316">
        <v>-1.6999999999999999E-3</v>
      </c>
      <c r="IU81" s="621">
        <v>1E-4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5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2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5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2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5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0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5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7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18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7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0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2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5">
        <v>-4.0000000000000001E-3</v>
      </c>
      <c r="NW81" s="132"/>
      <c r="NX81" s="101">
        <v>-4.7000000000000002E-3</v>
      </c>
      <c r="NY81" s="652">
        <v>-4.1999999999999997E-3</v>
      </c>
      <c r="NZ81" s="686"/>
      <c r="OA81" s="104">
        <v>7.1999999999999998E-3</v>
      </c>
      <c r="OB81" s="679">
        <v>-2.7000000000000001E-3</v>
      </c>
      <c r="OC81" s="99">
        <v>-5.7000000000000002E-3</v>
      </c>
      <c r="OD81" s="656">
        <v>-1.18E-2</v>
      </c>
      <c r="OE81" s="621">
        <v>2.7000000000000001E-3</v>
      </c>
      <c r="OF81" s="132"/>
      <c r="OG81" s="102">
        <v>-2E-3</v>
      </c>
      <c r="OH81" s="609">
        <v>2.7000000000000001E-3</v>
      </c>
      <c r="OI81" s="132"/>
      <c r="OJ81" s="101">
        <v>8.0000000000000004E-4</v>
      </c>
      <c r="OK81" s="606">
        <v>4.1000000000000003E-3</v>
      </c>
      <c r="OL81" s="132"/>
      <c r="OM81" s="103">
        <v>-2.7000000000000001E-3</v>
      </c>
      <c r="ON81" s="609">
        <v>-2.8E-3</v>
      </c>
      <c r="OO81" s="132"/>
      <c r="OP81" s="103">
        <v>-5.4000000000000003E-3</v>
      </c>
      <c r="OQ81" s="710">
        <v>-8.3000000000000001E-3</v>
      </c>
      <c r="OR81" s="709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  <c r="PI81" s="101">
        <v>-4.5999999999999999E-3</v>
      </c>
      <c r="PJ81" s="103">
        <v>-7.4999999999999997E-3</v>
      </c>
      <c r="PL81" s="103">
        <v>-4.5999999999999999E-3</v>
      </c>
      <c r="PM81" s="101">
        <v>-1.0800000000000001E-2</v>
      </c>
      <c r="PO81" s="101">
        <v>1.8E-3</v>
      </c>
      <c r="PP81" s="734">
        <v>5.0000000000000001E-4</v>
      </c>
      <c r="PQ81" s="128">
        <v>8.0000000000000004E-4</v>
      </c>
      <c r="PR81" s="655">
        <v>-8.3999999999999995E-3</v>
      </c>
      <c r="PS81" s="617">
        <v>-2.9899999999999999E-2</v>
      </c>
      <c r="PU81" s="652">
        <v>-4.8999999999999998E-3</v>
      </c>
      <c r="PV81" s="617">
        <v>1.1000000000000001E-3</v>
      </c>
      <c r="PX81" s="737">
        <v>5.7000000000000002E-3</v>
      </c>
      <c r="PY81" s="618">
        <v>-2.8E-3</v>
      </c>
      <c r="QA81" s="746">
        <v>5.9999999999999995E-4</v>
      </c>
      <c r="QB81" s="40">
        <v>-2.9999999999999997E-4</v>
      </c>
      <c r="QD81" s="533">
        <v>1.4E-3</v>
      </c>
      <c r="QE81" s="16">
        <v>-4.3E-3</v>
      </c>
      <c r="QG81" s="22">
        <v>-3.2000000000000002E-3</v>
      </c>
    </row>
    <row r="82" spans="1:608" ht="15.75" thickBot="1" x14ac:dyDescent="0.3">
      <c r="F82" s="745"/>
      <c r="G82" s="745"/>
      <c r="H82" s="745"/>
      <c r="I82" s="745"/>
      <c r="J82" s="745"/>
      <c r="K82" s="745"/>
      <c r="L82" s="81"/>
      <c r="M82" s="745"/>
      <c r="N82" s="745"/>
      <c r="O82" s="745"/>
      <c r="P82" s="745"/>
      <c r="Q82" s="745"/>
      <c r="R82" s="745"/>
      <c r="S82" s="745"/>
      <c r="T82" s="745"/>
      <c r="U82" s="745"/>
      <c r="V82" s="745"/>
      <c r="W82" s="745"/>
      <c r="X82" s="745"/>
      <c r="Y82" s="745"/>
      <c r="Z82" s="745"/>
      <c r="AB82" s="745"/>
      <c r="AC82" s="745"/>
      <c r="AD82" s="745"/>
      <c r="AE82" s="745"/>
      <c r="AF82" s="745"/>
      <c r="AG82" s="745"/>
      <c r="AH82" s="745"/>
      <c r="AI82" s="745"/>
      <c r="AJ82" s="745"/>
      <c r="AK82" s="745"/>
      <c r="AL82" s="745"/>
      <c r="AM82" s="745"/>
      <c r="AN82" s="745"/>
      <c r="AQ82" s="745"/>
      <c r="AR82" s="745"/>
      <c r="AS82" s="745"/>
      <c r="AT82" s="745"/>
      <c r="AU82" s="745"/>
      <c r="AV82" s="745"/>
      <c r="AW82" s="745"/>
      <c r="AX82" s="745"/>
      <c r="AY82" s="745"/>
      <c r="AZ82" s="745"/>
      <c r="BA82" s="745"/>
      <c r="BB82" s="745"/>
      <c r="BF82" s="745"/>
      <c r="BG82" s="745"/>
      <c r="BH82" s="745"/>
      <c r="BI82" s="745"/>
      <c r="BJ82" s="745"/>
      <c r="BK82" s="745"/>
      <c r="BL82" s="745"/>
      <c r="BM82" s="745"/>
      <c r="BN82" s="745"/>
      <c r="BO82" s="745"/>
      <c r="BP82" s="745"/>
      <c r="BQ82" s="745"/>
      <c r="DZ82" s="745"/>
      <c r="HD82" s="86">
        <v>-1.1900000000000001E-2</v>
      </c>
      <c r="HE82" s="130">
        <v>-6.1999999999999998E-3</v>
      </c>
      <c r="HG82" s="541">
        <v>-1.32E-2</v>
      </c>
      <c r="HH82" s="84">
        <v>-4.1999999999999997E-3</v>
      </c>
      <c r="HI82" s="132"/>
      <c r="HJ82" s="86">
        <v>-8.6999999999999994E-3</v>
      </c>
      <c r="HK82" s="303">
        <v>-1.18E-2</v>
      </c>
      <c r="HL82" s="132"/>
      <c r="HM82" s="86">
        <v>-2.0999999999999999E-3</v>
      </c>
      <c r="HN82" s="80">
        <v>2.0000000000000001E-4</v>
      </c>
      <c r="HO82" s="126">
        <v>-1.4E-3</v>
      </c>
      <c r="HP82" s="314">
        <v>-3.5000000000000001E-3</v>
      </c>
      <c r="HQ82" s="623">
        <v>-2.2700000000000001E-2</v>
      </c>
      <c r="HS82" s="34">
        <v>-5.0000000000000001E-3</v>
      </c>
      <c r="HT82" s="83">
        <v>-8.0000000000000002E-3</v>
      </c>
      <c r="HV82" s="34">
        <v>-4.4000000000000003E-3</v>
      </c>
      <c r="HW82" s="81">
        <v>-5.7999999999999996E-3</v>
      </c>
      <c r="HX82" s="132"/>
      <c r="HY82" s="7">
        <v>-9.7000000000000003E-3</v>
      </c>
      <c r="HZ82" s="314">
        <v>-1.0500000000000001E-2</v>
      </c>
      <c r="IA82" s="132"/>
      <c r="IB82" s="30">
        <v>-7.9000000000000008E-3</v>
      </c>
      <c r="IC82" s="83">
        <v>-1.6E-2</v>
      </c>
      <c r="ID82" s="126">
        <v>-1.4E-3</v>
      </c>
      <c r="IE82" s="303">
        <v>-1.4E-2</v>
      </c>
      <c r="IF82" s="630">
        <v>-2.2599999999999999E-2</v>
      </c>
      <c r="IH82" s="616">
        <v>-5.1999999999999998E-3</v>
      </c>
      <c r="II82" s="79">
        <v>-1.5E-3</v>
      </c>
      <c r="IK82" s="34">
        <v>-2.2000000000000001E-3</v>
      </c>
      <c r="IL82" s="130">
        <v>-6.7000000000000002E-3</v>
      </c>
      <c r="IM82" s="132"/>
      <c r="IN82" s="7">
        <v>-1.1000000000000001E-3</v>
      </c>
      <c r="IO82" s="648">
        <v>2.3E-3</v>
      </c>
      <c r="IP82" s="132"/>
      <c r="IQ82" s="30">
        <v>-8.3000000000000001E-3</v>
      </c>
      <c r="IR82" s="80">
        <v>-1.24E-2</v>
      </c>
      <c r="IS82" s="123">
        <v>-4.4000000000000003E-3</v>
      </c>
      <c r="IT82" s="317">
        <v>-2.0999999999999999E-3</v>
      </c>
      <c r="IU82" s="632">
        <v>-6.1000000000000004E-3</v>
      </c>
      <c r="IW82" s="47">
        <v>-2.5000000000000001E-3</v>
      </c>
      <c r="IX82" s="80">
        <v>-0.01</v>
      </c>
      <c r="IZ82" s="541">
        <v>-1.3899999999999999E-2</v>
      </c>
      <c r="JA82" s="80">
        <v>-1.1900000000000001E-2</v>
      </c>
      <c r="JB82" s="132"/>
      <c r="JC82" s="40">
        <v>-8.0000000000000004E-4</v>
      </c>
      <c r="JD82" s="648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48">
        <v>-2.5999999999999999E-3</v>
      </c>
      <c r="JJ82" s="617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0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48">
        <v>-1.2200000000000001E-2</v>
      </c>
      <c r="KR82" s="636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18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2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18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1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3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6">
        <v>-1.0800000000000001E-2</v>
      </c>
      <c r="NW82" s="132"/>
      <c r="NX82" s="100">
        <v>-6.0000000000000001E-3</v>
      </c>
      <c r="NY82" s="656">
        <v>-1.7999999999999999E-2</v>
      </c>
      <c r="NZ82" s="686"/>
      <c r="OA82" s="106">
        <v>-1.37E-2</v>
      </c>
      <c r="OB82" s="683">
        <v>-5.1999999999999998E-3</v>
      </c>
      <c r="OC82" s="104">
        <v>-7.3000000000000001E-3</v>
      </c>
      <c r="OD82" s="657">
        <v>-1.55E-2</v>
      </c>
      <c r="OE82" s="624">
        <v>-8.3999999999999995E-3</v>
      </c>
      <c r="OF82" s="132"/>
      <c r="OG82" s="106">
        <v>-4.3E-3</v>
      </c>
      <c r="OH82" s="605">
        <v>-1.95E-2</v>
      </c>
      <c r="OI82" s="132"/>
      <c r="OJ82" s="106">
        <v>-2.5999999999999999E-3</v>
      </c>
      <c r="OK82" s="609">
        <v>-1.49E-2</v>
      </c>
      <c r="OL82" s="132"/>
      <c r="OM82" s="101">
        <v>-4.4999999999999997E-3</v>
      </c>
      <c r="ON82" s="606">
        <v>-5.3E-3</v>
      </c>
      <c r="OO82" s="132"/>
      <c r="OP82" s="100">
        <v>-5.4999999999999997E-3</v>
      </c>
      <c r="OQ82" s="606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PI82" s="106">
        <v>-9.1000000000000004E-3</v>
      </c>
      <c r="PJ82" s="101">
        <v>-8.5000000000000006E-3</v>
      </c>
      <c r="PL82" s="100">
        <v>-6.1999999999999998E-3</v>
      </c>
      <c r="PM82" s="699">
        <v>-1.38E-2</v>
      </c>
      <c r="PO82" s="100">
        <v>-4.4999999999999997E-3</v>
      </c>
      <c r="PP82" s="657">
        <v>-5.9999999999999995E-4</v>
      </c>
      <c r="PQ82" s="532">
        <v>-5.7999999999999996E-3</v>
      </c>
      <c r="PR82" s="734">
        <v>-1.09E-2</v>
      </c>
      <c r="PS82" s="621">
        <v>-3.5200000000000002E-2</v>
      </c>
      <c r="PU82" s="732">
        <v>-5.3E-3</v>
      </c>
      <c r="PV82" s="738">
        <v>-1.1000000000000001E-3</v>
      </c>
      <c r="PX82" s="659">
        <v>1.6999999999999999E-3</v>
      </c>
      <c r="PY82" s="738">
        <v>-2.8E-3</v>
      </c>
      <c r="QA82" s="533">
        <v>-6.6E-3</v>
      </c>
      <c r="QB82" s="533">
        <v>-4.0000000000000002E-4</v>
      </c>
      <c r="QD82" s="16">
        <v>-6.0000000000000001E-3</v>
      </c>
      <c r="QE82" s="746">
        <v>-6.7000000000000002E-3</v>
      </c>
      <c r="QG82" s="34">
        <v>-4.7000000000000002E-3</v>
      </c>
      <c r="RU82" t="s">
        <v>62</v>
      </c>
    </row>
    <row r="83" spans="1:608" ht="15.75" thickBot="1" x14ac:dyDescent="0.3">
      <c r="F83" s="745"/>
      <c r="G83" s="745"/>
      <c r="H83" s="745"/>
      <c r="I83" s="745"/>
      <c r="J83" s="745"/>
      <c r="K83" s="745"/>
      <c r="L83" s="130"/>
      <c r="M83" s="745"/>
      <c r="N83" s="745"/>
      <c r="O83" s="745"/>
      <c r="P83" s="745"/>
      <c r="Q83" s="745"/>
      <c r="R83" s="745"/>
      <c r="S83" s="745"/>
      <c r="T83" s="745"/>
      <c r="U83" s="745"/>
      <c r="V83" s="745"/>
      <c r="W83" s="745"/>
      <c r="X83" s="745"/>
      <c r="Y83" s="745"/>
      <c r="Z83" s="745"/>
      <c r="AB83" s="745"/>
      <c r="AC83" s="745"/>
      <c r="AD83" s="745"/>
      <c r="AE83" s="745"/>
      <c r="AF83" s="745"/>
      <c r="AG83" s="745"/>
      <c r="AH83" s="745"/>
      <c r="AI83" s="745"/>
      <c r="AJ83" s="745"/>
      <c r="AK83" s="745"/>
      <c r="AL83" s="745"/>
      <c r="AM83" s="745"/>
      <c r="AN83" s="745"/>
      <c r="AQ83" s="745"/>
      <c r="AR83" s="745"/>
      <c r="AS83" s="745"/>
      <c r="AT83" s="745"/>
      <c r="AU83" s="745"/>
      <c r="AV83" s="745"/>
      <c r="AW83" s="745"/>
      <c r="AX83" s="745"/>
      <c r="AY83" s="745"/>
      <c r="AZ83" s="745"/>
      <c r="BA83" s="745"/>
      <c r="BB83" s="745"/>
      <c r="BF83" s="745"/>
      <c r="BG83" s="745"/>
      <c r="BH83" s="745"/>
      <c r="BI83" s="745"/>
      <c r="BJ83" s="745"/>
      <c r="BK83" s="745"/>
      <c r="BL83" s="745"/>
      <c r="BM83" s="745"/>
      <c r="BN83" s="745"/>
      <c r="BO83" s="745"/>
      <c r="BP83" s="745"/>
      <c r="BQ83" s="745"/>
      <c r="DZ83" s="745"/>
      <c r="HD83" s="40">
        <v>-1.7299999999999999E-2</v>
      </c>
      <c r="HE83" s="80">
        <v>-3.5499999999999997E-2</v>
      </c>
      <c r="HG83" s="34">
        <v>-2.2100000000000002E-2</v>
      </c>
      <c r="HH83" s="85">
        <v>-3.3500000000000002E-2</v>
      </c>
      <c r="HI83" s="132"/>
      <c r="HJ83" s="7">
        <v>-1.95E-2</v>
      </c>
      <c r="HK83" s="314">
        <v>-1.77E-2</v>
      </c>
      <c r="HL83" s="132"/>
      <c r="HM83" s="34">
        <v>-7.4999999999999997E-3</v>
      </c>
      <c r="HN83" s="83">
        <v>-1.5599999999999999E-2</v>
      </c>
      <c r="HO83" s="123">
        <v>-6.4000000000000003E-3</v>
      </c>
      <c r="HP83" s="648">
        <v>-1.47E-2</v>
      </c>
      <c r="HQ83" s="631">
        <v>-3.95E-2</v>
      </c>
      <c r="HS83" s="30">
        <v>-5.7999999999999996E-3</v>
      </c>
      <c r="HT83" s="80">
        <v>-8.8999999999999999E-3</v>
      </c>
      <c r="HV83" s="86">
        <v>-1.34E-2</v>
      </c>
      <c r="HW83" s="84">
        <v>-8.6E-3</v>
      </c>
      <c r="HX83" s="132"/>
      <c r="HY83" s="86">
        <v>-1.34E-2</v>
      </c>
      <c r="HZ83" s="300">
        <v>-1.1299999999999999E-2</v>
      </c>
      <c r="IA83" s="132"/>
      <c r="IB83" s="34">
        <v>-8.2000000000000007E-3</v>
      </c>
      <c r="IC83" s="79">
        <v>-2.0799999999999999E-2</v>
      </c>
      <c r="ID83" s="127">
        <v>-2.3400000000000001E-2</v>
      </c>
      <c r="IE83" s="300">
        <v>-1.84E-2</v>
      </c>
      <c r="IF83" s="623">
        <v>-4.7300000000000002E-2</v>
      </c>
      <c r="IH83" s="34">
        <v>-5.7000000000000002E-3</v>
      </c>
      <c r="II83" s="80">
        <v>-1.15E-2</v>
      </c>
      <c r="IK83" s="86">
        <v>-9.5999999999999992E-3</v>
      </c>
      <c r="IL83" s="81">
        <v>-2.0899999999999998E-2</v>
      </c>
      <c r="IM83" s="132"/>
      <c r="IN83" s="86">
        <v>-1.0800000000000001E-2</v>
      </c>
      <c r="IO83" s="303">
        <v>-1.7399999999999999E-2</v>
      </c>
      <c r="IP83" s="132"/>
      <c r="IQ83" s="16">
        <v>-1.0800000000000001E-2</v>
      </c>
      <c r="IR83" s="130">
        <v>-1.5900000000000001E-2</v>
      </c>
      <c r="IS83" s="124">
        <v>-6.4999999999999997E-3</v>
      </c>
      <c r="IT83" s="300">
        <v>-3.8999999999999998E-3</v>
      </c>
      <c r="IU83" s="618">
        <v>-4.9599999999999998E-2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1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49">
        <v>-5.5999999999999999E-3</v>
      </c>
      <c r="KA83" s="125">
        <v>-7.6E-3</v>
      </c>
      <c r="KB83" s="303">
        <v>-8.0999999999999996E-3</v>
      </c>
      <c r="KC83" s="636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18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6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1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1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4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0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7">
        <v>-1.78E-2</v>
      </c>
      <c r="NW83" s="132"/>
      <c r="NX83" s="104">
        <v>-8.9999999999999993E-3</v>
      </c>
      <c r="NY83" s="655">
        <v>-1.9900000000000001E-2</v>
      </c>
      <c r="NZ83" s="686"/>
      <c r="OA83" s="99">
        <v>-1.8800000000000001E-2</v>
      </c>
      <c r="OB83" s="673">
        <v>-1.14E-2</v>
      </c>
      <c r="OC83" s="106">
        <v>-1.6299999999999999E-2</v>
      </c>
      <c r="OD83" s="658">
        <v>-1.9800000000000002E-2</v>
      </c>
      <c r="OE83" s="620">
        <v>-2.7E-2</v>
      </c>
      <c r="OF83" s="132"/>
      <c r="OG83" s="99">
        <v>-1.43E-2</v>
      </c>
      <c r="OH83" s="691">
        <v>-1.9699999999999999E-2</v>
      </c>
      <c r="OI83" s="132"/>
      <c r="OJ83" s="103">
        <v>-9.1000000000000004E-3</v>
      </c>
      <c r="OK83" s="612">
        <v>-2.53E-2</v>
      </c>
      <c r="OL83" s="132"/>
      <c r="OM83" s="699">
        <v>-2.1600000000000001E-2</v>
      </c>
      <c r="ON83" s="698">
        <v>-2.7300000000000001E-2</v>
      </c>
      <c r="OO83" s="132"/>
      <c r="OP83" s="709">
        <v>-9.4999999999999998E-3</v>
      </c>
      <c r="OQ83" s="698">
        <v>-1.8100000000000002E-2</v>
      </c>
      <c r="OR83" s="100">
        <v>-5.4999999999999997E-3</v>
      </c>
      <c r="OS83" s="103">
        <v>-6.7000000000000002E-3</v>
      </c>
      <c r="OT83" s="699">
        <v>-6.0100000000000001E-2</v>
      </c>
      <c r="PF83" s="709">
        <v>-1.17E-2</v>
      </c>
      <c r="PG83" s="104">
        <v>-1.7100000000000001E-2</v>
      </c>
      <c r="PI83" s="699">
        <v>-0.01</v>
      </c>
      <c r="PJ83" s="105">
        <v>-1.2999999999999999E-2</v>
      </c>
      <c r="PL83" s="101">
        <v>-1.0200000000000001E-2</v>
      </c>
      <c r="PM83" s="103">
        <v>-1.61E-2</v>
      </c>
      <c r="PO83" s="104">
        <v>-5.4000000000000003E-3</v>
      </c>
      <c r="PP83" s="655">
        <v>-6.8999999999999999E-3</v>
      </c>
      <c r="PQ83" s="540">
        <v>-8.3999999999999995E-3</v>
      </c>
      <c r="PR83" s="732">
        <v>-1.7899999999999999E-2</v>
      </c>
      <c r="PS83" s="618">
        <v>-4.7300000000000002E-2</v>
      </c>
      <c r="PU83" s="654">
        <v>-7.4999999999999997E-3</v>
      </c>
      <c r="PV83" s="694">
        <v>-1.2E-2</v>
      </c>
      <c r="PX83" s="655">
        <v>-2.63E-2</v>
      </c>
      <c r="PY83" s="621">
        <v>-1.6199999999999999E-2</v>
      </c>
      <c r="QA83" s="30">
        <v>-8.9999999999999993E-3</v>
      </c>
      <c r="QB83" s="22">
        <v>-8.9999999999999998E-4</v>
      </c>
      <c r="QD83" s="40">
        <v>-8.5000000000000006E-3</v>
      </c>
      <c r="QE83" s="533">
        <v>-9.9000000000000008E-3</v>
      </c>
      <c r="QG83" s="16">
        <v>-1.12E-2</v>
      </c>
    </row>
    <row r="84" spans="1:608" ht="15.75" thickBot="1" x14ac:dyDescent="0.3">
      <c r="F84" s="745"/>
      <c r="G84" s="745"/>
      <c r="H84" s="745"/>
      <c r="I84" s="745"/>
      <c r="J84" s="745"/>
      <c r="K84" s="745"/>
      <c r="L84" s="80"/>
      <c r="M84" s="745"/>
      <c r="N84" s="745"/>
      <c r="O84" s="745"/>
      <c r="P84" s="745"/>
      <c r="Q84" s="745"/>
      <c r="R84" s="745"/>
      <c r="S84" s="745"/>
      <c r="T84" s="745"/>
      <c r="U84" s="745"/>
      <c r="V84" s="745"/>
      <c r="W84" s="745"/>
      <c r="X84" s="745"/>
      <c r="Y84" s="745"/>
      <c r="Z84" s="745"/>
      <c r="AB84" s="745"/>
      <c r="AC84" s="745"/>
      <c r="AD84" s="745"/>
      <c r="AE84" s="745"/>
      <c r="AF84" s="745"/>
      <c r="AG84" s="745"/>
      <c r="AH84" s="745"/>
      <c r="AI84" s="745"/>
      <c r="AJ84" s="745"/>
      <c r="AK84" s="745"/>
      <c r="AL84" s="745"/>
      <c r="AM84" s="745"/>
      <c r="AN84" s="745"/>
      <c r="AQ84" s="745"/>
      <c r="AR84" s="745"/>
      <c r="AS84" s="745"/>
      <c r="AT84" s="745"/>
      <c r="AU84" s="745"/>
      <c r="AV84" s="745"/>
      <c r="AW84" s="745"/>
      <c r="AX84" s="745"/>
      <c r="AY84" s="745"/>
      <c r="AZ84" s="745"/>
      <c r="BA84" s="745"/>
      <c r="BB84" s="745"/>
      <c r="BF84" s="745"/>
      <c r="BG84" s="745"/>
      <c r="BH84" s="745"/>
      <c r="BI84" s="745"/>
      <c r="BJ84" s="745"/>
      <c r="BK84" s="745"/>
      <c r="BL84" s="745"/>
      <c r="BM84" s="745"/>
      <c r="BN84" s="745"/>
      <c r="BO84" s="745"/>
      <c r="BP84" s="745"/>
      <c r="BQ84" s="745"/>
      <c r="DZ84" s="745"/>
      <c r="HD84" s="47">
        <v>-2.0299999999999999E-2</v>
      </c>
      <c r="HE84" s="79">
        <v>-4.1500000000000002E-2</v>
      </c>
      <c r="HG84" s="22">
        <v>-2.4899999999999999E-2</v>
      </c>
      <c r="HH84" s="83">
        <v>-4.4900000000000002E-2</v>
      </c>
      <c r="HJ84" s="47">
        <v>-3.4099999999999998E-2</v>
      </c>
      <c r="HK84" s="317">
        <v>-2.3E-2</v>
      </c>
      <c r="HL84" s="596"/>
      <c r="HM84" s="635">
        <v>-7.6E-3</v>
      </c>
      <c r="HN84" s="546">
        <v>-3.5400000000000001E-2</v>
      </c>
      <c r="HO84" s="535">
        <v>-1.41E-2</v>
      </c>
      <c r="HP84" s="625">
        <v>-1.6400000000000001E-2</v>
      </c>
      <c r="HQ84" s="627">
        <v>-6.4500000000000002E-2</v>
      </c>
      <c r="HS84" s="616">
        <v>-8.3999999999999995E-3</v>
      </c>
      <c r="HT84" s="534">
        <v>-1.8700000000000001E-2</v>
      </c>
      <c r="HV84" s="541">
        <v>1.1900000000000001E-2</v>
      </c>
      <c r="HW84" s="80">
        <v>-8.9999999999999993E-3</v>
      </c>
      <c r="HY84" s="47">
        <v>-1.37E-2</v>
      </c>
      <c r="HZ84" s="303">
        <v>-3.6299999999999999E-2</v>
      </c>
      <c r="IA84" s="596"/>
      <c r="IB84" s="40">
        <v>-1.21E-2</v>
      </c>
      <c r="IC84" s="649">
        <v>-2.5100000000000001E-2</v>
      </c>
      <c r="ID84" s="124">
        <v>-4.6800000000000001E-2</v>
      </c>
      <c r="IE84" s="317">
        <v>-4.5400000000000003E-2</v>
      </c>
      <c r="IF84" s="631">
        <v>-4.87E-2</v>
      </c>
      <c r="IH84" s="86">
        <v>-8.5000000000000006E-3</v>
      </c>
      <c r="II84" s="84">
        <v>-2.53E-2</v>
      </c>
      <c r="IK84" s="541">
        <v>-1.2E-2</v>
      </c>
      <c r="IL84" s="80">
        <v>-2.1100000000000001E-2</v>
      </c>
      <c r="IN84" s="34">
        <v>-3.9E-2</v>
      </c>
      <c r="IO84" s="315">
        <v>-3.78E-2</v>
      </c>
      <c r="IP84" s="596"/>
      <c r="IQ84" s="34">
        <v>-2.6100000000000002E-2</v>
      </c>
      <c r="IR84" s="83">
        <v>-2.58E-2</v>
      </c>
      <c r="IS84" s="127">
        <v>-7.4999999999999997E-3</v>
      </c>
      <c r="IT84" s="314">
        <v>-0.01</v>
      </c>
      <c r="IU84" s="623">
        <v>-5.74E-2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596"/>
      <c r="JC84" s="30">
        <v>-6.2700000000000006E-2</v>
      </c>
      <c r="JD84" s="316">
        <v>-6.1400000000000003E-2</v>
      </c>
      <c r="JE84" s="596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6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49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628">
        <v>-3.15E-2</v>
      </c>
      <c r="KC84" s="627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6"/>
      <c r="KK84" s="30">
        <v>-6.7000000000000002E-3</v>
      </c>
      <c r="KL84" s="648">
        <v>-2.7699999999999999E-2</v>
      </c>
      <c r="KM84" s="596"/>
      <c r="KN84" s="635">
        <v>-1.0500000000000001E-2</v>
      </c>
      <c r="KO84" s="649">
        <v>-1.3100000000000001E-2</v>
      </c>
      <c r="KP84" s="539">
        <v>-8.9999999999999998E-4</v>
      </c>
      <c r="KQ84" s="317">
        <v>-2.69E-2</v>
      </c>
      <c r="KR84" s="621">
        <v>-9.2999999999999999E-2</v>
      </c>
      <c r="KT84" s="616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6"/>
      <c r="KZ84" s="30">
        <v>-2.1100000000000001E-2</v>
      </c>
      <c r="LA84" s="648">
        <v>-3.0300000000000001E-2</v>
      </c>
      <c r="LB84" s="596"/>
      <c r="LC84" s="635">
        <v>-1.9400000000000001E-2</v>
      </c>
      <c r="LD84" s="649">
        <v>-0.02</v>
      </c>
      <c r="LE84" s="539">
        <v>-2.1100000000000001E-2</v>
      </c>
      <c r="LF84" s="648">
        <v>-2.9399999999999999E-2</v>
      </c>
      <c r="LG84" s="621">
        <v>-0.1081</v>
      </c>
      <c r="LH84" s="597"/>
      <c r="LI84" s="616">
        <v>-1.78E-2</v>
      </c>
      <c r="LJ84" s="534">
        <v>-1.47E-2</v>
      </c>
      <c r="LK84" s="596"/>
      <c r="LL84" s="541">
        <v>-2.1700000000000001E-2</v>
      </c>
      <c r="LM84" s="536">
        <v>-1.8599999999999998E-2</v>
      </c>
      <c r="LN84" s="596"/>
      <c r="LO84" s="635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0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6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2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28">
        <v>-2.9100000000000001E-2</v>
      </c>
      <c r="NA84" s="630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5">
        <v>-4.8800000000000003E-2</v>
      </c>
      <c r="NP84" s="627">
        <v>-0.11650000000000001</v>
      </c>
      <c r="NQ84" s="596"/>
      <c r="NR84" s="533">
        <v>-1.4200000000000001E-2</v>
      </c>
      <c r="NS84" s="546">
        <v>-2.87E-2</v>
      </c>
      <c r="NT84" s="596"/>
      <c r="NU84" s="633">
        <v>-1.7299999999999999E-2</v>
      </c>
      <c r="NV84" s="634">
        <v>-2.53E-2</v>
      </c>
      <c r="NW84" s="596"/>
      <c r="NX84" s="615">
        <v>-1.0500000000000001E-2</v>
      </c>
      <c r="NY84" s="664">
        <v>-2.81E-2</v>
      </c>
      <c r="NZ84" s="687"/>
      <c r="OA84" s="688">
        <v>-4.6100000000000002E-2</v>
      </c>
      <c r="OB84" s="689">
        <v>-5.04E-2</v>
      </c>
      <c r="OC84" s="615">
        <v>-2.1600000000000001E-2</v>
      </c>
      <c r="OD84" s="662">
        <v>-3.0200000000000001E-2</v>
      </c>
      <c r="OE84" s="630">
        <v>-9.8199999999999996E-2</v>
      </c>
      <c r="OF84" s="596"/>
      <c r="OG84" s="651">
        <v>-1.6299999999999999E-2</v>
      </c>
      <c r="OH84" s="692">
        <v>-2.07E-2</v>
      </c>
      <c r="OI84" s="596"/>
      <c r="OJ84" s="699">
        <v>-4.2099999999999999E-2</v>
      </c>
      <c r="OK84" s="698">
        <v>-2.7300000000000001E-2</v>
      </c>
      <c r="OL84" s="596"/>
      <c r="OM84" s="709">
        <v>-4.7399999999999998E-2</v>
      </c>
      <c r="ON84" s="710">
        <v>-5.2200000000000003E-2</v>
      </c>
      <c r="OO84" s="596"/>
      <c r="OP84" s="699">
        <v>-2.58E-2</v>
      </c>
      <c r="OQ84" s="692">
        <v>-1.9800000000000002E-2</v>
      </c>
      <c r="OR84" s="104">
        <v>-8.8999999999999999E-3</v>
      </c>
      <c r="OS84" s="709">
        <v>-1.34E-2</v>
      </c>
      <c r="OT84" s="709">
        <v>-7.9799999999999996E-2</v>
      </c>
      <c r="PF84" s="699">
        <v>-2.3400000000000001E-2</v>
      </c>
      <c r="PG84" s="699">
        <v>-4.87E-2</v>
      </c>
      <c r="PI84" s="105">
        <v>-1.9699999999999999E-2</v>
      </c>
      <c r="PJ84" s="106">
        <v>-3.5799999999999998E-2</v>
      </c>
      <c r="PL84" s="106">
        <v>-1.9099999999999999E-2</v>
      </c>
      <c r="PM84" s="106">
        <v>-2.3E-2</v>
      </c>
      <c r="PO84" s="105">
        <v>-2.2499999999999999E-2</v>
      </c>
      <c r="PP84" s="656">
        <v>-2.0299999999999999E-2</v>
      </c>
      <c r="PQ84" s="535">
        <v>-1.55E-2</v>
      </c>
      <c r="PR84" s="737">
        <v>-3.5200000000000002E-2</v>
      </c>
      <c r="PS84" s="694">
        <v>-6.3899999999999998E-2</v>
      </c>
      <c r="PU84" s="734">
        <v>-1.23E-2</v>
      </c>
      <c r="PV84" s="715">
        <v>-1.3899999999999999E-2</v>
      </c>
      <c r="PX84" s="654">
        <v>-2.7E-2</v>
      </c>
      <c r="PY84" s="620">
        <v>-3.2500000000000001E-2</v>
      </c>
      <c r="QA84" s="34">
        <v>-1.06E-2</v>
      </c>
      <c r="QB84" s="746">
        <v>-2.8400000000000002E-2</v>
      </c>
      <c r="QD84" s="746">
        <v>-2.3699999999999999E-2</v>
      </c>
      <c r="QE84" s="545">
        <v>-1.41E-2</v>
      </c>
      <c r="QG84" s="746">
        <v>-1.46E-2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HO85" s="603"/>
      <c r="HP85" s="603"/>
      <c r="HQ85" s="603"/>
      <c r="KA85" s="603"/>
      <c r="KB85" s="603"/>
      <c r="KC85" s="603"/>
      <c r="LB85" s="603"/>
      <c r="LC85" s="603"/>
      <c r="LD85" s="603"/>
      <c r="LE85" s="603"/>
      <c r="LF85" s="603"/>
      <c r="LG85" s="603"/>
      <c r="LH85" s="603"/>
      <c r="LI85" s="603"/>
      <c r="LJ85" s="603"/>
      <c r="LK85" s="603"/>
      <c r="LL85" s="603"/>
      <c r="LM85" s="603"/>
      <c r="LN85" s="603"/>
      <c r="LO85" s="603"/>
      <c r="LP85" s="603"/>
      <c r="LV85" s="603"/>
      <c r="MF85" s="603"/>
      <c r="MG85" s="603"/>
      <c r="MH85" s="603"/>
      <c r="MK85" s="603"/>
      <c r="MY85" s="603"/>
      <c r="MZ85" s="603"/>
      <c r="NA85" s="603"/>
      <c r="NN85" s="603"/>
      <c r="NO85" s="603"/>
      <c r="NP85" s="603"/>
      <c r="NQ85" s="603"/>
      <c r="NR85" s="603"/>
      <c r="NS85" s="603"/>
      <c r="NT85" s="603"/>
      <c r="NU85" s="603"/>
      <c r="NV85" s="603"/>
      <c r="NW85" s="603"/>
      <c r="NX85" s="603"/>
      <c r="NY85" s="603"/>
      <c r="NZ85" s="603"/>
      <c r="OA85" s="603"/>
      <c r="OB85" s="603"/>
      <c r="OC85" s="603"/>
      <c r="OD85" s="603"/>
      <c r="OE85" s="603"/>
      <c r="OF85" s="603"/>
      <c r="OG85" s="603"/>
      <c r="OH85" s="603"/>
      <c r="OI85" s="603"/>
      <c r="OJ85" s="603"/>
      <c r="OK85" s="603"/>
      <c r="OL85" s="603"/>
      <c r="OM85" s="603"/>
      <c r="ON85" s="603"/>
      <c r="OO85" s="603"/>
      <c r="OP85" s="603"/>
      <c r="OQ85" s="603"/>
      <c r="PQ85" s="603"/>
      <c r="PR85" s="603"/>
      <c r="PS85" s="603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1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0" t="s">
        <v>89</v>
      </c>
      <c r="IA86" s="588" t="s">
        <v>171</v>
      </c>
      <c r="IB86" s="701">
        <v>43560</v>
      </c>
      <c r="IC86" s="321"/>
      <c r="ID86" s="702">
        <v>43567</v>
      </c>
      <c r="IE86" s="321"/>
      <c r="IF86" s="702">
        <v>43574</v>
      </c>
      <c r="IG86" s="558" t="s">
        <v>62</v>
      </c>
      <c r="IH86" s="703">
        <v>43581</v>
      </c>
      <c r="IJ86" s="48" t="s">
        <v>88</v>
      </c>
      <c r="IK86" s="591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A86" t="s">
        <v>62</v>
      </c>
      <c r="KP86" s="700" t="s">
        <v>121</v>
      </c>
      <c r="KQ86" s="588" t="s">
        <v>171</v>
      </c>
      <c r="KR86" s="701">
        <v>43588</v>
      </c>
      <c r="KS86" s="321"/>
      <c r="KT86" s="702">
        <v>43595</v>
      </c>
      <c r="KU86" s="321"/>
      <c r="KV86" s="702">
        <v>43602</v>
      </c>
      <c r="KW86" s="558" t="s">
        <v>62</v>
      </c>
      <c r="KX86" s="702">
        <v>43609</v>
      </c>
      <c r="KY86" s="321"/>
      <c r="KZ86" s="703">
        <v>43616</v>
      </c>
      <c r="LB86" s="48" t="s">
        <v>121</v>
      </c>
      <c r="LC86" s="592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0" t="s">
        <v>122</v>
      </c>
      <c r="NB86" s="588" t="s">
        <v>171</v>
      </c>
      <c r="NC86" s="701">
        <v>43623</v>
      </c>
      <c r="ND86" s="321"/>
      <c r="NE86" s="702">
        <v>43630</v>
      </c>
      <c r="NF86" s="321"/>
      <c r="NG86" s="702">
        <v>43637</v>
      </c>
      <c r="NH86" s="558" t="s">
        <v>62</v>
      </c>
      <c r="NI86" s="703">
        <v>43644</v>
      </c>
      <c r="NK86" s="48" t="s">
        <v>122</v>
      </c>
      <c r="NL86" s="592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S86" s="48" t="s">
        <v>124</v>
      </c>
      <c r="PT86" s="592" t="s">
        <v>91</v>
      </c>
      <c r="PU86" s="48" t="s">
        <v>1</v>
      </c>
      <c r="PV86" s="48" t="s">
        <v>2</v>
      </c>
      <c r="PW86" s="48" t="s">
        <v>3</v>
      </c>
      <c r="PX86" s="48" t="s">
        <v>4</v>
      </c>
      <c r="PY86" s="48" t="s">
        <v>5</v>
      </c>
      <c r="PZ86" s="48"/>
      <c r="QA86" s="48"/>
      <c r="QB86" s="48" t="s">
        <v>8</v>
      </c>
      <c r="QC86" s="48" t="s">
        <v>9</v>
      </c>
      <c r="QD86" s="48" t="s">
        <v>10</v>
      </c>
      <c r="QE86" s="48" t="s">
        <v>11</v>
      </c>
      <c r="QF86" s="48" t="s">
        <v>12</v>
      </c>
      <c r="QG86" s="48" t="s">
        <v>62</v>
      </c>
      <c r="QH86" s="48" t="s">
        <v>62</v>
      </c>
      <c r="QI86" s="48" t="s">
        <v>15</v>
      </c>
      <c r="QJ86" s="48" t="s">
        <v>16</v>
      </c>
      <c r="QK86" s="48" t="s">
        <v>17</v>
      </c>
      <c r="QL86" s="48" t="s">
        <v>18</v>
      </c>
      <c r="QM86" s="48" t="s">
        <v>19</v>
      </c>
      <c r="QN86" s="48"/>
      <c r="QO86" s="48"/>
      <c r="QP86" s="48" t="s">
        <v>22</v>
      </c>
      <c r="QQ86" s="48" t="s">
        <v>23</v>
      </c>
      <c r="QR86" s="48" t="s">
        <v>24</v>
      </c>
      <c r="QS86" s="48" t="s">
        <v>25</v>
      </c>
      <c r="QT86" s="48" t="s">
        <v>26</v>
      </c>
      <c r="QU86" s="48"/>
      <c r="QV86" s="48"/>
      <c r="QW86" s="48" t="s">
        <v>29</v>
      </c>
      <c r="QX86" s="48" t="s">
        <v>30</v>
      </c>
      <c r="QY86" s="48" t="s">
        <v>31</v>
      </c>
      <c r="QZ86" s="49"/>
      <c r="RA86" s="49"/>
      <c r="RB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4"/>
      <c r="IA87" s="592" t="s">
        <v>172</v>
      </c>
      <c r="IB87" s="30">
        <v>4.02E-2</v>
      </c>
      <c r="IC87" s="133"/>
      <c r="ID87" s="30">
        <v>5.4600000000000003E-2</v>
      </c>
      <c r="IE87" s="133" t="s">
        <v>62</v>
      </c>
      <c r="IF87" s="616">
        <v>4.2299999999999997E-2</v>
      </c>
      <c r="IG87" s="133"/>
      <c r="IH87" s="4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4"/>
      <c r="KQ87" s="592" t="s">
        <v>172</v>
      </c>
      <c r="KR87" s="697">
        <v>0.13389999999999999</v>
      </c>
      <c r="KS87" s="133"/>
      <c r="KT87" s="631">
        <v>7.4999999999999997E-2</v>
      </c>
      <c r="KU87" s="133"/>
      <c r="KV87" s="630">
        <v>6.8599999999999994E-2</v>
      </c>
      <c r="KW87" s="133"/>
      <c r="KX87" s="636">
        <v>3.5400000000000001E-2</v>
      </c>
      <c r="KY87" s="133"/>
      <c r="KZ87" s="705">
        <v>6.7400000000000002E-2</v>
      </c>
      <c r="LC87" s="592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4"/>
      <c r="NB87" s="592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T87" t="s">
        <v>62</v>
      </c>
      <c r="PU87" s="101">
        <v>4.4999999999999998E-2</v>
      </c>
      <c r="PV87" s="7">
        <v>3.6499999999999998E-2</v>
      </c>
      <c r="PW87" s="40">
        <v>4.2099999999999999E-2</v>
      </c>
      <c r="PX87" s="40">
        <v>4.8000000000000001E-2</v>
      </c>
      <c r="PY87" s="40">
        <v>7.3899999999999993E-2</v>
      </c>
      <c r="PZ87" s="15"/>
      <c r="QA87" s="15"/>
      <c r="QB87" s="7">
        <v>7.2900000000000006E-2</v>
      </c>
      <c r="QC87" s="7">
        <v>0.09</v>
      </c>
      <c r="QD87" s="40">
        <v>6.9699999999999998E-2</v>
      </c>
      <c r="QE87" s="40">
        <v>7.2999999999999995E-2</v>
      </c>
      <c r="QF87" s="53"/>
      <c r="QG87" s="15"/>
      <c r="QH87" s="15"/>
      <c r="QI87" s="53"/>
      <c r="QJ87" s="53"/>
      <c r="QK87" s="53"/>
      <c r="QL87" s="53"/>
      <c r="QM87" s="53"/>
      <c r="QN87" s="15"/>
      <c r="QO87" s="15"/>
      <c r="QP87" s="53"/>
      <c r="QQ87" s="53"/>
      <c r="QR87" s="53"/>
      <c r="QS87" s="53"/>
      <c r="QT87" s="53"/>
      <c r="QU87" s="53"/>
      <c r="QV87" s="53"/>
      <c r="QW87" s="53"/>
      <c r="QX87" s="53"/>
      <c r="QY87" s="53"/>
      <c r="QZ87" s="495" t="s">
        <v>32</v>
      </c>
      <c r="RA87" s="3" t="s">
        <v>33</v>
      </c>
      <c r="RB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0" t="s">
        <v>173</v>
      </c>
      <c r="IA88" s="133"/>
      <c r="IB88" s="22">
        <v>3.4099999999999998E-2</v>
      </c>
      <c r="IC88" s="133"/>
      <c r="ID88" s="16">
        <v>4.2599999999999999E-2</v>
      </c>
      <c r="IE88" s="133"/>
      <c r="IF88" s="730">
        <v>4.0800000000000003E-2</v>
      </c>
      <c r="IG88" s="133"/>
      <c r="IH88" s="616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JV88" t="s">
        <v>62</v>
      </c>
      <c r="KP88" s="700" t="s">
        <v>173</v>
      </c>
      <c r="KQ88" s="133"/>
      <c r="KR88" s="617">
        <v>1.4800000000000001E-2</v>
      </c>
      <c r="KS88" s="133"/>
      <c r="KT88" s="623">
        <v>4.53E-2</v>
      </c>
      <c r="KU88" s="133"/>
      <c r="KV88" s="623">
        <v>6.4199999999999993E-2</v>
      </c>
      <c r="KW88" s="133"/>
      <c r="KX88" s="623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0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U88" s="100">
        <v>2.1399999999999999E-2</v>
      </c>
      <c r="PV88" s="47">
        <v>3.3300000000000003E-2</v>
      </c>
      <c r="PW88" s="30">
        <v>3.7600000000000001E-2</v>
      </c>
      <c r="PX88" s="30">
        <v>3.0700000000000002E-2</v>
      </c>
      <c r="PY88" s="7">
        <v>6.4699999999999994E-2</v>
      </c>
      <c r="PZ88" s="6" t="s">
        <v>62</v>
      </c>
      <c r="QA88" s="6"/>
      <c r="QB88" s="40">
        <v>7.2800000000000004E-2</v>
      </c>
      <c r="QC88" s="40">
        <v>7.0000000000000007E-2</v>
      </c>
      <c r="QD88" s="7">
        <v>6.1600000000000002E-2</v>
      </c>
      <c r="QE88" s="7">
        <v>5.4899999999999997E-2</v>
      </c>
      <c r="QF88" s="53"/>
      <c r="QG88" s="6" t="s">
        <v>62</v>
      </c>
      <c r="QH88" s="6"/>
      <c r="QI88" s="53"/>
      <c r="QJ88" s="53"/>
      <c r="QK88" s="53"/>
      <c r="QL88" s="53"/>
      <c r="QM88" s="53"/>
      <c r="QN88" s="6" t="s">
        <v>62</v>
      </c>
      <c r="QO88" s="6"/>
      <c r="QP88" s="53"/>
      <c r="QQ88" s="53"/>
      <c r="QR88" s="53"/>
      <c r="QS88" s="53"/>
      <c r="QT88" s="53"/>
      <c r="QU88" s="53"/>
      <c r="QV88" s="53"/>
      <c r="QW88" s="53"/>
      <c r="QX88" s="53"/>
      <c r="QY88" s="53"/>
      <c r="QZ88" s="53">
        <f>MIN(RH113:RH113,RH115:RH120,RH122:RH126,RH128:RH131,RH133:RH135,RH137:RH138,RH140)</f>
        <v>0</v>
      </c>
      <c r="RA88" s="51" t="e">
        <f>AVERAGE(RI113:RI113,RI115:RI120,RI122:RI126,RI128:RI131,RI133:RI135,RI137:RI138,RI140)</f>
        <v>#DIV/0!</v>
      </c>
      <c r="RB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08" t="s">
        <v>174</v>
      </c>
      <c r="IA89" s="133"/>
      <c r="IB89" s="16">
        <v>2.5399999999999999E-2</v>
      </c>
      <c r="IC89" s="133"/>
      <c r="ID89" s="34">
        <v>9.7999999999999997E-3</v>
      </c>
      <c r="IE89" s="133"/>
      <c r="IF89" s="731">
        <v>1.66E-2</v>
      </c>
      <c r="IG89" s="133"/>
      <c r="IH89" s="34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88" t="s">
        <v>174</v>
      </c>
      <c r="KQ89" s="133"/>
      <c r="KR89" s="623">
        <v>-4.7000000000000002E-3</v>
      </c>
      <c r="KS89" s="133"/>
      <c r="KT89" s="617">
        <v>3.7699999999999997E-2</v>
      </c>
      <c r="KU89" s="133"/>
      <c r="KV89" s="631">
        <v>5.67E-2</v>
      </c>
      <c r="KW89" s="133"/>
      <c r="KX89" s="631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88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S89" t="s">
        <v>62</v>
      </c>
      <c r="PT89" t="s">
        <v>62</v>
      </c>
      <c r="PU89" s="106">
        <v>1.37E-2</v>
      </c>
      <c r="PV89" s="40">
        <v>2.86E-2</v>
      </c>
      <c r="PW89" s="47">
        <v>2.58E-2</v>
      </c>
      <c r="PX89" s="47">
        <v>2.63E-2</v>
      </c>
      <c r="PY89" s="30">
        <v>2.23E-2</v>
      </c>
      <c r="QA89" s="6"/>
      <c r="QB89" s="30">
        <v>2.63E-2</v>
      </c>
      <c r="QC89" s="47">
        <v>5.4000000000000003E-3</v>
      </c>
      <c r="QD89" s="47">
        <v>5.0000000000000001E-3</v>
      </c>
      <c r="QE89" s="30">
        <v>1.26E-2</v>
      </c>
      <c r="QF89" s="53"/>
      <c r="QH89" s="6"/>
      <c r="QI89" s="53"/>
      <c r="QJ89" s="53"/>
      <c r="QK89" s="53"/>
      <c r="QL89" s="53"/>
      <c r="QM89" s="53"/>
      <c r="QO89" s="6"/>
      <c r="QP89" s="53"/>
      <c r="QQ89" s="53"/>
      <c r="QR89" s="53"/>
      <c r="QS89" s="53"/>
      <c r="QT89" s="53"/>
      <c r="QU89" s="53"/>
      <c r="QV89" s="53"/>
      <c r="QW89" s="53"/>
      <c r="QX89" s="53"/>
      <c r="QY89" s="53"/>
      <c r="QZ89" s="53"/>
      <c r="RA89" s="54" t="s">
        <v>73</v>
      </c>
      <c r="RB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4"/>
      <c r="IA90" s="133"/>
      <c r="IB90" s="616">
        <v>2.5000000000000001E-2</v>
      </c>
      <c r="IC90" s="133"/>
      <c r="ID90" s="696">
        <v>7.1999999999999998E-3</v>
      </c>
      <c r="IE90" s="133"/>
      <c r="IF90" s="16">
        <v>1.3299999999999999E-2</v>
      </c>
      <c r="IG90" s="133"/>
      <c r="IH90" s="8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4"/>
      <c r="KQ90" s="133"/>
      <c r="KR90" s="631">
        <v>-6.4999999999999997E-3</v>
      </c>
      <c r="KS90" s="133"/>
      <c r="KT90" s="632">
        <v>5.3E-3</v>
      </c>
      <c r="KU90" s="133"/>
      <c r="KV90" s="632">
        <v>2.52E-2</v>
      </c>
      <c r="KW90" s="133"/>
      <c r="KX90" s="617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4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S90" t="s">
        <v>62</v>
      </c>
      <c r="PU90" s="709">
        <v>3.0999999999999999E-3</v>
      </c>
      <c r="PV90" s="30">
        <v>6.7999999999999996E-3</v>
      </c>
      <c r="PW90" s="7">
        <v>2.5700000000000001E-2</v>
      </c>
      <c r="PX90" s="7">
        <v>2.5100000000000001E-2</v>
      </c>
      <c r="PY90" s="47">
        <v>1.54E-2</v>
      </c>
      <c r="PZ90" s="6" t="s">
        <v>62</v>
      </c>
      <c r="QA90" s="6"/>
      <c r="QB90" s="47">
        <v>1.5E-3</v>
      </c>
      <c r="QC90" s="30">
        <v>-6.1999999999999998E-3</v>
      </c>
      <c r="QD90" s="30">
        <v>2.0999999999999999E-3</v>
      </c>
      <c r="QE90" s="47">
        <v>-4.8999999999999998E-3</v>
      </c>
      <c r="QF90" s="53"/>
      <c r="QG90" s="6" t="s">
        <v>62</v>
      </c>
      <c r="QH90" s="6"/>
      <c r="QI90" s="53"/>
      <c r="QJ90" s="53"/>
      <c r="QK90" s="53"/>
      <c r="QL90" s="53"/>
      <c r="QM90" s="53"/>
      <c r="QN90" s="6" t="s">
        <v>62</v>
      </c>
      <c r="QO90" s="6"/>
      <c r="QP90" s="53"/>
      <c r="QQ90" s="53"/>
      <c r="QR90" s="53"/>
      <c r="QS90" s="53"/>
      <c r="QT90" s="53"/>
      <c r="QU90" s="53"/>
      <c r="QV90" s="53"/>
      <c r="QW90" s="53"/>
      <c r="QX90" s="53"/>
      <c r="QY90" s="53"/>
      <c r="QZ90" s="53"/>
      <c r="RA90" s="54" t="s">
        <v>74</v>
      </c>
      <c r="RB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4"/>
      <c r="IA91" s="133"/>
      <c r="IB91" s="696">
        <v>2E-3</v>
      </c>
      <c r="IC91" s="133"/>
      <c r="ID91" s="22">
        <v>5.7999999999999996E-3</v>
      </c>
      <c r="IE91" s="133"/>
      <c r="IF91" s="22">
        <v>1E-4</v>
      </c>
      <c r="IG91" s="133"/>
      <c r="IH91" s="696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N91" t="s">
        <v>62</v>
      </c>
      <c r="KP91" s="704"/>
      <c r="KQ91" s="133"/>
      <c r="KR91" s="632">
        <v>-1.1599999999999999E-2</v>
      </c>
      <c r="KS91" s="133"/>
      <c r="KT91" s="630">
        <v>3.8E-3</v>
      </c>
      <c r="KU91" s="133"/>
      <c r="KV91" s="617">
        <v>1.2800000000000001E-2</v>
      </c>
      <c r="KW91" s="133"/>
      <c r="KX91" s="618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4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S91" t="s">
        <v>62</v>
      </c>
      <c r="PU91" s="105">
        <v>-5.7000000000000002E-3</v>
      </c>
      <c r="PV91" s="34">
        <v>-1.8700000000000001E-2</v>
      </c>
      <c r="PW91" s="34">
        <v>8.2000000000000007E-3</v>
      </c>
      <c r="PX91" s="34">
        <v>-1.21E-2</v>
      </c>
      <c r="PY91" s="16">
        <v>-2.9899999999999999E-2</v>
      </c>
      <c r="PZ91" t="s">
        <v>62</v>
      </c>
      <c r="QA91" s="6"/>
      <c r="QB91" s="16">
        <v>-2.8799999999999999E-2</v>
      </c>
      <c r="QC91" s="16">
        <v>-1.6299999999999999E-2</v>
      </c>
      <c r="QD91" s="16">
        <v>-1.37E-2</v>
      </c>
      <c r="QE91" s="34">
        <v>-9.7999999999999997E-3</v>
      </c>
      <c r="QF91" s="53"/>
      <c r="QG91" t="s">
        <v>62</v>
      </c>
      <c r="QH91" s="6"/>
      <c r="QI91" s="53"/>
      <c r="QJ91" s="53"/>
      <c r="QK91" s="53"/>
      <c r="QL91" s="53"/>
      <c r="QM91" s="53"/>
      <c r="QN91" t="s">
        <v>62</v>
      </c>
      <c r="QO91" s="6"/>
      <c r="QP91" s="53"/>
      <c r="QQ91" s="53"/>
      <c r="QR91" s="53"/>
      <c r="QS91" s="53"/>
      <c r="QT91" s="53"/>
      <c r="QU91" s="53"/>
      <c r="QV91" s="53"/>
      <c r="QW91" s="53"/>
      <c r="QX91" s="53"/>
      <c r="QY91" s="53"/>
      <c r="QZ91" s="3" t="s">
        <v>32</v>
      </c>
      <c r="RA91" s="3" t="s">
        <v>33</v>
      </c>
      <c r="RB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4"/>
      <c r="IA92" s="133"/>
      <c r="IB92" s="86">
        <v>-2.2700000000000001E-2</v>
      </c>
      <c r="IC92" s="133"/>
      <c r="ID92" s="616">
        <v>-2.2599999999999999E-2</v>
      </c>
      <c r="IE92" s="133"/>
      <c r="IF92" s="696">
        <v>-6.1000000000000004E-3</v>
      </c>
      <c r="IG92" s="133"/>
      <c r="IH92" s="16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A92" t="s">
        <v>62</v>
      </c>
      <c r="KP92" s="704"/>
      <c r="KQ92" s="133"/>
      <c r="KR92" s="630">
        <v>-2.6200000000000001E-2</v>
      </c>
      <c r="KS92" s="133"/>
      <c r="KT92" s="636">
        <v>-1.5900000000000001E-2</v>
      </c>
      <c r="KU92" s="133"/>
      <c r="KV92" s="618">
        <v>-3.44E-2</v>
      </c>
      <c r="KW92" s="133"/>
      <c r="KX92" s="632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4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S92" t="s">
        <v>62</v>
      </c>
      <c r="PU92" s="103">
        <v>-1.17E-2</v>
      </c>
      <c r="PV92" s="16">
        <v>-1.9199999999999998E-2</v>
      </c>
      <c r="PW92" s="16">
        <v>-3.5299999999999998E-2</v>
      </c>
      <c r="PX92" s="16">
        <v>-0.03</v>
      </c>
      <c r="PY92" s="22">
        <v>-3.5200000000000002E-2</v>
      </c>
      <c r="PZ92" s="6"/>
      <c r="QA92" s="6"/>
      <c r="QB92" s="22">
        <v>-3.2399999999999998E-2</v>
      </c>
      <c r="QC92" s="34">
        <v>-3.9199999999999999E-2</v>
      </c>
      <c r="QD92" s="34">
        <v>-2.3800000000000002E-2</v>
      </c>
      <c r="QE92" s="16">
        <v>-1.7999999999999999E-2</v>
      </c>
      <c r="QF92" s="53"/>
      <c r="QG92" s="6"/>
      <c r="QH92" s="6"/>
      <c r="QI92" s="53"/>
      <c r="QJ92" s="53"/>
      <c r="QK92" s="53"/>
      <c r="QL92" s="53"/>
      <c r="QM92" s="53"/>
      <c r="QN92" s="6"/>
      <c r="QO92" s="6"/>
      <c r="QP92" s="53"/>
      <c r="QQ92" s="53"/>
      <c r="QR92" s="53"/>
      <c r="QS92" s="53"/>
      <c r="QT92" s="53"/>
      <c r="QU92" s="53"/>
      <c r="QV92" s="53"/>
      <c r="QW92" s="53"/>
      <c r="QX92" s="53"/>
      <c r="QY92" s="53"/>
      <c r="QZ92" s="51" t="e">
        <f>MIN(RH114,RH121,RH127,RH132,RH136,RH139,#REF!,#REF!)</f>
        <v>#REF!</v>
      </c>
      <c r="RA92" s="51" t="e">
        <f>AVERAGE(RI114,RI121,RI127,RI132,RI136,RI139,#REF!,#REF!)</f>
        <v>#REF!</v>
      </c>
      <c r="RB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4"/>
      <c r="IA93" s="133"/>
      <c r="IB93" s="730">
        <v>-3.95E-2</v>
      </c>
      <c r="IC93" s="133"/>
      <c r="ID93" s="86">
        <v>-4.7300000000000002E-2</v>
      </c>
      <c r="IE93" s="133"/>
      <c r="IF93" s="34">
        <v>-4.9599999999999998E-2</v>
      </c>
      <c r="IG93" s="133"/>
      <c r="IH93" s="22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4"/>
      <c r="KQ93" s="133"/>
      <c r="KR93" s="636">
        <v>-4.3799999999999999E-2</v>
      </c>
      <c r="KS93" s="133"/>
      <c r="KT93" s="618">
        <v>-5.8200000000000002E-2</v>
      </c>
      <c r="KU93" s="133"/>
      <c r="KV93" s="636">
        <v>-8.5000000000000006E-2</v>
      </c>
      <c r="KW93" s="133"/>
      <c r="KX93" s="621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4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S93" t="s">
        <v>62</v>
      </c>
      <c r="PU93" s="104">
        <v>-1.7100000000000001E-2</v>
      </c>
      <c r="PV93" s="22">
        <v>-2.2100000000000002E-2</v>
      </c>
      <c r="PW93" s="22">
        <v>-4.5100000000000001E-2</v>
      </c>
      <c r="PX93" s="22">
        <v>-4.2000000000000003E-2</v>
      </c>
      <c r="PY93" s="34">
        <v>-4.7300000000000002E-2</v>
      </c>
      <c r="PZ93" s="6"/>
      <c r="QA93" s="6"/>
      <c r="QB93" s="34">
        <v>-3.6400000000000002E-2</v>
      </c>
      <c r="QC93" s="22">
        <v>-4.8599999999999997E-2</v>
      </c>
      <c r="QD93" s="22">
        <v>-4.9500000000000002E-2</v>
      </c>
      <c r="QE93" s="22">
        <v>-4.2299999999999997E-2</v>
      </c>
      <c r="QF93" s="53"/>
      <c r="QG93" s="6"/>
      <c r="QH93" s="6"/>
      <c r="QI93" s="53"/>
      <c r="QJ93" s="53"/>
      <c r="QK93" s="53"/>
      <c r="QL93" s="53"/>
      <c r="QM93" s="53"/>
      <c r="QN93" s="6"/>
      <c r="QO93" s="6"/>
      <c r="QP93" s="53"/>
      <c r="QQ93" s="53"/>
      <c r="QR93" s="53"/>
      <c r="QS93" s="53"/>
      <c r="QT93" s="53"/>
      <c r="QU93" s="53"/>
      <c r="QV93" s="53"/>
      <c r="QW93" s="53"/>
      <c r="QX93" s="53"/>
      <c r="QY93" s="53"/>
      <c r="QZ93" s="53"/>
      <c r="RA93" s="54" t="s">
        <v>75</v>
      </c>
      <c r="RB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2">
        <v>-5.4199999999999998E-2</v>
      </c>
      <c r="FF94" s="10" t="s">
        <v>62</v>
      </c>
      <c r="FG94" s="10"/>
      <c r="FH94" s="562">
        <v>-6.3700000000000007E-2</v>
      </c>
      <c r="FI94" s="562">
        <v>-7.7200000000000005E-2</v>
      </c>
      <c r="FJ94" s="562">
        <v>-0.1116</v>
      </c>
      <c r="FK94" s="562">
        <v>-9.2999999999999999E-2</v>
      </c>
      <c r="FL94" s="562">
        <v>-9.1300000000000006E-2</v>
      </c>
      <c r="FM94" s="10" t="s">
        <v>62</v>
      </c>
      <c r="FN94" s="10" t="s">
        <v>62</v>
      </c>
      <c r="FO94" s="562">
        <v>-9.6199999999999994E-2</v>
      </c>
      <c r="FP94" s="562">
        <v>-8.4500000000000006E-2</v>
      </c>
      <c r="FQ94" s="562">
        <v>-8.8499999999999995E-2</v>
      </c>
      <c r="FR94" s="562">
        <v>-7.8899999999999998E-2</v>
      </c>
      <c r="FS94" s="562">
        <v>-0.1021</v>
      </c>
      <c r="FT94" s="10"/>
      <c r="FU94" s="10" t="s">
        <v>62</v>
      </c>
      <c r="FV94" s="562">
        <v>-0.10440000000000001</v>
      </c>
      <c r="FW94" s="562">
        <v>-0.10249999999999999</v>
      </c>
      <c r="FX94" s="562">
        <v>-0.11550000000000001</v>
      </c>
      <c r="FY94" s="562">
        <v>-0.14019999999999999</v>
      </c>
      <c r="FZ94" s="562">
        <v>-0.1759</v>
      </c>
      <c r="GA94" s="10"/>
      <c r="GB94" s="10" t="s">
        <v>62</v>
      </c>
      <c r="GC94" s="562">
        <v>-0.1716</v>
      </c>
      <c r="GD94" s="562">
        <v>-0.15379999999999999</v>
      </c>
      <c r="GE94" s="562">
        <v>-0.1444</v>
      </c>
      <c r="GF94" s="562">
        <v>-0.14180000000000001</v>
      </c>
      <c r="GG94" s="562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 s="34">
        <v>-6.4500000000000002E-2</v>
      </c>
      <c r="IC94" s="265"/>
      <c r="ID94" s="730">
        <v>-4.87E-2</v>
      </c>
      <c r="IE94" s="265"/>
      <c r="IF94" s="86">
        <v>-5.74E-2</v>
      </c>
      <c r="IG94" s="265"/>
      <c r="IH94" s="731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18">
        <v>-4.6899999999999997E-2</v>
      </c>
      <c r="KS94" s="265"/>
      <c r="KT94" s="621">
        <v>-9.2999999999999999E-2</v>
      </c>
      <c r="KU94" s="265"/>
      <c r="KV94" s="621">
        <v>-0.1081</v>
      </c>
      <c r="KW94" s="265"/>
      <c r="KX94" s="619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3" t="s">
        <v>62</v>
      </c>
      <c r="LH94" s="563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3"/>
      <c r="LO94" s="563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3" t="s">
        <v>62</v>
      </c>
      <c r="LV94" s="563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3" t="s">
        <v>62</v>
      </c>
      <c r="MC94" s="563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3"/>
      <c r="MJ94" s="61" t="s">
        <v>76</v>
      </c>
      <c r="MK94" s="563"/>
      <c r="ML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3" t="s">
        <v>62</v>
      </c>
      <c r="NN94" s="563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3" t="s">
        <v>62</v>
      </c>
      <c r="NU94" s="563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3" t="s">
        <v>62</v>
      </c>
      <c r="OB94" s="563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3"/>
      <c r="OI94" s="563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3"/>
      <c r="OP94" s="563"/>
      <c r="OQ94" s="563"/>
      <c r="OR94" s="563"/>
      <c r="OS94" s="61" t="s">
        <v>76</v>
      </c>
      <c r="OT94" s="563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s="745"/>
      <c r="PF94" s="745"/>
      <c r="PG94" s="745"/>
      <c r="PH94" s="745"/>
      <c r="PI94" s="745"/>
      <c r="PJ94" s="745"/>
      <c r="PK94" s="745"/>
      <c r="PL94" s="745"/>
      <c r="PM94" s="753"/>
      <c r="PN94" s="753"/>
      <c r="PO94" s="753"/>
      <c r="PP94" s="753"/>
      <c r="PQ94" s="753"/>
      <c r="PR94" s="753"/>
      <c r="PS94" t="s">
        <v>62</v>
      </c>
      <c r="PT94"/>
      <c r="PU94" s="699">
        <v>-4.87E-2</v>
      </c>
      <c r="PV94" s="86">
        <v>-4.5199999999999997E-2</v>
      </c>
      <c r="PW94" s="86">
        <v>-5.8999999999999997E-2</v>
      </c>
      <c r="PX94" s="86">
        <v>-4.5999999999999999E-2</v>
      </c>
      <c r="PY94" s="86">
        <v>-6.3899999999999998E-2</v>
      </c>
      <c r="PZ94" s="10" t="s">
        <v>62</v>
      </c>
      <c r="QA94" s="10"/>
      <c r="QB94" s="86">
        <v>-7.5899999999999995E-2</v>
      </c>
      <c r="QC94" s="86">
        <v>-5.5100000000000003E-2</v>
      </c>
      <c r="QD94" s="86">
        <v>-5.1400000000000001E-2</v>
      </c>
      <c r="QE94" s="86">
        <v>-6.5500000000000003E-2</v>
      </c>
      <c r="QF94" s="563"/>
      <c r="QG94" s="10" t="s">
        <v>62</v>
      </c>
      <c r="QH94" s="10"/>
      <c r="QI94" s="563"/>
      <c r="QJ94" s="563"/>
      <c r="QK94" s="563"/>
      <c r="QL94" s="563"/>
      <c r="QM94" s="563"/>
      <c r="QN94" s="10" t="s">
        <v>62</v>
      </c>
      <c r="QO94" s="10"/>
      <c r="QP94" s="563"/>
      <c r="QQ94" s="563"/>
      <c r="QR94" s="563"/>
      <c r="QS94" s="563"/>
      <c r="QT94" s="563"/>
      <c r="QU94" s="563"/>
      <c r="QV94" s="563"/>
      <c r="QW94" s="563"/>
      <c r="QX94" s="563"/>
      <c r="QY94" s="563"/>
      <c r="QZ94" s="563"/>
      <c r="RA94" s="61" t="s">
        <v>76</v>
      </c>
      <c r="RB94" s="563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59"/>
      <c r="B95" s="560"/>
      <c r="C95" s="560"/>
      <c r="D95" s="560"/>
      <c r="E95" s="560"/>
      <c r="F95" s="560"/>
      <c r="G95" s="560"/>
      <c r="H95" s="560"/>
      <c r="I95" s="560"/>
      <c r="J95" s="560"/>
      <c r="K95" s="560"/>
      <c r="L95" s="560"/>
      <c r="M95" s="560"/>
      <c r="N95" s="560"/>
      <c r="O95" s="560"/>
      <c r="P95" s="560"/>
      <c r="Q95" s="560"/>
      <c r="R95" s="560"/>
      <c r="S95" s="560"/>
      <c r="T95" s="560"/>
      <c r="U95" s="560"/>
      <c r="V95" s="560"/>
      <c r="W95" s="560"/>
      <c r="X95" s="560"/>
      <c r="Y95" s="560"/>
      <c r="Z95" s="560"/>
      <c r="AA95" s="560"/>
      <c r="AB95" s="560"/>
      <c r="AC95" s="560"/>
      <c r="AD95" s="560"/>
      <c r="AE95" s="560"/>
      <c r="AF95" s="560"/>
      <c r="AG95" s="560"/>
      <c r="AH95" s="560"/>
      <c r="AI95" s="560"/>
      <c r="AJ95" s="560"/>
      <c r="AK95" s="560"/>
      <c r="AL95" s="560"/>
      <c r="AM95" s="560"/>
      <c r="AN95" s="560"/>
      <c r="AO95" s="560"/>
      <c r="AP95" s="560"/>
      <c r="AQ95" s="560"/>
      <c r="AR95" s="560"/>
      <c r="AS95" s="560"/>
      <c r="AT95" s="560"/>
      <c r="AU95" s="560"/>
      <c r="AV95" s="560"/>
      <c r="AW95" s="560"/>
      <c r="AX95" s="560"/>
      <c r="AY95" s="560"/>
      <c r="AZ95" s="560"/>
      <c r="BA95" s="560"/>
      <c r="BB95" s="560"/>
      <c r="BC95" s="560"/>
      <c r="BD95" s="560"/>
      <c r="BE95" s="560"/>
      <c r="BF95" s="560"/>
      <c r="BG95" s="560"/>
      <c r="BH95" s="560"/>
      <c r="BI95" s="560"/>
      <c r="BJ95" s="560"/>
      <c r="BK95" s="560"/>
      <c r="BL95" s="560"/>
      <c r="BM95" s="560"/>
      <c r="BN95" s="560"/>
      <c r="BO95" s="560"/>
      <c r="BP95" s="560"/>
      <c r="BQ95" s="560"/>
      <c r="BR95" s="560"/>
      <c r="BS95" s="590" t="s">
        <v>91</v>
      </c>
      <c r="BT95" s="560"/>
      <c r="BU95" s="560"/>
      <c r="BV95" s="560"/>
      <c r="BW95" s="560"/>
      <c r="BX95" s="560"/>
      <c r="BY95" s="560"/>
      <c r="BZ95" s="560"/>
      <c r="CA95" s="560"/>
      <c r="CB95" s="560"/>
      <c r="CC95" s="560"/>
      <c r="CD95" s="560"/>
      <c r="CE95" s="560"/>
      <c r="CF95" s="560"/>
      <c r="CG95" s="560"/>
      <c r="CH95" s="560"/>
      <c r="CI95" s="560"/>
      <c r="CJ95" s="560"/>
      <c r="CK95" s="560"/>
      <c r="CL95" s="560"/>
      <c r="CM95" s="560"/>
      <c r="CN95" s="560"/>
      <c r="CO95" s="560"/>
      <c r="CP95" s="560"/>
      <c r="CQ95" s="560"/>
      <c r="CR95" s="560"/>
      <c r="CS95" s="560"/>
      <c r="CT95" s="560"/>
      <c r="CU95" s="560"/>
      <c r="CV95" s="560"/>
      <c r="CW95" s="560"/>
      <c r="CX95" s="560"/>
      <c r="CY95" s="560"/>
      <c r="CZ95" s="560"/>
      <c r="DA95" s="560"/>
      <c r="DB95" s="560"/>
      <c r="DC95" s="560"/>
      <c r="DD95" s="560"/>
      <c r="DE95" s="560"/>
      <c r="DF95" s="560"/>
      <c r="DG95" s="560"/>
      <c r="DH95" s="560"/>
      <c r="DI95" s="560"/>
      <c r="DJ95" s="560"/>
      <c r="DK95" s="560"/>
      <c r="DL95" s="560"/>
      <c r="DM95" s="560"/>
      <c r="DN95" s="560"/>
      <c r="DO95" s="560"/>
      <c r="DP95" s="560"/>
      <c r="DQ95" s="560"/>
      <c r="DR95" s="560"/>
      <c r="DS95" s="560"/>
      <c r="DT95" s="560"/>
      <c r="DU95" s="560"/>
      <c r="DV95" s="560"/>
      <c r="DW95" s="560"/>
      <c r="DX95" s="560"/>
      <c r="DY95" s="560"/>
      <c r="DZ95" s="560"/>
      <c r="EA95" s="560"/>
      <c r="EB95" s="560"/>
      <c r="EC95" s="560"/>
      <c r="ED95" s="560"/>
      <c r="EE95" s="560"/>
      <c r="EF95" s="560"/>
      <c r="EG95" s="560"/>
      <c r="EH95" s="560"/>
      <c r="EI95" s="560"/>
      <c r="EJ95" s="560"/>
      <c r="EK95" s="590" t="s">
        <v>91</v>
      </c>
      <c r="EL95" s="560"/>
      <c r="EM95" s="560"/>
      <c r="EN95" s="560"/>
      <c r="EO95" s="560"/>
      <c r="EP95" s="560"/>
      <c r="EQ95" s="560"/>
      <c r="ER95" s="560"/>
      <c r="ES95" s="560"/>
      <c r="ET95" s="560"/>
      <c r="EU95" s="560"/>
      <c r="EV95" s="560"/>
      <c r="EW95" s="560"/>
      <c r="EX95" s="560"/>
      <c r="EY95" s="560"/>
      <c r="EZ95" s="560"/>
      <c r="FA95" s="560"/>
      <c r="FB95" s="560"/>
      <c r="FC95" s="560"/>
      <c r="FD95" s="560"/>
      <c r="FE95" s="560"/>
      <c r="FF95" s="560"/>
      <c r="FG95" s="560"/>
      <c r="FH95" s="560"/>
      <c r="FI95" s="560"/>
      <c r="FJ95" s="560"/>
      <c r="FK95" s="560"/>
      <c r="FL95" s="560"/>
      <c r="FM95" s="560"/>
      <c r="FN95" s="560"/>
      <c r="FO95" s="560"/>
      <c r="FP95" s="560"/>
      <c r="FQ95" s="560"/>
      <c r="FR95" s="560"/>
      <c r="FS95" s="560"/>
      <c r="FT95" s="560"/>
      <c r="FU95" s="560"/>
      <c r="FV95" s="560"/>
      <c r="FW95" s="560"/>
      <c r="FX95" s="560"/>
      <c r="FY95" s="560"/>
      <c r="FZ95" s="560"/>
      <c r="GA95" s="560"/>
      <c r="GB95" s="560"/>
      <c r="GC95" s="560"/>
      <c r="GD95" s="560"/>
      <c r="GE95" s="560"/>
      <c r="GF95" s="560"/>
      <c r="GG95" s="560"/>
      <c r="GH95" s="560"/>
      <c r="GI95" s="560"/>
      <c r="GJ95" s="560"/>
      <c r="GK95" s="560"/>
      <c r="GL95" s="560"/>
      <c r="GM95" s="560"/>
      <c r="GN95" s="560"/>
      <c r="GO95" s="560"/>
      <c r="GP95" s="560"/>
      <c r="GQ95" s="560"/>
      <c r="GR95" s="560"/>
      <c r="GS95" s="560"/>
      <c r="GT95" s="560"/>
      <c r="GU95" s="560"/>
      <c r="GV95" s="560"/>
      <c r="GW95" s="560"/>
      <c r="GX95" s="560"/>
      <c r="GY95" s="560"/>
      <c r="GZ95" s="560"/>
      <c r="HA95" s="560"/>
      <c r="HB95" s="560"/>
      <c r="HC95" s="590" t="s">
        <v>91</v>
      </c>
      <c r="HD95" s="560"/>
      <c r="HE95" s="560"/>
      <c r="HF95" s="560"/>
      <c r="HG95" s="560"/>
      <c r="HH95" s="560"/>
      <c r="HI95" s="560"/>
      <c r="HJ95" s="560"/>
      <c r="HK95" s="560"/>
      <c r="HL95" s="560"/>
      <c r="HM95" s="560"/>
      <c r="HN95" s="560"/>
      <c r="HO95" s="560"/>
      <c r="HP95" s="560"/>
      <c r="HQ95" s="560"/>
      <c r="HR95" s="560"/>
      <c r="HS95" s="560"/>
      <c r="HT95" s="560"/>
      <c r="HU95" s="560"/>
      <c r="HV95" s="560"/>
      <c r="HW95" s="560"/>
      <c r="HX95" s="560"/>
      <c r="HY95" s="560"/>
      <c r="HZ95" s="560"/>
      <c r="IA95" s="560"/>
      <c r="IB95" s="560"/>
      <c r="IC95" s="560"/>
      <c r="ID95" s="560"/>
      <c r="IE95" s="560"/>
      <c r="IF95" s="560"/>
      <c r="IG95" s="560"/>
      <c r="IH95" s="560"/>
      <c r="II95" s="560"/>
      <c r="IJ95" s="560"/>
      <c r="IK95" s="560"/>
      <c r="IL95" s="560"/>
      <c r="IM95" s="560"/>
      <c r="IN95" s="560"/>
      <c r="IO95" s="560"/>
      <c r="IP95" s="560"/>
      <c r="IQ95" s="560"/>
      <c r="IR95" s="560"/>
      <c r="IS95" s="560"/>
      <c r="IT95" s="560"/>
      <c r="IU95" s="560"/>
      <c r="IV95" s="560"/>
      <c r="IW95" s="560"/>
      <c r="IX95" s="560"/>
      <c r="IY95" s="560"/>
      <c r="IZ95" s="560"/>
      <c r="JA95" s="560"/>
      <c r="JB95" s="560"/>
      <c r="JC95" s="560"/>
      <c r="JD95" s="560"/>
      <c r="JE95" s="560"/>
      <c r="JF95" s="560"/>
      <c r="JG95" s="560"/>
      <c r="JH95" s="560"/>
      <c r="JI95" s="560"/>
      <c r="JJ95" s="560"/>
      <c r="JK95" s="560"/>
      <c r="JL95" s="560"/>
      <c r="JM95" s="560"/>
      <c r="JN95" s="560"/>
      <c r="JO95" s="560"/>
      <c r="JP95" s="560"/>
      <c r="JQ95" s="560"/>
      <c r="JR95" s="560"/>
      <c r="JS95" s="560"/>
      <c r="JT95" s="560"/>
      <c r="JU95" s="587" t="s">
        <v>114</v>
      </c>
      <c r="JV95" s="587" t="s">
        <v>170</v>
      </c>
      <c r="JW95" s="560"/>
      <c r="JX95" s="560"/>
      <c r="JY95" s="560"/>
      <c r="JZ95" s="560"/>
      <c r="KA95" s="560"/>
      <c r="KB95" s="560"/>
      <c r="KC95" s="560"/>
      <c r="KD95" s="560"/>
      <c r="KE95" s="560"/>
      <c r="KF95" s="560"/>
      <c r="KG95" s="560"/>
      <c r="KH95" s="560"/>
      <c r="KI95" s="560"/>
      <c r="KJ95" s="560"/>
      <c r="KK95" s="560"/>
      <c r="KL95" s="560"/>
      <c r="KM95" s="560"/>
      <c r="KN95" s="560"/>
      <c r="KO95" s="560"/>
      <c r="KP95" s="560"/>
      <c r="KQ95" s="560"/>
      <c r="KR95" s="560"/>
      <c r="KS95" s="560"/>
      <c r="KT95" s="560"/>
      <c r="KU95" s="560"/>
      <c r="KV95" s="560"/>
      <c r="KW95" s="560"/>
      <c r="KX95" s="560"/>
      <c r="KY95" s="560"/>
      <c r="KZ95" s="560"/>
      <c r="LA95" s="560"/>
      <c r="LB95" s="560"/>
      <c r="LC95" s="560"/>
      <c r="LD95" s="560"/>
      <c r="LE95" s="560"/>
      <c r="LF95" s="560"/>
      <c r="LG95" s="560"/>
      <c r="LH95" s="560"/>
      <c r="LI95" s="560"/>
      <c r="LJ95" s="560"/>
      <c r="LK95" s="560"/>
      <c r="LL95" s="560"/>
      <c r="LM95" s="560"/>
      <c r="LN95" s="560"/>
      <c r="LO95" s="560"/>
      <c r="LP95" s="560"/>
      <c r="LQ95" s="560"/>
      <c r="LR95" s="560"/>
      <c r="LS95" s="560"/>
      <c r="LT95" s="560"/>
      <c r="LU95" s="560"/>
      <c r="LV95" s="560"/>
      <c r="LW95" s="560"/>
      <c r="LX95" s="560"/>
      <c r="LY95" s="560"/>
      <c r="LZ95" s="560"/>
      <c r="MA95" s="560"/>
      <c r="MB95" s="560"/>
      <c r="MC95" s="560"/>
      <c r="MD95" s="560"/>
      <c r="ME95" s="560"/>
      <c r="MF95" s="560"/>
      <c r="MG95" s="560"/>
      <c r="MH95" s="560"/>
      <c r="MI95" s="560"/>
      <c r="MJ95" s="560"/>
      <c r="MK95" s="560"/>
      <c r="ML95" s="560"/>
      <c r="MM95" s="587" t="s">
        <v>114</v>
      </c>
      <c r="MN95" s="587" t="s">
        <v>170</v>
      </c>
      <c r="MO95" s="560"/>
      <c r="MP95" s="560"/>
      <c r="MQ95" s="560"/>
      <c r="MR95" s="560"/>
      <c r="MS95" s="560"/>
      <c r="MT95" s="560"/>
      <c r="MU95" s="560"/>
      <c r="MV95" s="560"/>
      <c r="MW95" s="560"/>
      <c r="MX95" s="560"/>
      <c r="MY95" s="560"/>
      <c r="MZ95" s="560"/>
      <c r="NA95" s="560"/>
      <c r="NB95" s="560"/>
      <c r="NC95" s="560"/>
      <c r="ND95" s="560"/>
      <c r="NE95" s="560"/>
      <c r="NF95" s="560"/>
      <c r="NG95" s="560"/>
      <c r="NH95" s="560"/>
      <c r="NI95" s="560"/>
      <c r="NJ95" s="560"/>
      <c r="NK95" s="560"/>
      <c r="NL95" s="560"/>
      <c r="NM95" s="560"/>
      <c r="NN95" s="561"/>
      <c r="NO95" s="561"/>
      <c r="NP95" s="561"/>
      <c r="NQ95" s="561"/>
      <c r="NR95" s="561"/>
      <c r="NS95" s="561"/>
      <c r="NT95" s="561"/>
      <c r="NU95" s="561"/>
      <c r="NV95" s="561"/>
      <c r="NW95" s="561"/>
      <c r="NX95" s="561"/>
      <c r="NY95" s="561"/>
      <c r="NZ95" s="561"/>
      <c r="OA95" s="561"/>
      <c r="OB95" s="561"/>
      <c r="OC95" s="561"/>
      <c r="OD95" s="561"/>
      <c r="OE95" s="561"/>
      <c r="OF95" s="561"/>
      <c r="OG95" s="561"/>
      <c r="OH95" s="561"/>
      <c r="OI95" s="561"/>
      <c r="OJ95" s="561"/>
      <c r="OK95" s="561"/>
      <c r="OL95" s="561"/>
      <c r="OM95" s="561"/>
      <c r="ON95" s="561"/>
      <c r="OO95" s="561"/>
      <c r="OP95" s="561"/>
      <c r="OQ95" s="561"/>
      <c r="OR95" s="560"/>
      <c r="OS95" s="560"/>
      <c r="OT95" s="560"/>
      <c r="OU95" s="560"/>
      <c r="OV95" s="560"/>
      <c r="OW95" s="560"/>
      <c r="OX95" s="560"/>
      <c r="OY95" s="560"/>
      <c r="OZ95" s="560"/>
      <c r="PA95" s="560"/>
      <c r="PB95" s="560"/>
      <c r="PC95" s="560"/>
      <c r="PD95" s="560"/>
      <c r="PE95" s="589" t="s">
        <v>91</v>
      </c>
      <c r="PF95" s="561"/>
      <c r="PG95" s="561"/>
      <c r="PH95" s="561"/>
      <c r="PI95" s="561"/>
      <c r="PJ95" s="561"/>
      <c r="PK95" s="561"/>
      <c r="PL95" s="561"/>
      <c r="PM95" s="561"/>
      <c r="PN95" s="561"/>
      <c r="PO95" s="561"/>
      <c r="PP95" s="561"/>
      <c r="PQ95" s="561"/>
      <c r="PR95" s="561"/>
      <c r="PS95" s="561"/>
      <c r="PT95" s="561"/>
      <c r="PU95" s="561"/>
      <c r="PV95" s="561"/>
      <c r="PW95" s="561"/>
      <c r="PX95" s="561"/>
      <c r="PY95" s="561"/>
      <c r="PZ95" s="561"/>
      <c r="QA95" s="561"/>
      <c r="QB95" s="561"/>
      <c r="QC95" s="561"/>
      <c r="QD95" s="561"/>
      <c r="QE95" s="561"/>
      <c r="QF95" s="560"/>
      <c r="QG95" s="560"/>
      <c r="QH95" s="560"/>
      <c r="QI95" s="560"/>
      <c r="QJ95" s="560"/>
      <c r="QK95" s="560"/>
      <c r="QL95" s="560"/>
      <c r="QM95" s="560"/>
      <c r="QN95" s="560"/>
      <c r="QO95" s="560"/>
      <c r="QP95" s="560"/>
      <c r="QQ95" s="560"/>
      <c r="QR95" s="560"/>
      <c r="QS95" s="560"/>
      <c r="QT95" s="560"/>
      <c r="QU95" s="560"/>
      <c r="QV95" s="560"/>
      <c r="QW95" s="560"/>
      <c r="QX95" s="560"/>
      <c r="QY95" s="560"/>
      <c r="QZ95" s="560"/>
      <c r="RA95" s="560"/>
      <c r="RB95" s="560"/>
      <c r="RC95" s="560"/>
      <c r="RD95" s="560"/>
      <c r="RE95" s="560"/>
      <c r="RF95" s="560"/>
      <c r="RG95" s="560"/>
      <c r="RH95" s="560"/>
      <c r="RI95" s="560"/>
      <c r="RJ95" s="560"/>
      <c r="RK95" s="560"/>
      <c r="RL95" s="560"/>
      <c r="RM95" s="560"/>
      <c r="RN95" s="560"/>
      <c r="RO95" s="560"/>
      <c r="RP95" s="560"/>
      <c r="RQ95" s="560"/>
      <c r="RR95" s="560"/>
      <c r="RS95" s="560"/>
      <c r="RT95" s="560"/>
      <c r="RU95" s="560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4"/>
      <c r="PI96" s="485">
        <v>43648</v>
      </c>
      <c r="PJ96" s="518"/>
      <c r="PK96" s="484"/>
      <c r="PL96" s="485">
        <v>43649</v>
      </c>
      <c r="PM96" s="486"/>
      <c r="PN96" s="484"/>
      <c r="PO96" s="485">
        <v>43650</v>
      </c>
      <c r="PP96" s="514"/>
      <c r="PQ96" s="484"/>
      <c r="PR96" s="485">
        <v>43651</v>
      </c>
      <c r="PS96" s="742" t="s">
        <v>77</v>
      </c>
      <c r="PT96" s="506"/>
      <c r="PU96" s="507">
        <v>43654</v>
      </c>
      <c r="PV96" s="508"/>
      <c r="PW96" s="506"/>
      <c r="PX96" s="507">
        <v>43655</v>
      </c>
      <c r="PY96" s="508"/>
      <c r="PZ96" s="506"/>
      <c r="QA96" s="507">
        <v>43656</v>
      </c>
      <c r="QB96" s="508"/>
      <c r="QC96" s="506"/>
      <c r="QD96" s="507">
        <v>43657</v>
      </c>
      <c r="QE96" s="508"/>
      <c r="QF96" s="271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258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25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91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98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6">
        <v>4.4999999999999998E-2</v>
      </c>
      <c r="PH99" s="127">
        <v>4.0500000000000001E-2</v>
      </c>
      <c r="PI99" s="7">
        <v>4.0399999999999998E-2</v>
      </c>
      <c r="PJ99" s="82">
        <v>3.6499999999999998E-2</v>
      </c>
      <c r="PK99" s="124">
        <v>5.1799999999999999E-2</v>
      </c>
      <c r="PL99" s="47">
        <v>3.7400000000000003E-2</v>
      </c>
      <c r="PM99" s="84">
        <v>4.2099999999999999E-2</v>
      </c>
      <c r="PN99" s="129">
        <v>4.2799999999999998E-2</v>
      </c>
      <c r="PO99" s="40">
        <v>3.7600000000000001E-2</v>
      </c>
      <c r="PP99" s="84">
        <v>4.8000000000000001E-2</v>
      </c>
      <c r="PQ99" s="123">
        <v>4.7199999999999999E-2</v>
      </c>
      <c r="PR99" s="40">
        <v>5.2900000000000003E-2</v>
      </c>
      <c r="PS99" s="314">
        <v>7.3899999999999993E-2</v>
      </c>
      <c r="PT99" s="123">
        <v>6.9099999999999995E-2</v>
      </c>
      <c r="PU99" s="40">
        <v>8.2000000000000003E-2</v>
      </c>
      <c r="PV99" s="82">
        <v>7.2900000000000006E-2</v>
      </c>
      <c r="PW99" s="127">
        <v>7.9600000000000004E-2</v>
      </c>
      <c r="PX99" s="7">
        <v>9.1600000000000001E-2</v>
      </c>
      <c r="PY99" s="82">
        <v>0.09</v>
      </c>
      <c r="PZ99" s="127">
        <v>9.0999999999999998E-2</v>
      </c>
      <c r="QA99" s="7">
        <v>9.06E-2</v>
      </c>
      <c r="QB99" s="84">
        <v>6.9699999999999998E-2</v>
      </c>
      <c r="QC99" s="123">
        <v>6.6199999999999995E-2</v>
      </c>
      <c r="QD99" s="40">
        <v>6.1199999999999997E-2</v>
      </c>
      <c r="QE99" s="84">
        <v>7.2999999999999995E-2</v>
      </c>
      <c r="QF99" s="100">
        <v>8.2299999999999998E-2</v>
      </c>
      <c r="QG99" s="40">
        <v>8.2199999999999995E-2</v>
      </c>
      <c r="QH99" s="40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08">
        <v>2.1399999999999999E-2</v>
      </c>
      <c r="PH100" s="123">
        <v>2.75E-2</v>
      </c>
      <c r="PI100" s="40">
        <v>2.76E-2</v>
      </c>
      <c r="PJ100" s="79">
        <v>3.3300000000000003E-2</v>
      </c>
      <c r="PK100" s="127">
        <v>3.5900000000000001E-2</v>
      </c>
      <c r="PL100" s="30">
        <v>2.6700000000000002E-2</v>
      </c>
      <c r="PM100" s="85">
        <v>3.7600000000000001E-2</v>
      </c>
      <c r="PN100" s="123">
        <v>3.4099999999999998E-2</v>
      </c>
      <c r="PO100" s="30">
        <v>3.2199999999999999E-2</v>
      </c>
      <c r="PP100" s="85">
        <v>3.0700000000000002E-2</v>
      </c>
      <c r="PQ100" s="129">
        <v>3.1E-2</v>
      </c>
      <c r="PR100" s="7">
        <v>4.02E-2</v>
      </c>
      <c r="PS100" s="300">
        <v>6.4699999999999994E-2</v>
      </c>
      <c r="PT100" s="127">
        <v>5.8999999999999997E-2</v>
      </c>
      <c r="PU100" s="7">
        <v>6.2300000000000001E-2</v>
      </c>
      <c r="PV100" s="84">
        <v>7.2800000000000004E-2</v>
      </c>
      <c r="PW100" s="123">
        <v>7.0499999999999993E-2</v>
      </c>
      <c r="PX100" s="40">
        <v>7.4499999999999997E-2</v>
      </c>
      <c r="PY100" s="84">
        <v>7.0000000000000007E-2</v>
      </c>
      <c r="PZ100" s="123">
        <v>6.6799999999999998E-2</v>
      </c>
      <c r="QA100" s="40">
        <v>7.1099999999999997E-2</v>
      </c>
      <c r="QB100" s="82">
        <v>6.1600000000000002E-2</v>
      </c>
      <c r="QC100" s="127">
        <v>4.4600000000000001E-2</v>
      </c>
      <c r="QD100" s="7">
        <v>3.7900000000000003E-2</v>
      </c>
      <c r="QE100" s="82">
        <v>5.4899999999999997E-2</v>
      </c>
      <c r="QF100" s="101">
        <v>3.8600000000000002E-2</v>
      </c>
      <c r="QG100" s="7">
        <v>4.0300000000000002E-2</v>
      </c>
      <c r="QH100" s="7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2">
        <v>1.37E-2</v>
      </c>
      <c r="PH101" s="128">
        <v>1.32E-2</v>
      </c>
      <c r="PI101" s="30">
        <v>9.4999999999999998E-3</v>
      </c>
      <c r="PJ101" s="84">
        <v>2.86E-2</v>
      </c>
      <c r="PK101" s="123">
        <v>2.4799999999999999E-2</v>
      </c>
      <c r="PL101" s="7">
        <v>2.63E-2</v>
      </c>
      <c r="PM101" s="79">
        <v>2.58E-2</v>
      </c>
      <c r="PN101" s="127">
        <v>2.6499999999999999E-2</v>
      </c>
      <c r="PO101" s="47">
        <v>2.9700000000000001E-2</v>
      </c>
      <c r="PP101" s="79">
        <v>2.63E-2</v>
      </c>
      <c r="PQ101" s="127">
        <v>3.2399999999999998E-2</v>
      </c>
      <c r="PR101" s="30">
        <v>3.8399999999999997E-2</v>
      </c>
      <c r="PS101" s="316">
        <v>2.23E-2</v>
      </c>
      <c r="PT101" s="129">
        <v>2.4500000000000001E-2</v>
      </c>
      <c r="PU101" s="30">
        <v>2.92E-2</v>
      </c>
      <c r="PV101" s="85">
        <v>2.63E-2</v>
      </c>
      <c r="PW101" s="129">
        <v>1.26E-2</v>
      </c>
      <c r="PX101" s="47">
        <v>9.1999999999999998E-3</v>
      </c>
      <c r="PY101" s="79">
        <v>5.4000000000000003E-3</v>
      </c>
      <c r="PZ101" s="124">
        <v>8.0000000000000004E-4</v>
      </c>
      <c r="QA101" s="47">
        <v>-1.1999999999999999E-3</v>
      </c>
      <c r="QB101" s="79">
        <v>5.0000000000000001E-3</v>
      </c>
      <c r="QC101" s="124">
        <v>2.1399999999999999E-2</v>
      </c>
      <c r="QD101" s="47">
        <v>6.4000000000000003E-3</v>
      </c>
      <c r="QE101" s="85">
        <v>1.26E-2</v>
      </c>
      <c r="QF101" s="104">
        <v>2.69E-2</v>
      </c>
      <c r="QG101" s="30">
        <v>1.4999999999999999E-2</v>
      </c>
      <c r="QH101" s="30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0">
        <v>3.0999999999999999E-3</v>
      </c>
      <c r="PH102" s="124">
        <v>1.9E-3</v>
      </c>
      <c r="PI102" s="47">
        <v>8.3000000000000001E-3</v>
      </c>
      <c r="PJ102" s="85">
        <v>6.7999999999999996E-3</v>
      </c>
      <c r="PK102" s="129">
        <v>4.8999999999999998E-3</v>
      </c>
      <c r="PL102" s="40">
        <v>2.24E-2</v>
      </c>
      <c r="PM102" s="82">
        <v>2.5700000000000001E-2</v>
      </c>
      <c r="PN102" s="124">
        <v>2.5499999999999998E-2</v>
      </c>
      <c r="PO102" s="7">
        <v>2.75E-2</v>
      </c>
      <c r="PP102" s="82">
        <v>2.5100000000000001E-2</v>
      </c>
      <c r="PQ102" s="124">
        <v>2.24E-2</v>
      </c>
      <c r="PR102" s="47">
        <v>2.0500000000000001E-2</v>
      </c>
      <c r="PS102" s="317">
        <v>1.54E-2</v>
      </c>
      <c r="PT102" s="124">
        <v>1.8700000000000001E-2</v>
      </c>
      <c r="PU102" s="47">
        <v>3.0999999999999999E-3</v>
      </c>
      <c r="PV102" s="79">
        <v>1.5E-3</v>
      </c>
      <c r="PW102" s="124">
        <v>1.4E-3</v>
      </c>
      <c r="PX102" s="30">
        <v>0</v>
      </c>
      <c r="PY102" s="85">
        <v>-6.1999999999999998E-3</v>
      </c>
      <c r="PZ102" s="125">
        <v>-8.5000000000000006E-3</v>
      </c>
      <c r="QA102" s="16">
        <v>-9.4000000000000004E-3</v>
      </c>
      <c r="QB102" s="85">
        <v>2.0999999999999999E-3</v>
      </c>
      <c r="QC102" s="129">
        <v>1.1000000000000001E-3</v>
      </c>
      <c r="QD102" s="30">
        <v>5.5999999999999999E-3</v>
      </c>
      <c r="QE102" s="79">
        <v>-4.8999999999999998E-3</v>
      </c>
      <c r="QF102" s="105">
        <v>6.9999999999999999E-4</v>
      </c>
      <c r="QG102" s="47">
        <v>-4.4000000000000003E-3</v>
      </c>
      <c r="QH102" s="47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0">
        <v>-5.7000000000000002E-3</v>
      </c>
      <c r="PH103" s="129">
        <v>2.0000000000000001E-4</v>
      </c>
      <c r="PI103" s="22">
        <v>4.5999999999999999E-3</v>
      </c>
      <c r="PJ103" s="83">
        <v>-1.8700000000000001E-2</v>
      </c>
      <c r="PK103" s="131">
        <v>-1.18E-2</v>
      </c>
      <c r="PL103" s="34">
        <v>-9.4999999999999998E-3</v>
      </c>
      <c r="PM103" s="83">
        <v>8.2000000000000007E-3</v>
      </c>
      <c r="PN103" s="131">
        <v>3.3E-3</v>
      </c>
      <c r="PO103" s="34">
        <v>-1.43E-2</v>
      </c>
      <c r="PP103" s="83">
        <v>-1.21E-2</v>
      </c>
      <c r="PQ103" s="131">
        <v>-1.9900000000000001E-2</v>
      </c>
      <c r="PR103" s="34">
        <v>-2.76E-2</v>
      </c>
      <c r="PS103" s="299">
        <v>-2.9899999999999999E-2</v>
      </c>
      <c r="PT103" s="131">
        <v>-3.3300000000000003E-2</v>
      </c>
      <c r="PU103" s="34">
        <v>-2.9899999999999999E-2</v>
      </c>
      <c r="PV103" s="130">
        <v>-2.8799999999999999E-2</v>
      </c>
      <c r="PW103" s="125">
        <v>-2.3599999999999999E-2</v>
      </c>
      <c r="PX103" s="16">
        <v>-2.1899999999999999E-2</v>
      </c>
      <c r="PY103" s="130">
        <v>-1.6299999999999999E-2</v>
      </c>
      <c r="PZ103" s="129">
        <v>-1.4E-2</v>
      </c>
      <c r="QA103" s="30">
        <v>-1.52E-2</v>
      </c>
      <c r="QB103" s="130">
        <v>-1.37E-2</v>
      </c>
      <c r="QC103" s="125">
        <v>-1.5800000000000002E-2</v>
      </c>
      <c r="QD103" s="34">
        <v>-9.5999999999999992E-3</v>
      </c>
      <c r="QE103" s="83">
        <v>-9.7999999999999997E-3</v>
      </c>
      <c r="QF103" s="99">
        <v>-1.38E-2</v>
      </c>
      <c r="QG103" s="34">
        <v>-1.4500000000000001E-2</v>
      </c>
      <c r="QH103" s="34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4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09">
        <v>-1.17E-2</v>
      </c>
      <c r="PH104" s="125">
        <v>-9.9000000000000008E-3</v>
      </c>
      <c r="PI104" s="16">
        <v>-6.3E-3</v>
      </c>
      <c r="PJ104" s="130">
        <v>-1.9199999999999998E-2</v>
      </c>
      <c r="PK104" s="125">
        <v>-2.0799999999999999E-2</v>
      </c>
      <c r="PL104" s="16">
        <v>-2.3800000000000002E-2</v>
      </c>
      <c r="PM104" s="130">
        <v>-3.5299999999999998E-2</v>
      </c>
      <c r="PN104" s="125">
        <v>-2.8899999999999999E-2</v>
      </c>
      <c r="PO104" s="16">
        <v>-2.4899999999999999E-2</v>
      </c>
      <c r="PP104" s="130">
        <v>-0.03</v>
      </c>
      <c r="PQ104" s="125">
        <v>-2.8799999999999999E-2</v>
      </c>
      <c r="PR104" s="16">
        <v>-2.8799999999999999E-2</v>
      </c>
      <c r="PS104" s="302">
        <v>-3.5200000000000002E-2</v>
      </c>
      <c r="PT104" s="125">
        <v>-3.56E-2</v>
      </c>
      <c r="PU104" s="16">
        <v>-3.4799999999999998E-2</v>
      </c>
      <c r="PV104" s="81">
        <v>-3.2399999999999998E-2</v>
      </c>
      <c r="PW104" s="131">
        <v>-2.76E-2</v>
      </c>
      <c r="PX104" s="34">
        <v>-3.0700000000000002E-2</v>
      </c>
      <c r="PY104" s="83">
        <v>-3.9199999999999999E-2</v>
      </c>
      <c r="PZ104" s="131">
        <v>-4.2000000000000003E-2</v>
      </c>
      <c r="QA104" s="86">
        <v>-4.2799999999999998E-2</v>
      </c>
      <c r="QB104" s="83">
        <v>-2.3800000000000002E-2</v>
      </c>
      <c r="QC104" s="131">
        <v>-1.72E-2</v>
      </c>
      <c r="QD104" s="16">
        <v>-1.9699999999999999E-2</v>
      </c>
      <c r="QE104" s="130">
        <v>-1.7999999999999999E-2</v>
      </c>
      <c r="QF104" s="103">
        <v>-2.1899999999999999E-2</v>
      </c>
      <c r="QG104" s="16">
        <v>-2.92E-2</v>
      </c>
      <c r="QH104" s="16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09">
        <v>-1.17E-2</v>
      </c>
      <c r="PG105" s="611">
        <v>-1.7100000000000001E-2</v>
      </c>
      <c r="PH105" s="131">
        <v>-1.95E-2</v>
      </c>
      <c r="PI105" s="34">
        <v>-2.5399999999999999E-2</v>
      </c>
      <c r="PJ105" s="81">
        <v>-2.2100000000000002E-2</v>
      </c>
      <c r="PK105" s="128">
        <v>-3.9899999999999998E-2</v>
      </c>
      <c r="PL105" s="86">
        <v>-3.8300000000000001E-2</v>
      </c>
      <c r="PM105" s="81">
        <v>-4.5100000000000001E-2</v>
      </c>
      <c r="PN105" s="128">
        <v>-4.3799999999999999E-2</v>
      </c>
      <c r="PO105" s="22">
        <v>-3.7100000000000001E-2</v>
      </c>
      <c r="PP105" s="81">
        <v>-4.2000000000000003E-2</v>
      </c>
      <c r="PQ105" s="128">
        <v>-3.4000000000000002E-2</v>
      </c>
      <c r="PR105" s="22">
        <v>-4.1200000000000001E-2</v>
      </c>
      <c r="PS105" s="315">
        <v>-4.7300000000000002E-2</v>
      </c>
      <c r="PT105" s="128">
        <v>-3.9399999999999998E-2</v>
      </c>
      <c r="PU105" s="22">
        <v>-4.2700000000000002E-2</v>
      </c>
      <c r="PV105" s="83">
        <v>-3.6400000000000002E-2</v>
      </c>
      <c r="PW105" s="128">
        <v>-4.24E-2</v>
      </c>
      <c r="PX105" s="22">
        <v>-5.9400000000000001E-2</v>
      </c>
      <c r="PY105" s="81">
        <v>-4.8599999999999997E-2</v>
      </c>
      <c r="PZ105" s="126">
        <v>-4.2999999999999997E-2</v>
      </c>
      <c r="QA105" s="22">
        <v>-4.3299999999999998E-2</v>
      </c>
      <c r="QB105" s="81">
        <v>-4.9500000000000002E-2</v>
      </c>
      <c r="QC105" s="126">
        <v>-4.8599999999999997E-2</v>
      </c>
      <c r="QD105" s="22">
        <v>-3.5700000000000003E-2</v>
      </c>
      <c r="QE105" s="81">
        <v>-4.2299999999999997E-2</v>
      </c>
      <c r="QF105" s="106">
        <v>-4.2200000000000001E-2</v>
      </c>
      <c r="QG105" s="86">
        <v>-4.3900000000000002E-2</v>
      </c>
      <c r="QH105" s="86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699">
        <v>-2.3400000000000001E-2</v>
      </c>
      <c r="PG106" s="698">
        <v>-4.87E-2</v>
      </c>
      <c r="PH106" s="126">
        <v>-5.3900000000000003E-2</v>
      </c>
      <c r="PI106" s="86">
        <v>-5.8700000000000002E-2</v>
      </c>
      <c r="PJ106" s="80">
        <v>-4.5199999999999997E-2</v>
      </c>
      <c r="PK106" s="126">
        <v>-4.4900000000000002E-2</v>
      </c>
      <c r="PL106" s="22">
        <v>-4.1200000000000001E-2</v>
      </c>
      <c r="PM106" s="80">
        <v>-5.8999999999999997E-2</v>
      </c>
      <c r="PN106" s="126">
        <v>-5.9499999999999997E-2</v>
      </c>
      <c r="PO106" s="86">
        <v>-5.0700000000000002E-2</v>
      </c>
      <c r="PP106" s="80">
        <v>-4.5999999999999999E-2</v>
      </c>
      <c r="PQ106" s="540">
        <v>-5.0299999999999997E-2</v>
      </c>
      <c r="PR106" s="545">
        <v>-5.4399999999999997E-2</v>
      </c>
      <c r="PS106" s="602">
        <v>-6.3899999999999998E-2</v>
      </c>
      <c r="PT106" s="126">
        <v>-6.3E-2</v>
      </c>
      <c r="PU106" s="86">
        <v>-6.9199999999999998E-2</v>
      </c>
      <c r="PV106" s="80">
        <v>-7.5899999999999995E-2</v>
      </c>
      <c r="PW106" s="126">
        <v>-7.0499999999999993E-2</v>
      </c>
      <c r="PX106" s="86">
        <v>-6.3299999999999995E-2</v>
      </c>
      <c r="PY106" s="80">
        <v>-5.5100000000000003E-2</v>
      </c>
      <c r="PZ106" s="128">
        <v>-5.11E-2</v>
      </c>
      <c r="QA106" s="34">
        <v>-4.9799999999999997E-2</v>
      </c>
      <c r="QB106" s="80">
        <v>-5.1400000000000001E-2</v>
      </c>
      <c r="QC106" s="128">
        <v>-5.1700000000000003E-2</v>
      </c>
      <c r="QD106" s="86">
        <v>-4.6100000000000002E-2</v>
      </c>
      <c r="QE106" s="80">
        <v>-6.5500000000000003E-2</v>
      </c>
      <c r="QF106" s="102">
        <v>-7.0599999999999996E-2</v>
      </c>
      <c r="QG106" s="22">
        <v>-4.5499999999999999E-2</v>
      </c>
      <c r="QH106" s="22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40"/>
      <c r="PR107" s="739"/>
      <c r="PS107" s="744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10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5">
        <v>3.0200000000000001E-2</v>
      </c>
      <c r="OC108" s="129">
        <v>3.0999999999999999E-3</v>
      </c>
      <c r="OD108" s="103">
        <v>2.7199999999999998E-2</v>
      </c>
      <c r="OE108" s="612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7">
        <v>1.4800000000000001E-2</v>
      </c>
      <c r="OL108" s="131">
        <v>2.52E-2</v>
      </c>
      <c r="OM108" s="105">
        <v>2.4199999999999999E-2</v>
      </c>
      <c r="ON108" s="608">
        <v>1.49E-2</v>
      </c>
      <c r="OO108" s="129">
        <v>1.47E-2</v>
      </c>
      <c r="OP108" s="106">
        <v>8.9999999999999993E-3</v>
      </c>
      <c r="OQ108" s="608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6">
        <v>2.5399999999999999E-2</v>
      </c>
      <c r="PH108" s="129">
        <v>1.7299999999999999E-2</v>
      </c>
      <c r="PI108" s="104">
        <v>9.2999999999999992E-3</v>
      </c>
      <c r="PJ108" s="605">
        <v>2.5000000000000001E-2</v>
      </c>
      <c r="PK108" s="124">
        <v>1.8499999999999999E-2</v>
      </c>
      <c r="PL108" s="104">
        <v>2.18E-2</v>
      </c>
      <c r="PM108" s="608">
        <v>1.9699999999999999E-2</v>
      </c>
      <c r="PN108" s="125">
        <v>6.4000000000000003E-3</v>
      </c>
      <c r="PO108" s="102">
        <v>8.8000000000000005E-3</v>
      </c>
      <c r="PP108" s="608">
        <v>1.04E-2</v>
      </c>
      <c r="PQ108" s="106">
        <v>8.0000000000000002E-3</v>
      </c>
      <c r="PR108" s="101">
        <v>7.7999999999999996E-3</v>
      </c>
      <c r="PS108" s="657">
        <v>2.4500000000000001E-2</v>
      </c>
      <c r="PT108" s="131">
        <v>1.4E-2</v>
      </c>
      <c r="PU108" s="100">
        <v>1.29E-2</v>
      </c>
      <c r="PV108" s="606">
        <v>1.06E-2</v>
      </c>
      <c r="PW108" s="131">
        <v>8.8000000000000005E-3</v>
      </c>
      <c r="PX108" s="101">
        <v>1.2E-2</v>
      </c>
      <c r="PY108" s="692">
        <v>1.0800000000000001E-2</v>
      </c>
      <c r="PZ108" s="126">
        <v>1.21E-2</v>
      </c>
      <c r="QA108" s="713">
        <v>7.7999999999999996E-3</v>
      </c>
      <c r="QB108" s="733">
        <v>2.5999999999999999E-2</v>
      </c>
      <c r="QC108" s="124">
        <v>1.6400000000000001E-2</v>
      </c>
      <c r="QD108" s="635">
        <v>1.6E-2</v>
      </c>
      <c r="QE108" s="637">
        <v>1.7000000000000001E-2</v>
      </c>
      <c r="QF108" s="104">
        <v>1.43E-2</v>
      </c>
      <c r="QG108" s="86">
        <v>2.6700000000000002E-2</v>
      </c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09">
        <v>-1.95E-2</v>
      </c>
      <c r="OC109" s="131">
        <v>-4.4000000000000003E-3</v>
      </c>
      <c r="OD109" s="105">
        <v>-1.72E-2</v>
      </c>
      <c r="OE109" s="608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2">
        <v>-2.2700000000000001E-2</v>
      </c>
      <c r="OL109" s="124">
        <v>-2.12E-2</v>
      </c>
      <c r="OM109" s="99">
        <v>-2.6200000000000001E-2</v>
      </c>
      <c r="ON109" s="610">
        <v>-6.4000000000000003E-3</v>
      </c>
      <c r="OO109" s="124">
        <v>-1.7399999999999999E-2</v>
      </c>
      <c r="OP109" s="100">
        <v>-1.11E-2</v>
      </c>
      <c r="OQ109" s="612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7">
        <v>-2.53E-2</v>
      </c>
      <c r="PH109" s="131">
        <v>-1.38E-2</v>
      </c>
      <c r="PI109" s="713">
        <v>-8.6E-3</v>
      </c>
      <c r="PJ109" s="692">
        <v>-2.6700000000000002E-2</v>
      </c>
      <c r="PK109" s="128">
        <v>-1.78E-2</v>
      </c>
      <c r="PL109" s="99">
        <v>-1.44E-2</v>
      </c>
      <c r="PM109" s="607">
        <v>-2.07E-2</v>
      </c>
      <c r="PN109" s="123">
        <v>-8.0000000000000002E-3</v>
      </c>
      <c r="PO109" s="105">
        <v>-1.7600000000000001E-2</v>
      </c>
      <c r="PP109" s="609">
        <v>-5.1000000000000004E-3</v>
      </c>
      <c r="PQ109" s="105">
        <v>-7.7999999999999996E-3</v>
      </c>
      <c r="PR109" s="615">
        <v>-7.7000000000000002E-3</v>
      </c>
      <c r="PS109" s="737">
        <v>-1.9699999999999999E-2</v>
      </c>
      <c r="PT109" s="125">
        <v>-5.7000000000000002E-3</v>
      </c>
      <c r="PU109" s="99">
        <v>-1.5599999999999999E-2</v>
      </c>
      <c r="PV109" s="608">
        <v>-9.1999999999999998E-3</v>
      </c>
      <c r="PW109" s="129">
        <v>-1.37E-2</v>
      </c>
      <c r="PX109" s="713">
        <v>-1.7000000000000001E-2</v>
      </c>
      <c r="PY109" s="733">
        <v>-8.5000000000000006E-3</v>
      </c>
      <c r="PZ109" s="129">
        <v>-7.7999999999999996E-3</v>
      </c>
      <c r="QA109" s="615">
        <v>-7.7999999999999996E-3</v>
      </c>
      <c r="QB109" s="606">
        <v>-2.9000000000000001E-2</v>
      </c>
      <c r="QC109" s="127">
        <v>-1.7000000000000001E-2</v>
      </c>
      <c r="QD109" s="47">
        <v>-1.4999999999999999E-2</v>
      </c>
      <c r="QE109" s="607">
        <v>-1.9400000000000001E-2</v>
      </c>
      <c r="QF109" s="101">
        <v>-1.6299999999999999E-2</v>
      </c>
      <c r="QG109" s="542">
        <v>-1.52E-2</v>
      </c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4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7">
        <v>4.99E-2</v>
      </c>
      <c r="OC110" s="132"/>
      <c r="OD110" s="133"/>
      <c r="OE110" s="609">
        <v>4.2200000000000001E-2</v>
      </c>
      <c r="OF110" s="132"/>
      <c r="OG110" s="133"/>
      <c r="OH110" s="611">
        <v>2.1499999999999998E-2</v>
      </c>
      <c r="OI110" s="132"/>
      <c r="OJ110" s="133"/>
      <c r="OK110" s="610">
        <v>3.0300000000000001E-2</v>
      </c>
      <c r="OL110" s="132"/>
      <c r="OM110" s="133"/>
      <c r="ON110" s="610">
        <v>4.2999999999999997E-2</v>
      </c>
      <c r="OO110" s="132"/>
      <c r="OP110" s="133"/>
      <c r="OQ110" s="611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6">
        <v>4.4999999999999998E-2</v>
      </c>
      <c r="PH110" s="132"/>
      <c r="PI110" s="133"/>
      <c r="PJ110" s="710">
        <v>3.0200000000000001E-2</v>
      </c>
      <c r="PK110" s="132"/>
      <c r="PL110" s="133"/>
      <c r="PM110" s="611">
        <v>3.0800000000000001E-2</v>
      </c>
      <c r="PN110" s="132"/>
      <c r="PO110" s="133"/>
      <c r="PP110" s="698">
        <v>1.2999999999999999E-2</v>
      </c>
      <c r="PQ110" s="133"/>
      <c r="PR110" s="133"/>
      <c r="PS110" s="657">
        <v>3.9600000000000003E-2</v>
      </c>
      <c r="PT110" s="132"/>
      <c r="PU110" s="133"/>
      <c r="PV110" s="618">
        <v>1.09E-2</v>
      </c>
      <c r="PW110" s="132"/>
      <c r="PX110" s="133"/>
      <c r="PY110" s="694">
        <v>2.0799999999999999E-2</v>
      </c>
      <c r="PZ110" s="132"/>
      <c r="QA110" s="133"/>
      <c r="QB110" s="598">
        <v>1.54E-2</v>
      </c>
      <c r="QC110" s="132"/>
      <c r="QD110" s="133"/>
      <c r="QE110" s="598">
        <v>1.4E-2</v>
      </c>
      <c r="QF110" s="133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5">
        <v>-1.37E-2</v>
      </c>
      <c r="NN111" s="596" t="s">
        <v>62</v>
      </c>
      <c r="NO111" s="597" t="s">
        <v>62</v>
      </c>
      <c r="NP111" s="598">
        <v>-4.8800000000000003E-2</v>
      </c>
      <c r="NQ111" s="596" t="s">
        <v>62</v>
      </c>
      <c r="NR111" s="597" t="s">
        <v>62</v>
      </c>
      <c r="NS111" s="546">
        <v>-2.87E-2</v>
      </c>
      <c r="NT111" s="596" t="s">
        <v>62</v>
      </c>
      <c r="NU111" s="597" t="s">
        <v>62</v>
      </c>
      <c r="NV111" s="538">
        <v>-2.53E-2</v>
      </c>
      <c r="NW111" s="596" t="s">
        <v>62</v>
      </c>
      <c r="NX111" s="597" t="s">
        <v>62</v>
      </c>
      <c r="NY111" s="534">
        <v>-2.81E-2</v>
      </c>
      <c r="NZ111" s="596" t="s">
        <v>62</v>
      </c>
      <c r="OA111" s="597" t="s">
        <v>62</v>
      </c>
      <c r="OB111" s="637">
        <v>-5.04E-2</v>
      </c>
      <c r="OC111" s="596" t="s">
        <v>62</v>
      </c>
      <c r="OD111" s="597" t="s">
        <v>62</v>
      </c>
      <c r="OE111" s="663">
        <v>-3.0200000000000001E-2</v>
      </c>
      <c r="OF111" s="596" t="s">
        <v>62</v>
      </c>
      <c r="OG111" s="597" t="s">
        <v>62</v>
      </c>
      <c r="OH111" s="692">
        <v>-2.07E-2</v>
      </c>
      <c r="OI111" s="596" t="s">
        <v>62</v>
      </c>
      <c r="OJ111" s="597" t="s">
        <v>62</v>
      </c>
      <c r="OK111" s="698">
        <v>-2.7300000000000001E-2</v>
      </c>
      <c r="OL111" s="596" t="s">
        <v>62</v>
      </c>
      <c r="OM111" s="597" t="s">
        <v>62</v>
      </c>
      <c r="ON111" s="710">
        <v>-5.2200000000000003E-2</v>
      </c>
      <c r="OO111" s="596" t="s">
        <v>62</v>
      </c>
      <c r="OP111" s="597" t="s">
        <v>62</v>
      </c>
      <c r="OQ111" s="692">
        <v>-1.9800000000000002E-2</v>
      </c>
      <c r="OR111" s="133" t="s">
        <v>62</v>
      </c>
      <c r="OS111" s="133" t="s">
        <v>62</v>
      </c>
      <c r="OT111" s="709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6" t="s">
        <v>62</v>
      </c>
      <c r="PF111" s="597" t="s">
        <v>62</v>
      </c>
      <c r="PG111" s="698">
        <v>-4.87E-2</v>
      </c>
      <c r="PH111" s="596" t="s">
        <v>62</v>
      </c>
      <c r="PI111" s="597" t="s">
        <v>62</v>
      </c>
      <c r="PJ111" s="692">
        <v>-3.5799999999999998E-2</v>
      </c>
      <c r="PK111" s="596" t="s">
        <v>62</v>
      </c>
      <c r="PL111" s="597" t="s">
        <v>62</v>
      </c>
      <c r="PM111" s="692">
        <v>-2.3E-2</v>
      </c>
      <c r="PN111" s="596" t="s">
        <v>62</v>
      </c>
      <c r="PO111" s="597" t="s">
        <v>62</v>
      </c>
      <c r="PP111" s="733">
        <v>-2.0299999999999999E-2</v>
      </c>
      <c r="PQ111" s="133" t="s">
        <v>62</v>
      </c>
      <c r="PR111" s="133" t="s">
        <v>62</v>
      </c>
      <c r="PS111" s="656">
        <v>-3.5200000000000002E-2</v>
      </c>
      <c r="PT111" s="596" t="s">
        <v>62</v>
      </c>
      <c r="PU111" s="597" t="s">
        <v>62</v>
      </c>
      <c r="PV111" s="715">
        <v>-1.3899999999999999E-2</v>
      </c>
      <c r="PW111" s="596" t="s">
        <v>62</v>
      </c>
      <c r="PX111" s="597" t="s">
        <v>62</v>
      </c>
      <c r="PY111" s="707">
        <v>-3.2500000000000001E-2</v>
      </c>
      <c r="PZ111" s="596" t="s">
        <v>62</v>
      </c>
      <c r="QA111" s="597" t="s">
        <v>62</v>
      </c>
      <c r="QB111" s="741">
        <v>-2.8400000000000002E-2</v>
      </c>
      <c r="QC111" s="596" t="s">
        <v>62</v>
      </c>
      <c r="QD111" s="597" t="s">
        <v>62</v>
      </c>
      <c r="QE111" s="547">
        <v>-1.41E-2</v>
      </c>
      <c r="QF111" s="133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A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4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4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  <c r="AP123" s="564"/>
      <c r="AQ123" s="564"/>
      <c r="AR123" s="564"/>
      <c r="AS123" s="564"/>
      <c r="AT123" s="564"/>
      <c r="AU123" s="564"/>
      <c r="AV123" s="564"/>
      <c r="AW123" s="564"/>
      <c r="AX123" s="564"/>
      <c r="AY123" s="564"/>
      <c r="AZ123" s="564"/>
      <c r="BA123" s="564"/>
      <c r="BB123" s="564"/>
      <c r="BC123" s="564"/>
      <c r="BD123" s="564"/>
      <c r="BE123" s="564"/>
      <c r="BF123" s="564"/>
      <c r="BG123" s="564"/>
      <c r="BH123" s="564"/>
      <c r="BI123" s="564"/>
      <c r="BJ123" s="564"/>
      <c r="BK123" s="564"/>
      <c r="BL123" s="564"/>
      <c r="BM123" s="564"/>
      <c r="BN123" s="564"/>
      <c r="BO123" s="564"/>
      <c r="BP123" s="564"/>
      <c r="BQ123" s="564"/>
      <c r="BR123" s="564"/>
      <c r="BS123" s="564"/>
      <c r="BT123" s="564"/>
      <c r="BU123" s="564"/>
      <c r="BV123" s="564"/>
      <c r="BW123" s="564"/>
      <c r="BX123" s="564"/>
      <c r="BY123" s="564"/>
      <c r="BZ123" s="564"/>
      <c r="CA123" s="564"/>
      <c r="CB123" s="564"/>
      <c r="CC123" s="564"/>
      <c r="CD123" s="564"/>
      <c r="CE123" s="564"/>
      <c r="CF123" s="564"/>
      <c r="CG123" s="564"/>
      <c r="CH123" s="564"/>
      <c r="CI123" s="564"/>
      <c r="CJ123" s="564"/>
      <c r="CK123" s="564"/>
      <c r="CL123" s="564"/>
      <c r="CM123" s="564"/>
      <c r="CN123" s="564"/>
      <c r="CO123" s="564"/>
      <c r="CP123" s="564"/>
      <c r="CQ123" s="564"/>
      <c r="CR123" s="564"/>
      <c r="CS123" s="564"/>
      <c r="CT123" s="564"/>
      <c r="CU123" s="564"/>
      <c r="CV123" s="564"/>
      <c r="CW123" s="564"/>
      <c r="CX123" s="564"/>
      <c r="CY123" s="564"/>
      <c r="CZ123" s="564"/>
      <c r="DA123" s="564"/>
      <c r="DB123" s="564"/>
      <c r="DC123" s="564"/>
      <c r="DD123" s="564"/>
      <c r="DE123" s="564"/>
      <c r="DF123" s="564"/>
      <c r="DG123" s="564"/>
      <c r="DH123" s="564"/>
      <c r="DI123" s="564"/>
      <c r="DJ123" s="564"/>
      <c r="DK123" s="564"/>
      <c r="DL123" s="564"/>
      <c r="DM123" s="564"/>
      <c r="DN123" s="564"/>
      <c r="DO123" s="564"/>
      <c r="DP123" s="564"/>
      <c r="DQ123" s="564"/>
      <c r="DR123" s="564"/>
      <c r="DS123" s="564"/>
      <c r="DT123" s="564"/>
      <c r="DU123" s="564"/>
      <c r="DV123" s="564"/>
      <c r="DW123" s="564"/>
      <c r="DX123" s="564"/>
      <c r="DY123" s="564"/>
      <c r="DZ123" s="564"/>
      <c r="EA123" s="564"/>
      <c r="EB123" s="564"/>
      <c r="EC123" s="564"/>
      <c r="ED123" s="564"/>
      <c r="EE123" s="564"/>
      <c r="EF123" s="564"/>
      <c r="EG123" s="564"/>
      <c r="EH123" s="564"/>
      <c r="EI123" s="564"/>
      <c r="EJ123" s="564"/>
      <c r="EK123" s="564"/>
      <c r="EL123" s="564"/>
      <c r="EM123" s="564"/>
      <c r="EN123" s="564"/>
      <c r="EO123" s="564"/>
      <c r="EP123" s="564"/>
      <c r="EQ123" s="564"/>
      <c r="ER123" s="564"/>
      <c r="ES123" s="564"/>
      <c r="ET123" s="564"/>
      <c r="EU123" s="564"/>
      <c r="EV123" s="564"/>
      <c r="EW123" s="564"/>
      <c r="EX123" s="564"/>
      <c r="EY123" s="564"/>
      <c r="EZ123" s="564"/>
      <c r="FA123" s="564"/>
      <c r="FB123" s="564"/>
      <c r="FC123" s="564"/>
      <c r="FD123" s="564"/>
      <c r="FE123" s="564"/>
      <c r="FF123" s="564"/>
      <c r="FG123" s="564"/>
      <c r="FH123" s="564"/>
      <c r="FI123" s="564"/>
      <c r="FJ123" s="564"/>
      <c r="FK123" s="564"/>
      <c r="FL123" s="564"/>
      <c r="FM123" s="564"/>
      <c r="FN123" s="564"/>
      <c r="FO123" s="564"/>
      <c r="FP123" s="564"/>
      <c r="FQ123" s="564"/>
      <c r="FR123" s="564"/>
      <c r="FS123" s="564"/>
      <c r="FT123" s="564"/>
      <c r="FU123" s="564"/>
      <c r="FV123" s="564"/>
      <c r="FW123" s="564"/>
      <c r="FX123" s="564"/>
      <c r="FY123" s="564"/>
      <c r="FZ123" s="564"/>
      <c r="GA123" s="564"/>
      <c r="GB123" s="564"/>
      <c r="GC123" s="564"/>
      <c r="GD123" s="564"/>
      <c r="GE123" s="564"/>
      <c r="GF123" s="564"/>
      <c r="GG123" s="564"/>
      <c r="GH123" s="564"/>
      <c r="GI123" s="564"/>
      <c r="GJ123" s="564"/>
      <c r="GK123" s="564"/>
      <c r="GL123" s="564"/>
      <c r="GM123" s="564"/>
      <c r="GN123" s="564"/>
      <c r="GO123" s="564"/>
      <c r="GP123" s="564"/>
      <c r="GQ123" s="564"/>
      <c r="GR123" s="564"/>
      <c r="GS123" s="564"/>
      <c r="GT123" s="564"/>
      <c r="GU123" s="564"/>
      <c r="GV123" s="564"/>
      <c r="GW123" s="564"/>
      <c r="GX123" s="564"/>
      <c r="GY123" s="564"/>
      <c r="GZ123" s="564"/>
      <c r="HA123" s="564"/>
      <c r="HB123" s="564"/>
      <c r="HC123" s="564"/>
      <c r="HD123" s="564"/>
      <c r="HE123" s="564"/>
      <c r="HF123" s="564"/>
      <c r="HG123" s="564"/>
      <c r="HH123" s="564"/>
      <c r="HI123" s="564"/>
      <c r="HJ123" s="564"/>
      <c r="HK123" s="564"/>
      <c r="HL123" s="564"/>
      <c r="HM123" s="564"/>
      <c r="HN123" s="564"/>
      <c r="HO123" s="564"/>
      <c r="HP123" s="564"/>
      <c r="HQ123" s="564"/>
      <c r="HR123" s="564"/>
      <c r="HS123" s="564"/>
      <c r="HT123" s="564"/>
      <c r="HU123" s="564"/>
      <c r="HV123" s="564"/>
      <c r="HW123" s="564"/>
      <c r="HX123" s="564"/>
      <c r="HY123" s="564"/>
      <c r="HZ123" s="564"/>
      <c r="IA123" s="564"/>
      <c r="IB123" s="564"/>
      <c r="IC123" s="564"/>
      <c r="ID123" s="564"/>
      <c r="IE123" s="564"/>
      <c r="IF123" s="564"/>
      <c r="IG123" s="564"/>
      <c r="IH123" s="564"/>
      <c r="II123" s="564"/>
      <c r="IJ123" s="564"/>
      <c r="IK123" s="564"/>
      <c r="IL123" s="564"/>
      <c r="IM123" s="564"/>
      <c r="IN123" s="564"/>
      <c r="IO123" s="564"/>
      <c r="IP123" s="564"/>
      <c r="IQ123" s="564"/>
      <c r="IR123" s="564"/>
      <c r="IS123" s="564"/>
      <c r="IT123" s="564"/>
      <c r="IU123" s="564"/>
      <c r="IV123" s="564"/>
      <c r="IW123" s="564"/>
      <c r="IX123" s="564"/>
      <c r="IY123" s="564"/>
      <c r="IZ123" s="564"/>
      <c r="JA123" s="564"/>
      <c r="JB123" s="564"/>
      <c r="JC123" s="564"/>
      <c r="JD123" s="564"/>
      <c r="JE123" s="564"/>
      <c r="JF123" s="564"/>
      <c r="JG123" s="564"/>
      <c r="JH123" s="564"/>
      <c r="JI123" s="564"/>
      <c r="JJ123" s="564"/>
      <c r="JK123" s="564"/>
      <c r="JL123" s="564"/>
      <c r="JM123" s="564"/>
      <c r="JN123" s="564"/>
      <c r="JO123" s="564"/>
      <c r="JP123" s="564"/>
      <c r="JQ123" s="564"/>
      <c r="JR123" s="564"/>
      <c r="JS123" s="564"/>
      <c r="JT123" s="564"/>
      <c r="JU123" s="589" t="s">
        <v>91</v>
      </c>
      <c r="JV123" s="561"/>
      <c r="JW123" s="561"/>
      <c r="JX123" s="561"/>
      <c r="JY123" s="561"/>
      <c r="JZ123" s="561"/>
      <c r="KA123" s="561"/>
      <c r="KB123" s="561"/>
      <c r="KC123" s="561"/>
      <c r="KD123" s="561"/>
      <c r="KE123" s="561"/>
      <c r="KF123" s="561"/>
      <c r="KG123" s="561"/>
      <c r="KH123" s="561"/>
      <c r="KI123" s="561"/>
      <c r="KJ123" s="561"/>
      <c r="KK123" s="561"/>
      <c r="KL123" s="561"/>
      <c r="KM123" s="561"/>
      <c r="KN123" s="561"/>
      <c r="KO123" s="561"/>
      <c r="KP123" s="561"/>
      <c r="KQ123" s="561"/>
      <c r="KR123" s="561"/>
      <c r="KS123" s="561"/>
      <c r="KT123" s="561"/>
      <c r="KU123" s="561"/>
      <c r="KV123" s="561"/>
      <c r="KW123" s="561"/>
      <c r="KX123" s="561"/>
      <c r="KY123" s="561"/>
      <c r="KZ123" s="561"/>
      <c r="LA123" s="561"/>
      <c r="LB123" s="561"/>
      <c r="LC123" s="561"/>
      <c r="LD123" s="561"/>
      <c r="LE123" s="561"/>
      <c r="LF123" s="561"/>
      <c r="LG123" s="561"/>
      <c r="LH123" s="561"/>
      <c r="LI123" s="561"/>
      <c r="LJ123" s="561"/>
      <c r="LK123" s="561"/>
      <c r="LL123" s="561"/>
      <c r="LM123" s="561"/>
      <c r="LN123" s="561"/>
      <c r="LO123" s="561"/>
      <c r="LP123" s="561"/>
      <c r="LQ123" s="561"/>
      <c r="LR123" s="561"/>
      <c r="LS123" s="561"/>
      <c r="LT123" s="561"/>
      <c r="LU123" s="561"/>
      <c r="LV123" s="561"/>
      <c r="LW123" s="561"/>
      <c r="LX123" s="561"/>
      <c r="LY123" s="561"/>
      <c r="LZ123" s="561"/>
      <c r="MA123" s="561"/>
      <c r="MB123" s="561"/>
      <c r="MC123" s="561"/>
      <c r="MD123" s="561"/>
      <c r="ME123" s="561"/>
      <c r="MF123" s="561"/>
      <c r="MG123" s="561"/>
      <c r="MH123" s="561"/>
      <c r="MI123" s="560"/>
      <c r="MJ123" s="560"/>
      <c r="MK123" s="560"/>
      <c r="ML123" s="564"/>
      <c r="MM123" s="589" t="s">
        <v>91</v>
      </c>
      <c r="MN123" s="561"/>
      <c r="MO123" s="561"/>
      <c r="MP123" s="561"/>
      <c r="MQ123" s="561"/>
      <c r="MR123" s="561"/>
      <c r="MS123" s="561"/>
      <c r="MT123" s="561"/>
      <c r="MU123" s="561"/>
      <c r="MV123" s="561"/>
      <c r="MW123" s="561"/>
      <c r="MX123" s="561"/>
      <c r="MY123" s="561"/>
      <c r="MZ123" s="561"/>
      <c r="NA123" s="561"/>
      <c r="NB123" s="561"/>
      <c r="NC123" s="561"/>
      <c r="ND123" s="561"/>
      <c r="NE123" s="561"/>
      <c r="NF123" s="561"/>
      <c r="NG123" s="561"/>
      <c r="NH123" s="561"/>
      <c r="NI123" s="561"/>
      <c r="NJ123" s="561"/>
      <c r="NK123" s="560"/>
      <c r="NL123" s="560"/>
      <c r="NM123" s="560"/>
      <c r="NN123" s="561"/>
      <c r="NO123" s="561"/>
      <c r="NP123" s="561"/>
      <c r="NQ123" s="561"/>
      <c r="NR123" s="561"/>
      <c r="NS123" s="561"/>
      <c r="NT123" s="560"/>
      <c r="NU123" s="560"/>
      <c r="NV123" s="560"/>
      <c r="NW123" s="561"/>
      <c r="NX123" s="561"/>
      <c r="NY123" s="561"/>
      <c r="NZ123" s="561"/>
      <c r="OA123" s="561"/>
      <c r="OB123" s="561"/>
      <c r="OC123" s="561"/>
      <c r="OD123" s="561"/>
      <c r="OE123" s="561"/>
      <c r="OF123" s="561"/>
      <c r="OG123" s="561"/>
      <c r="OH123" s="561"/>
      <c r="OI123" s="561"/>
      <c r="OJ123" s="561"/>
      <c r="OK123" s="561"/>
      <c r="OL123" s="561"/>
      <c r="OM123" s="561"/>
      <c r="ON123" s="561"/>
      <c r="OO123" s="561"/>
      <c r="OP123" s="561"/>
      <c r="OQ123" s="561"/>
      <c r="OR123" s="560"/>
      <c r="OS123" s="560"/>
      <c r="OT123" s="560"/>
      <c r="OU123" s="560"/>
      <c r="OV123" s="560"/>
      <c r="OW123" s="560"/>
      <c r="OX123" s="560"/>
      <c r="OY123" s="560"/>
      <c r="OZ123" s="560"/>
      <c r="PA123" s="560"/>
      <c r="PB123" s="560"/>
      <c r="PC123" s="560"/>
      <c r="PD123" s="564"/>
      <c r="PE123" s="564"/>
      <c r="PF123" s="564"/>
      <c r="PG123" s="564"/>
      <c r="PH123" s="564"/>
      <c r="PI123" s="564"/>
      <c r="PJ123" s="564"/>
      <c r="PK123" s="564"/>
      <c r="PL123" s="564"/>
      <c r="PM123" s="564"/>
      <c r="PN123" s="564"/>
      <c r="PO123" s="564"/>
      <c r="PP123" s="564"/>
      <c r="PQ123" s="564"/>
      <c r="PR123" s="564"/>
      <c r="PS123" s="564"/>
      <c r="PT123" s="564"/>
      <c r="PU123" s="564"/>
      <c r="PV123" s="564"/>
      <c r="PW123" s="564"/>
      <c r="PX123" s="564"/>
      <c r="PY123" s="564"/>
      <c r="PZ123" s="564"/>
      <c r="QA123" s="564"/>
      <c r="QB123" s="564"/>
      <c r="QC123" s="564"/>
      <c r="QD123" s="564"/>
      <c r="QE123" s="564"/>
      <c r="QF123" s="564"/>
      <c r="QG123" s="564"/>
      <c r="QH123" s="564"/>
      <c r="QI123" s="564"/>
      <c r="QJ123" s="564"/>
      <c r="QK123" s="564"/>
      <c r="QL123" s="564"/>
      <c r="QM123" s="564"/>
      <c r="QN123" s="564"/>
      <c r="QO123" s="564"/>
      <c r="QP123" s="564"/>
      <c r="QQ123" s="564"/>
      <c r="QR123" s="564"/>
      <c r="QS123" s="564"/>
      <c r="QT123" s="564"/>
      <c r="QU123" s="564"/>
      <c r="QV123" s="564"/>
      <c r="QW123" s="564"/>
      <c r="QX123" s="564"/>
      <c r="QY123" s="564"/>
      <c r="QZ123" s="564"/>
      <c r="RA123" s="564"/>
      <c r="RB123" s="564"/>
      <c r="RC123" s="564"/>
      <c r="RD123" s="564"/>
      <c r="RE123" s="564"/>
      <c r="RF123" s="564"/>
      <c r="RG123" s="564"/>
      <c r="RH123" s="564"/>
      <c r="RI123" s="564"/>
      <c r="RJ123" s="564"/>
      <c r="RK123" s="564"/>
      <c r="RL123" s="564"/>
      <c r="RM123" s="564"/>
      <c r="RN123" s="564"/>
      <c r="RO123" s="564"/>
      <c r="RP123" s="564"/>
      <c r="RQ123" s="564"/>
      <c r="RR123" s="564"/>
      <c r="RS123" s="564"/>
      <c r="RT123" s="564"/>
      <c r="RU123" s="564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5">
        <v>3.0200000000000001E-2</v>
      </c>
      <c r="OC136" s="129">
        <v>3.0999999999999999E-3</v>
      </c>
      <c r="OD136" s="103">
        <v>2.7199999999999998E-2</v>
      </c>
      <c r="OE136" s="612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7">
        <v>1.4800000000000001E-2</v>
      </c>
      <c r="OL136" s="131">
        <v>2.52E-2</v>
      </c>
      <c r="OM136" s="105">
        <v>2.4199999999999999E-2</v>
      </c>
      <c r="ON136" s="608">
        <v>1.49E-2</v>
      </c>
      <c r="OO136" s="129">
        <v>1.47E-2</v>
      </c>
      <c r="OP136" s="106">
        <v>8.9999999999999993E-3</v>
      </c>
      <c r="OQ136" s="608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09">
        <v>-1.95E-2</v>
      </c>
      <c r="OC137" s="131">
        <v>-4.4000000000000003E-3</v>
      </c>
      <c r="OD137" s="105">
        <v>-1.72E-2</v>
      </c>
      <c r="OE137" s="608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2">
        <v>-2.2700000000000001E-2</v>
      </c>
      <c r="OL137" s="124">
        <v>-2.12E-2</v>
      </c>
      <c r="OM137" s="99">
        <v>-2.6200000000000001E-2</v>
      </c>
      <c r="ON137" s="610">
        <v>-6.4000000000000003E-3</v>
      </c>
      <c r="OO137" s="124">
        <v>-1.7399999999999999E-2</v>
      </c>
      <c r="OP137" s="100">
        <v>-1.11E-2</v>
      </c>
      <c r="OQ137" s="612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4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7">
        <v>4.99E-2</v>
      </c>
      <c r="OC138" s="132"/>
      <c r="OD138" s="133"/>
      <c r="OE138" s="609">
        <v>4.2200000000000001E-2</v>
      </c>
      <c r="OF138" s="132"/>
      <c r="OG138" s="133"/>
      <c r="OH138" s="611">
        <v>2.1499999999999998E-2</v>
      </c>
      <c r="OI138" s="132"/>
      <c r="OJ138" s="133"/>
      <c r="OK138" s="610">
        <v>3.0300000000000001E-2</v>
      </c>
      <c r="OL138" s="132"/>
      <c r="OM138" s="133"/>
      <c r="ON138" s="610">
        <v>4.2999999999999997E-2</v>
      </c>
      <c r="OO138" s="132"/>
      <c r="OP138" s="133"/>
      <c r="OQ138" s="611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5">
        <v>-1.37E-2</v>
      </c>
      <c r="NN139" s="596" t="s">
        <v>62</v>
      </c>
      <c r="NO139" s="597" t="s">
        <v>62</v>
      </c>
      <c r="NP139" s="598">
        <v>-4.8800000000000003E-2</v>
      </c>
      <c r="NQ139" s="596" t="s">
        <v>62</v>
      </c>
      <c r="NR139" s="597" t="s">
        <v>62</v>
      </c>
      <c r="NS139" s="546">
        <v>-2.87E-2</v>
      </c>
      <c r="NT139" s="133" t="s">
        <v>62</v>
      </c>
      <c r="NU139" s="133" t="s">
        <v>62</v>
      </c>
      <c r="NV139" s="638">
        <v>-2.53E-2</v>
      </c>
      <c r="NW139" s="596" t="s">
        <v>62</v>
      </c>
      <c r="NX139" s="597" t="s">
        <v>62</v>
      </c>
      <c r="NY139" s="534">
        <v>-2.81E-2</v>
      </c>
      <c r="NZ139" s="596" t="s">
        <v>62</v>
      </c>
      <c r="OA139" s="597" t="s">
        <v>62</v>
      </c>
      <c r="OB139" s="637">
        <v>-5.04E-2</v>
      </c>
      <c r="OC139" s="596" t="s">
        <v>62</v>
      </c>
      <c r="OD139" s="597" t="s">
        <v>62</v>
      </c>
      <c r="OE139" s="663">
        <v>-3.0200000000000001E-2</v>
      </c>
      <c r="OF139" s="596" t="s">
        <v>62</v>
      </c>
      <c r="OG139" s="597" t="s">
        <v>62</v>
      </c>
      <c r="OH139" s="692">
        <v>-2.07E-2</v>
      </c>
      <c r="OI139" s="596" t="s">
        <v>62</v>
      </c>
      <c r="OJ139" s="597" t="s">
        <v>62</v>
      </c>
      <c r="OK139" s="698">
        <v>-2.7300000000000001E-2</v>
      </c>
      <c r="OL139" s="596" t="s">
        <v>62</v>
      </c>
      <c r="OM139" s="597" t="s">
        <v>62</v>
      </c>
      <c r="ON139" s="710">
        <v>-5.2200000000000003E-2</v>
      </c>
      <c r="OO139" s="596" t="s">
        <v>62</v>
      </c>
      <c r="OP139" s="597" t="s">
        <v>62</v>
      </c>
      <c r="OQ139" s="692">
        <v>-1.9800000000000002E-2</v>
      </c>
      <c r="OR139" s="133" t="s">
        <v>62</v>
      </c>
      <c r="OS139" s="133" t="s">
        <v>62</v>
      </c>
      <c r="OT139" s="709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64"/>
      <c r="AC140" s="564"/>
      <c r="AD140" s="564"/>
      <c r="AE140" s="564"/>
      <c r="AF140" s="564"/>
      <c r="AG140" s="564"/>
      <c r="AH140" s="564"/>
      <c r="AI140" s="564"/>
      <c r="AJ140" s="564"/>
      <c r="AK140" s="564"/>
      <c r="AL140" s="564"/>
      <c r="AM140" s="564"/>
      <c r="AN140" s="564"/>
      <c r="AO140" s="564"/>
      <c r="AP140" s="564"/>
      <c r="AQ140" s="564"/>
      <c r="AR140" s="564"/>
      <c r="AS140" s="564"/>
      <c r="AT140" s="564"/>
      <c r="AU140" s="564"/>
      <c r="AV140" s="564"/>
      <c r="AW140" s="564"/>
      <c r="AX140" s="564"/>
      <c r="AY140" s="564"/>
      <c r="AZ140" s="564"/>
      <c r="BA140" s="564"/>
      <c r="BB140" s="564"/>
      <c r="BC140" s="564"/>
      <c r="BD140" s="564"/>
      <c r="BE140" s="564"/>
      <c r="BF140" s="564"/>
      <c r="BG140" s="564"/>
      <c r="BH140" s="564"/>
      <c r="BI140" s="564"/>
      <c r="BJ140" s="564"/>
      <c r="BK140" s="564"/>
      <c r="BL140" s="564"/>
      <c r="BM140" s="564"/>
      <c r="BN140" s="564"/>
      <c r="BO140" s="564"/>
      <c r="BP140" s="564"/>
      <c r="BQ140" s="564"/>
      <c r="BR140" s="564"/>
      <c r="BS140" s="564"/>
      <c r="BT140" s="564"/>
      <c r="BU140" s="564"/>
      <c r="BV140" s="564"/>
      <c r="BW140" s="564"/>
      <c r="BX140" s="564"/>
      <c r="BY140" s="564"/>
      <c r="BZ140" s="564"/>
      <c r="CA140" s="564"/>
      <c r="CB140" s="564"/>
      <c r="CC140" s="564"/>
      <c r="CD140" s="564"/>
      <c r="CE140" s="564"/>
      <c r="CF140" s="564"/>
      <c r="CG140" s="564"/>
      <c r="CH140" s="564"/>
      <c r="CI140" s="564"/>
      <c r="CJ140" s="564"/>
      <c r="CK140" s="564"/>
      <c r="CL140" s="564"/>
      <c r="CM140" s="564"/>
      <c r="CN140" s="564"/>
      <c r="CO140" s="564"/>
      <c r="CP140" s="564"/>
      <c r="CQ140" s="564"/>
      <c r="CR140" s="564"/>
      <c r="CS140" s="564"/>
      <c r="CT140" s="564"/>
      <c r="CU140" s="564"/>
      <c r="CV140" s="564"/>
      <c r="CW140" s="564"/>
      <c r="CX140" s="564"/>
      <c r="CY140" s="564"/>
      <c r="CZ140" s="564"/>
      <c r="DA140" s="564"/>
      <c r="DB140" s="564"/>
      <c r="DC140" s="564"/>
      <c r="DD140" s="564"/>
      <c r="DE140" s="564"/>
      <c r="DF140" s="564"/>
      <c r="DG140" s="564"/>
      <c r="DH140" s="564"/>
      <c r="DI140" s="564"/>
      <c r="DJ140" s="564"/>
      <c r="DK140" s="564"/>
      <c r="DL140" s="564"/>
      <c r="DM140" s="564"/>
      <c r="DN140" s="564"/>
      <c r="DO140" s="564"/>
      <c r="DP140" s="564"/>
      <c r="DQ140" s="564"/>
      <c r="DR140" s="564"/>
      <c r="DS140" s="564"/>
      <c r="DT140" s="564"/>
      <c r="DU140" s="564"/>
      <c r="DV140" s="564"/>
      <c r="DW140" s="564"/>
      <c r="DX140" s="564"/>
      <c r="DY140" s="564"/>
      <c r="DZ140" s="564"/>
      <c r="EA140" s="564"/>
      <c r="EB140" s="564"/>
      <c r="EC140" s="564"/>
      <c r="ED140" s="564"/>
      <c r="EE140" s="564"/>
      <c r="EF140" s="564"/>
      <c r="EG140" s="564"/>
      <c r="EH140" s="564"/>
      <c r="EI140" s="564"/>
      <c r="EJ140" s="564"/>
      <c r="EK140" s="564"/>
      <c r="EL140" s="564"/>
      <c r="EM140" s="564"/>
      <c r="EN140" s="564"/>
      <c r="EO140" s="564"/>
      <c r="EP140" s="564"/>
      <c r="EQ140" s="564"/>
      <c r="ER140" s="564"/>
      <c r="ES140" s="564"/>
      <c r="ET140" s="564"/>
      <c r="EU140" s="564"/>
      <c r="EV140" s="564"/>
      <c r="EW140" s="564"/>
      <c r="EX140" s="564"/>
      <c r="EY140" s="564"/>
      <c r="EZ140" s="564"/>
      <c r="FA140" s="564"/>
      <c r="FB140" s="564"/>
      <c r="FC140" s="564"/>
      <c r="FD140" s="564"/>
      <c r="FE140" s="564"/>
      <c r="FF140" s="564"/>
      <c r="FG140" s="564"/>
      <c r="FH140" s="564"/>
      <c r="FI140" s="564"/>
      <c r="FJ140" s="564"/>
      <c r="FK140" s="564"/>
      <c r="FL140" s="564"/>
      <c r="FM140" s="564"/>
      <c r="FN140" s="564"/>
      <c r="FO140" s="564"/>
      <c r="FP140" s="564"/>
      <c r="FQ140" s="564"/>
      <c r="FR140" s="564"/>
      <c r="FS140" s="564"/>
      <c r="FT140" s="564"/>
      <c r="FU140" s="564"/>
      <c r="FV140" s="564"/>
      <c r="FW140" s="564"/>
      <c r="FX140" s="564"/>
      <c r="FY140" s="564"/>
      <c r="FZ140" s="564"/>
      <c r="GA140" s="564"/>
      <c r="GB140" s="564"/>
      <c r="GC140" s="564"/>
      <c r="GD140" s="564"/>
      <c r="GE140" s="564"/>
      <c r="GF140" s="564"/>
      <c r="GG140" s="564"/>
      <c r="GH140" s="564"/>
      <c r="GI140" s="564"/>
      <c r="GJ140" s="564"/>
      <c r="GK140" s="564"/>
      <c r="GL140" s="564"/>
      <c r="GM140" s="564"/>
      <c r="GN140" s="564"/>
      <c r="GO140" s="564"/>
      <c r="GP140" s="564"/>
      <c r="GQ140" s="564"/>
      <c r="GR140" s="564"/>
      <c r="GS140" s="564"/>
      <c r="GT140" s="564"/>
      <c r="GU140" s="564"/>
      <c r="GV140" s="564"/>
      <c r="GW140" s="564"/>
      <c r="GX140" s="564"/>
      <c r="GY140" s="564"/>
      <c r="GZ140" s="564"/>
      <c r="HA140" s="564"/>
      <c r="HB140" s="564"/>
      <c r="HC140" s="564"/>
      <c r="HD140" s="564"/>
      <c r="HE140" s="564"/>
      <c r="HF140" s="564"/>
      <c r="HG140" s="564"/>
      <c r="HH140" s="564"/>
      <c r="HI140" s="564"/>
      <c r="HJ140" s="564"/>
      <c r="HK140" s="564"/>
      <c r="HL140" s="564"/>
      <c r="HM140" s="564"/>
      <c r="HN140" s="564"/>
      <c r="HO140" s="564"/>
      <c r="HP140" s="564"/>
      <c r="HQ140" s="564"/>
      <c r="HR140" s="564"/>
      <c r="HS140" s="564"/>
      <c r="HT140" s="564"/>
      <c r="HU140" s="564"/>
      <c r="HV140" s="564"/>
      <c r="HW140" s="564"/>
      <c r="HX140" s="564"/>
      <c r="HY140" s="564"/>
      <c r="HZ140" s="564"/>
      <c r="IA140" s="564"/>
      <c r="IB140" s="564"/>
      <c r="IC140" s="564"/>
      <c r="ID140" s="564"/>
      <c r="IE140" s="564"/>
      <c r="IF140" s="564"/>
      <c r="IG140" s="564"/>
      <c r="IH140" s="564"/>
      <c r="II140" s="564"/>
      <c r="IJ140" s="564"/>
      <c r="IK140" s="564"/>
      <c r="IL140" s="564"/>
      <c r="IM140" s="564"/>
      <c r="IN140" s="564"/>
      <c r="IO140" s="564"/>
      <c r="IP140" s="564"/>
      <c r="IQ140" s="564"/>
      <c r="IR140" s="564"/>
      <c r="IS140" s="564"/>
      <c r="IT140" s="564"/>
      <c r="IU140" s="564"/>
      <c r="IV140" s="564"/>
      <c r="IW140" s="564"/>
      <c r="IX140" s="564"/>
      <c r="IY140" s="564"/>
      <c r="IZ140" s="564"/>
      <c r="JA140" s="564"/>
      <c r="JB140" s="564"/>
      <c r="JC140" s="564"/>
      <c r="JD140" s="564"/>
      <c r="JE140" s="564"/>
      <c r="JF140" s="564"/>
      <c r="JG140" s="564"/>
      <c r="JH140" s="564"/>
      <c r="JI140" s="564"/>
      <c r="JJ140" s="564"/>
      <c r="JK140" s="564"/>
      <c r="JL140" s="564"/>
      <c r="JM140" s="564"/>
      <c r="JN140" s="564"/>
      <c r="JO140" s="564"/>
      <c r="JP140" s="564"/>
      <c r="JQ140" s="564"/>
      <c r="JR140" s="564"/>
      <c r="JS140" s="564"/>
      <c r="JT140" s="564"/>
      <c r="JU140" s="564"/>
      <c r="JV140" s="564"/>
      <c r="JW140" s="564"/>
      <c r="JX140" s="564"/>
      <c r="JY140" s="564"/>
      <c r="JZ140" s="564"/>
      <c r="KA140" s="564"/>
      <c r="KB140" s="564"/>
      <c r="KC140" s="564"/>
      <c r="KD140" s="564"/>
      <c r="KE140" s="564"/>
      <c r="KF140" s="564"/>
      <c r="KG140" s="564"/>
      <c r="KH140" s="564"/>
      <c r="KI140" s="564"/>
      <c r="KJ140" s="564"/>
      <c r="KK140" s="564"/>
      <c r="KL140" s="564"/>
      <c r="KM140" s="564"/>
      <c r="KN140" s="564"/>
      <c r="KO140" s="564"/>
      <c r="KP140" s="564"/>
      <c r="KQ140" s="564"/>
      <c r="KR140" s="564"/>
      <c r="KS140" s="564"/>
      <c r="KT140" s="564"/>
      <c r="KU140" s="564"/>
      <c r="KV140" s="564"/>
      <c r="KW140" s="564"/>
      <c r="KX140" s="564"/>
      <c r="KY140" s="564"/>
      <c r="KZ140" s="564"/>
      <c r="LA140" s="564"/>
      <c r="LB140" s="564"/>
      <c r="LC140" s="564"/>
      <c r="LD140" s="564"/>
      <c r="LE140" s="564"/>
      <c r="LF140" s="564"/>
      <c r="LG140" s="564"/>
      <c r="LH140" s="564"/>
      <c r="LI140" s="564"/>
      <c r="LJ140" s="564"/>
      <c r="LK140" s="564"/>
      <c r="LL140" s="564"/>
      <c r="LM140" s="564"/>
      <c r="LN140" s="564"/>
      <c r="LO140" s="564"/>
      <c r="LP140" s="564"/>
      <c r="LQ140" s="564"/>
      <c r="LR140" s="564"/>
      <c r="LS140" s="564"/>
      <c r="LT140" s="564"/>
      <c r="LU140" s="564"/>
      <c r="LV140" s="564"/>
      <c r="LW140" s="564"/>
      <c r="LX140" s="564"/>
      <c r="LY140" s="564"/>
      <c r="LZ140" s="564"/>
      <c r="MA140" s="564"/>
      <c r="MB140" s="564"/>
      <c r="MC140" s="564"/>
      <c r="MD140" s="564"/>
      <c r="ME140" s="564"/>
      <c r="MF140" s="564"/>
      <c r="MG140" s="564"/>
      <c r="MH140" s="564"/>
      <c r="MI140" s="564"/>
      <c r="MJ140" s="564"/>
      <c r="MK140" s="564"/>
      <c r="ML140" s="564"/>
      <c r="MM140" s="564"/>
      <c r="MN140" s="564"/>
      <c r="MO140" s="564"/>
      <c r="MP140" s="564"/>
      <c r="MQ140" s="564"/>
      <c r="MR140" s="564"/>
      <c r="MS140" s="564"/>
      <c r="MT140" s="564"/>
      <c r="MU140" s="564"/>
      <c r="MV140" s="564"/>
      <c r="MW140" s="564"/>
      <c r="MX140" s="564"/>
      <c r="MY140" s="564"/>
      <c r="MZ140" s="564"/>
      <c r="NA140" s="564"/>
      <c r="NB140" s="564"/>
      <c r="NC140" s="564"/>
      <c r="ND140" s="564"/>
      <c r="NE140" s="564"/>
      <c r="NF140" s="564"/>
      <c r="NG140" s="564"/>
      <c r="NH140" s="564"/>
      <c r="NI140" s="564"/>
      <c r="NJ140" s="564"/>
      <c r="NK140" s="564"/>
      <c r="NL140" s="564"/>
      <c r="NM140" s="564"/>
      <c r="NN140" s="564"/>
      <c r="NO140" s="564"/>
      <c r="NP140" s="564"/>
      <c r="NQ140" s="564"/>
      <c r="NR140" s="564"/>
      <c r="NS140" s="564"/>
      <c r="NT140" s="564"/>
      <c r="NU140" s="564"/>
      <c r="NV140" s="564"/>
      <c r="NW140" s="564"/>
      <c r="NX140" s="564"/>
      <c r="NY140" s="564"/>
      <c r="NZ140" s="564"/>
      <c r="OA140" s="564"/>
      <c r="OB140" s="564"/>
      <c r="OC140" s="564"/>
      <c r="OD140" s="564"/>
      <c r="OE140" s="564"/>
      <c r="OF140" s="564"/>
      <c r="OG140" s="564"/>
      <c r="OH140" s="564"/>
      <c r="OI140" s="564"/>
      <c r="OJ140" s="564"/>
      <c r="OK140" s="564"/>
      <c r="OL140" s="564"/>
      <c r="OM140" s="564"/>
      <c r="ON140" s="564"/>
      <c r="OO140" s="564"/>
      <c r="OP140" s="564"/>
      <c r="OQ140" s="564"/>
      <c r="OR140" s="564"/>
      <c r="OS140" s="564"/>
      <c r="OT140" s="564"/>
      <c r="OU140" s="564"/>
      <c r="OV140" s="564"/>
      <c r="OW140" s="564"/>
      <c r="OX140" s="564"/>
      <c r="OY140" s="564"/>
      <c r="OZ140" s="564"/>
      <c r="PA140" s="564"/>
      <c r="PB140" s="564"/>
      <c r="PC140" s="564"/>
      <c r="PD140" s="564"/>
      <c r="PE140" s="564"/>
      <c r="PF140" s="564"/>
      <c r="PG140" s="564"/>
      <c r="PH140" s="564"/>
      <c r="PI140" s="564"/>
      <c r="PJ140" s="564"/>
      <c r="PK140" s="564"/>
      <c r="PL140" s="564"/>
      <c r="PM140" s="564"/>
      <c r="PN140" s="564"/>
      <c r="PO140" s="564"/>
      <c r="PP140" s="564"/>
      <c r="PQ140" s="564"/>
      <c r="PR140" s="564"/>
      <c r="PS140" s="564"/>
      <c r="PT140" s="564"/>
      <c r="PU140" s="564"/>
      <c r="PV140" s="564"/>
      <c r="PW140" s="564"/>
      <c r="PX140" s="564"/>
      <c r="PY140" s="564"/>
      <c r="PZ140" s="564"/>
      <c r="QA140" s="564"/>
      <c r="QB140" s="564"/>
      <c r="QC140" s="564"/>
      <c r="QD140" s="564"/>
      <c r="QE140" s="564"/>
      <c r="QF140" s="564"/>
      <c r="QG140" s="564"/>
      <c r="QH140" s="564"/>
      <c r="QI140" s="564"/>
      <c r="QJ140" s="564"/>
      <c r="QK140" s="564"/>
      <c r="QL140" s="564"/>
      <c r="QM140" s="564"/>
      <c r="QN140" s="564"/>
      <c r="QO140" s="564"/>
      <c r="QP140" s="564"/>
      <c r="QQ140" s="564"/>
      <c r="QR140" s="564"/>
      <c r="QS140" s="564"/>
      <c r="QT140" s="564"/>
      <c r="QU140" s="564"/>
      <c r="QV140" s="564"/>
      <c r="QW140" s="564"/>
      <c r="QX140" s="564"/>
      <c r="QY140" s="564"/>
      <c r="QZ140" s="564"/>
      <c r="RA140" s="564"/>
      <c r="RB140" s="564"/>
      <c r="RC140" s="564"/>
      <c r="RD140" s="564"/>
      <c r="RE140" s="564"/>
      <c r="RF140" s="564"/>
      <c r="RG140" s="564"/>
      <c r="RH140" s="564"/>
      <c r="RI140" s="564"/>
      <c r="RJ140" s="564"/>
      <c r="RK140" s="564"/>
      <c r="RL140" s="564"/>
      <c r="RM140" s="564"/>
      <c r="RN140" s="564"/>
      <c r="RO140" s="564"/>
      <c r="RP140" s="564"/>
      <c r="RQ140" s="564"/>
      <c r="RR140" s="564"/>
      <c r="RS140" s="564"/>
      <c r="RT140" s="564"/>
      <c r="RU140" s="564"/>
    </row>
    <row r="141" spans="1:608" ht="15.75" thickBot="1" x14ac:dyDescent="0.3">
      <c r="NP141" t="s">
        <v>62</v>
      </c>
    </row>
    <row r="142" spans="1:608" ht="15.75" thickBot="1" x14ac:dyDescent="0.3">
      <c r="NS142" s="722" t="s">
        <v>175</v>
      </c>
      <c r="NT142" s="723"/>
      <c r="NU142" s="723"/>
      <c r="NV142" s="723"/>
      <c r="NW142" s="723"/>
      <c r="NX142" s="723"/>
      <c r="NY142" s="723"/>
      <c r="NZ142" s="723"/>
      <c r="OA142" s="724"/>
    </row>
    <row r="143" spans="1:608" ht="15.75" thickBot="1" x14ac:dyDescent="0.3">
      <c r="NG143" s="701">
        <v>43476</v>
      </c>
      <c r="NH143" s="702">
        <v>43483</v>
      </c>
      <c r="NI143" s="702">
        <v>43490</v>
      </c>
      <c r="NJ143" s="703">
        <v>43497</v>
      </c>
      <c r="NK143" s="701">
        <v>43504</v>
      </c>
      <c r="NL143" s="702">
        <v>43511</v>
      </c>
      <c r="NM143" s="702">
        <v>43518</v>
      </c>
      <c r="NN143" s="702">
        <v>43525</v>
      </c>
      <c r="NO143" s="703">
        <v>43532</v>
      </c>
      <c r="NP143" s="701">
        <v>43539</v>
      </c>
      <c r="NQ143" s="702">
        <v>43546</v>
      </c>
      <c r="NR143" s="702">
        <v>43553</v>
      </c>
      <c r="NS143" s="701">
        <v>43560</v>
      </c>
      <c r="NT143" s="702">
        <v>43567</v>
      </c>
      <c r="NU143" s="702">
        <v>43574</v>
      </c>
      <c r="NV143" s="703">
        <v>43581</v>
      </c>
      <c r="NW143" s="701">
        <v>43588</v>
      </c>
      <c r="NX143" s="702">
        <v>43595</v>
      </c>
      <c r="NY143" s="702">
        <v>43602</v>
      </c>
      <c r="NZ143" s="702">
        <v>43609</v>
      </c>
      <c r="OA143" s="703">
        <v>43616</v>
      </c>
      <c r="OB143" s="701">
        <v>43623</v>
      </c>
      <c r="OC143" s="702">
        <v>43630</v>
      </c>
      <c r="OD143" s="702">
        <v>43637</v>
      </c>
      <c r="OE143" s="703">
        <v>43644</v>
      </c>
      <c r="OF143" s="529">
        <v>43651</v>
      </c>
    </row>
    <row r="144" spans="1:608" ht="15.75" thickBot="1" x14ac:dyDescent="0.3">
      <c r="NG144" s="83">
        <v>7.1099999999999997E-2</v>
      </c>
      <c r="NH144" s="81">
        <v>7.8899999999999998E-2</v>
      </c>
      <c r="NI144" s="81">
        <v>0.15210000000000001</v>
      </c>
      <c r="NJ144" s="85">
        <v>5.3699999999999998E-2</v>
      </c>
      <c r="NK144" s="82">
        <v>8.5699999999999998E-2</v>
      </c>
      <c r="NL144" s="83">
        <v>0.13070000000000001</v>
      </c>
      <c r="NM144" s="302">
        <v>7.8E-2</v>
      </c>
      <c r="NN144" s="81">
        <v>0.1208</v>
      </c>
      <c r="NO144" s="79">
        <v>8.48E-2</v>
      </c>
      <c r="NP144" s="81">
        <v>0.1171</v>
      </c>
      <c r="NQ144" s="79">
        <v>9.6299999999999997E-2</v>
      </c>
      <c r="NR144" s="40">
        <f>SUM( -GF71,GU71)</f>
        <v>7.4800000000000005E-2</v>
      </c>
      <c r="NS144" s="30">
        <v>4.02E-2</v>
      </c>
      <c r="NT144" s="30">
        <v>5.4600000000000003E-2</v>
      </c>
      <c r="NU144" s="616">
        <v>4.2299999999999997E-2</v>
      </c>
      <c r="NV144" s="47">
        <v>5.5300000000000002E-2</v>
      </c>
      <c r="NW144" s="22">
        <v>0.13389999999999999</v>
      </c>
      <c r="NX144" s="47">
        <v>7.4999999999999997E-2</v>
      </c>
      <c r="NY144" s="616">
        <v>6.8599999999999994E-2</v>
      </c>
      <c r="NZ144" s="30">
        <v>3.5400000000000001E-2</v>
      </c>
      <c r="OA144" s="47">
        <v>6.7400000000000002E-2</v>
      </c>
      <c r="OB144" s="34">
        <v>7.2700000000000001E-2</v>
      </c>
      <c r="OC144" s="7">
        <v>9.3299999999999994E-2</v>
      </c>
      <c r="OD144" s="86">
        <v>8.4599999999999995E-2</v>
      </c>
      <c r="OE144" s="34">
        <v>0.11799999999999999</v>
      </c>
      <c r="OF144" s="40">
        <v>7.3899999999999993E-2</v>
      </c>
    </row>
    <row r="145" spans="253:396" ht="15.75" thickBot="1" x14ac:dyDescent="0.3">
      <c r="NG145" s="85">
        <v>5.9499999999999997E-2</v>
      </c>
      <c r="NH145" s="82">
        <v>5.1499999999999997E-2</v>
      </c>
      <c r="NI145" s="83">
        <v>0.05</v>
      </c>
      <c r="NJ145" s="84">
        <v>4.8599999999999997E-2</v>
      </c>
      <c r="NK145" s="79">
        <v>5.5500000000000001E-2</v>
      </c>
      <c r="NL145" s="85">
        <v>5.2400000000000002E-2</v>
      </c>
      <c r="NM145" s="314">
        <v>3.4099999999999998E-2</v>
      </c>
      <c r="NN145" s="130">
        <v>5.0099999999999999E-2</v>
      </c>
      <c r="NO145" s="83">
        <v>5.79E-2</v>
      </c>
      <c r="NP145" s="130">
        <v>2.7300000000000001E-2</v>
      </c>
      <c r="NQ145" s="80">
        <v>5.8000000000000003E-2</v>
      </c>
      <c r="NR145" s="30">
        <f>SUM( -GF70,GU70)</f>
        <v>5.6900000000000006E-2</v>
      </c>
      <c r="NS145" s="22">
        <v>3.4099999999999998E-2</v>
      </c>
      <c r="NT145" s="16">
        <v>4.2599999999999999E-2</v>
      </c>
      <c r="NU145" s="730">
        <v>4.0800000000000003E-2</v>
      </c>
      <c r="NV145" s="616">
        <v>4.1200000000000001E-2</v>
      </c>
      <c r="NW145" s="16">
        <v>1.4800000000000001E-2</v>
      </c>
      <c r="NX145" s="86">
        <v>4.53E-2</v>
      </c>
      <c r="NY145" s="86">
        <v>6.4199999999999993E-2</v>
      </c>
      <c r="NZ145" s="86">
        <v>3.0300000000000001E-2</v>
      </c>
      <c r="OA145" s="30">
        <v>1.4999999999999999E-2</v>
      </c>
      <c r="OB145" s="40">
        <v>4.6300000000000001E-2</v>
      </c>
      <c r="OC145" s="47">
        <v>5.9299999999999999E-2</v>
      </c>
      <c r="OD145" s="16">
        <v>2.24E-2</v>
      </c>
      <c r="OE145" s="30">
        <v>7.4300000000000005E-2</v>
      </c>
      <c r="OF145" s="7">
        <v>6.4699999999999994E-2</v>
      </c>
    </row>
    <row r="146" spans="253:396" ht="15.75" thickBot="1" x14ac:dyDescent="0.3">
      <c r="NG146" s="81">
        <v>2.3300000000000001E-2</v>
      </c>
      <c r="NH146" s="84">
        <v>4.8899999999999999E-2</v>
      </c>
      <c r="NI146" s="130">
        <v>-1.15E-2</v>
      </c>
      <c r="NJ146" s="83">
        <v>4.4200000000000003E-2</v>
      </c>
      <c r="NK146" s="80">
        <v>4.0599999999999997E-2</v>
      </c>
      <c r="NL146" s="84">
        <v>4.1000000000000003E-3</v>
      </c>
      <c r="NM146" s="299">
        <v>1.6299999999999999E-2</v>
      </c>
      <c r="NN146" s="80">
        <v>2.7699999999999999E-2</v>
      </c>
      <c r="NO146" s="82">
        <v>3.9100000000000003E-2</v>
      </c>
      <c r="NP146" s="83">
        <v>3.0000000000000001E-3</v>
      </c>
      <c r="NQ146" s="83">
        <v>2.24E-2</v>
      </c>
      <c r="NR146" s="7">
        <f>SUM( -GF72,GU72)</f>
        <v>3.1099999999999996E-2</v>
      </c>
      <c r="NS146" s="16">
        <v>2.5399999999999999E-2</v>
      </c>
      <c r="NT146" s="34">
        <v>9.7999999999999997E-3</v>
      </c>
      <c r="NU146" s="731">
        <v>1.66E-2</v>
      </c>
      <c r="NV146" s="34">
        <v>4.5999999999999999E-3</v>
      </c>
      <c r="NW146" s="86">
        <v>-4.7000000000000002E-3</v>
      </c>
      <c r="NX146" s="16">
        <v>3.7699999999999997E-2</v>
      </c>
      <c r="NY146" s="730">
        <v>5.67E-2</v>
      </c>
      <c r="NZ146" s="730">
        <v>1.84E-2</v>
      </c>
      <c r="OA146" s="86">
        <v>9.7999999999999997E-3</v>
      </c>
      <c r="OB146" s="16">
        <v>4.0500000000000001E-2</v>
      </c>
      <c r="OC146" s="16">
        <v>1.38E-2</v>
      </c>
      <c r="OD146" s="34">
        <v>1.29E-2</v>
      </c>
      <c r="OE146" s="40">
        <v>4.6899999999999997E-2</v>
      </c>
      <c r="OF146" s="30">
        <v>2.23E-2</v>
      </c>
    </row>
    <row r="147" spans="253:396" ht="15.75" thickBot="1" x14ac:dyDescent="0.3">
      <c r="MR147" s="722" t="s">
        <v>159</v>
      </c>
      <c r="MS147" s="723"/>
      <c r="MT147" s="723"/>
      <c r="MU147" s="723"/>
      <c r="MV147" s="724"/>
      <c r="MX147" t="s">
        <v>62</v>
      </c>
      <c r="NG147" s="130">
        <v>2.5999999999999999E-3</v>
      </c>
      <c r="NH147" s="85">
        <v>-6.9999999999999999E-4</v>
      </c>
      <c r="NI147" s="84">
        <v>-3.1600000000000003E-2</v>
      </c>
      <c r="NJ147" s="130">
        <v>1.9599999999999999E-2</v>
      </c>
      <c r="NK147" s="81">
        <v>1.2800000000000001E-2</v>
      </c>
      <c r="NL147" s="82">
        <v>-9.4999999999999998E-3</v>
      </c>
      <c r="NM147" s="303">
        <v>7.4000000000000003E-3</v>
      </c>
      <c r="NN147" s="82">
        <v>1.6500000000000001E-2</v>
      </c>
      <c r="NO147" s="85">
        <v>3.3999999999999998E-3</v>
      </c>
      <c r="NP147" s="85">
        <v>-1.1000000000000001E-3</v>
      </c>
      <c r="NQ147" s="82">
        <v>-1.1299999999999999E-2</v>
      </c>
      <c r="NR147" s="86">
        <v>6.1999999999999998E-3</v>
      </c>
      <c r="NS147" s="616">
        <v>2.5000000000000001E-2</v>
      </c>
      <c r="NT147" s="696">
        <v>7.1999999999999998E-3</v>
      </c>
      <c r="NU147" s="16">
        <v>1.3299999999999999E-2</v>
      </c>
      <c r="NV147" s="86">
        <v>-1.8E-3</v>
      </c>
      <c r="NW147" s="730">
        <v>-6.4999999999999997E-3</v>
      </c>
      <c r="NX147" s="696">
        <v>5.3E-3</v>
      </c>
      <c r="NY147" s="696">
        <v>2.52E-2</v>
      </c>
      <c r="NZ147" s="16">
        <v>7.4000000000000003E-3</v>
      </c>
      <c r="OA147" s="7">
        <v>7.0000000000000001E-3</v>
      </c>
      <c r="OB147" s="86">
        <v>1.4200000000000001E-2</v>
      </c>
      <c r="OC147" s="22">
        <v>5.1999999999999998E-3</v>
      </c>
      <c r="OD147" s="40">
        <v>1.0999999999999999E-2</v>
      </c>
      <c r="OE147" s="16">
        <v>-2.9600000000000001E-2</v>
      </c>
      <c r="OF147" s="533">
        <v>1.54E-2</v>
      </c>
    </row>
    <row r="148" spans="253:396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  <c r="NG148" s="84">
        <v>2.3E-3</v>
      </c>
      <c r="NH148" s="130">
        <v>-1.37E-2</v>
      </c>
      <c r="NI148" s="85">
        <v>-3.3599999999999998E-2</v>
      </c>
      <c r="NJ148" s="79">
        <v>-2.0199999999999999E-2</v>
      </c>
      <c r="NK148" s="130">
        <v>2.2000000000000001E-3</v>
      </c>
      <c r="NL148" s="130">
        <v>-2.3800000000000002E-2</v>
      </c>
      <c r="NM148" s="300">
        <v>-2.3900000000000001E-2</v>
      </c>
      <c r="NN148" s="85">
        <v>-2.4299999999999999E-2</v>
      </c>
      <c r="NO148" s="80">
        <v>-3.4299999999999997E-2</v>
      </c>
      <c r="NP148" s="80">
        <v>-4.4000000000000003E-3</v>
      </c>
      <c r="NQ148" s="85">
        <v>-1.66E-2</v>
      </c>
      <c r="NR148" s="16">
        <f>SUM( -GF73,GU73)</f>
        <v>-1.7200000000000007E-2</v>
      </c>
      <c r="NS148" s="696">
        <v>2E-3</v>
      </c>
      <c r="NT148" s="22">
        <v>5.7999999999999996E-3</v>
      </c>
      <c r="NU148" s="22">
        <v>1E-4</v>
      </c>
      <c r="NV148" s="696">
        <v>-4.7999999999999996E-3</v>
      </c>
      <c r="NW148" s="696">
        <v>-1.1599999999999999E-2</v>
      </c>
      <c r="NX148" s="616">
        <v>3.8E-3</v>
      </c>
      <c r="NY148" s="16">
        <v>1.2800000000000001E-2</v>
      </c>
      <c r="NZ148" s="34">
        <v>4.1999999999999997E-3</v>
      </c>
      <c r="OA148" s="16">
        <v>-1.0699999999999999E-2</v>
      </c>
      <c r="OB148" s="30">
        <v>-5.8999999999999999E-3</v>
      </c>
      <c r="OC148" s="40">
        <v>1.1000000000000001E-3</v>
      </c>
      <c r="OD148" s="22">
        <v>2.7000000000000001E-3</v>
      </c>
      <c r="OE148" s="7">
        <v>-3.4200000000000001E-2</v>
      </c>
      <c r="OF148" s="16">
        <v>-2.9899999999999999E-2</v>
      </c>
    </row>
    <row r="149" spans="253:396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  <c r="NG149" s="80">
        <v>-3.4200000000000001E-2</v>
      </c>
      <c r="NH149" s="80">
        <v>-4.9599999999999998E-2</v>
      </c>
      <c r="NI149" s="80">
        <v>-3.6499999999999998E-2</v>
      </c>
      <c r="NJ149" s="82">
        <v>-2.0899999999999998E-2</v>
      </c>
      <c r="NK149" s="84">
        <v>-2.23E-2</v>
      </c>
      <c r="NL149" s="81">
        <v>-3.39E-2</v>
      </c>
      <c r="NM149" s="316">
        <v>-3.39E-2</v>
      </c>
      <c r="NN149" s="83">
        <v>-2.9499999999999998E-2</v>
      </c>
      <c r="NO149" s="84">
        <v>-3.7100000000000001E-2</v>
      </c>
      <c r="NP149" s="84">
        <v>-1.0800000000000001E-2</v>
      </c>
      <c r="NQ149" s="130">
        <v>-2.0799999999999999E-2</v>
      </c>
      <c r="NR149" s="47">
        <v>-4.1500000000000002E-2</v>
      </c>
      <c r="NS149" s="86">
        <v>-2.2700000000000001E-2</v>
      </c>
      <c r="NT149" s="616">
        <v>-2.2599999999999999E-2</v>
      </c>
      <c r="NU149" s="696">
        <v>-6.1000000000000004E-3</v>
      </c>
      <c r="NV149" s="16">
        <v>-1.6400000000000001E-2</v>
      </c>
      <c r="NW149" s="616">
        <v>-2.6200000000000001E-2</v>
      </c>
      <c r="NX149" s="731">
        <v>-1.5900000000000001E-2</v>
      </c>
      <c r="NY149" s="34">
        <v>-3.44E-2</v>
      </c>
      <c r="NZ149" s="696">
        <v>-2.1399999999999999E-2</v>
      </c>
      <c r="OA149" s="34">
        <v>-1.14E-2</v>
      </c>
      <c r="OB149" s="22">
        <v>-8.0000000000000002E-3</v>
      </c>
      <c r="OC149" s="86">
        <v>-2.3999999999999998E-3</v>
      </c>
      <c r="OD149" s="47">
        <v>-8.3999999999999995E-3</v>
      </c>
      <c r="OE149" s="22">
        <v>-5.6899999999999999E-2</v>
      </c>
      <c r="OF149" s="22">
        <v>-3.5200000000000002E-2</v>
      </c>
    </row>
    <row r="150" spans="253:396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  <c r="NG150" s="82">
        <v>-5.0999999999999997E-2</v>
      </c>
      <c r="NH150" s="79">
        <v>-5.0500000000000003E-2</v>
      </c>
      <c r="NI150" s="79">
        <v>-3.6799999999999999E-2</v>
      </c>
      <c r="NJ150" s="80">
        <v>-4.0399999999999998E-2</v>
      </c>
      <c r="NK150" s="85">
        <v>-8.4599999999999995E-2</v>
      </c>
      <c r="NL150" s="80">
        <v>-5.1200000000000002E-2</v>
      </c>
      <c r="NM150" s="317">
        <v>-3.8399999999999997E-2</v>
      </c>
      <c r="NN150" s="84">
        <v>-7.9100000000000004E-2</v>
      </c>
      <c r="NO150" s="130">
        <v>-4.4600000000000001E-2</v>
      </c>
      <c r="NP150" s="82">
        <v>-5.04E-2</v>
      </c>
      <c r="NQ150" s="81">
        <v>-5.4199999999999998E-2</v>
      </c>
      <c r="NR150" s="34">
        <f>SUM( -GF69,GU69)</f>
        <v>-4.9699999999999994E-2</v>
      </c>
      <c r="NS150" s="730">
        <v>-3.95E-2</v>
      </c>
      <c r="NT150" s="86">
        <v>-4.7300000000000002E-2</v>
      </c>
      <c r="NU150" s="34">
        <v>-4.9599999999999998E-2</v>
      </c>
      <c r="NV150" s="22">
        <v>-4.0300000000000002E-2</v>
      </c>
      <c r="NW150" s="731">
        <v>-4.3799999999999999E-2</v>
      </c>
      <c r="NX150" s="34">
        <v>-5.8200000000000002E-2</v>
      </c>
      <c r="NY150" s="731">
        <v>-8.5000000000000006E-2</v>
      </c>
      <c r="NZ150" s="22">
        <v>-3.4700000000000002E-2</v>
      </c>
      <c r="OA150" s="22">
        <v>-3.5799999999999998E-2</v>
      </c>
      <c r="OB150" s="47">
        <v>-7.7499999999999999E-2</v>
      </c>
      <c r="OC150" s="30">
        <v>-5.3800000000000001E-2</v>
      </c>
      <c r="OD150" s="30">
        <v>-2.7E-2</v>
      </c>
      <c r="OE150" s="545">
        <v>-6.0100000000000001E-2</v>
      </c>
      <c r="OF150" s="34">
        <v>-4.7300000000000002E-2</v>
      </c>
    </row>
    <row r="151" spans="253:396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  <c r="NG151" s="79">
        <v>-7.3599999999999999E-2</v>
      </c>
      <c r="NH151" s="83">
        <v>-6.4799999999999996E-2</v>
      </c>
      <c r="NI151" s="82">
        <v>-5.21E-2</v>
      </c>
      <c r="NJ151" s="81">
        <v>-8.4599999999999995E-2</v>
      </c>
      <c r="NK151" s="83">
        <v>-8.9899999999999994E-2</v>
      </c>
      <c r="NL151" s="79">
        <v>-6.88E-2</v>
      </c>
      <c r="NM151" s="315">
        <v>-3.9600000000000003E-2</v>
      </c>
      <c r="NN151" s="79">
        <v>-8.2199999999999995E-2</v>
      </c>
      <c r="NO151" s="81">
        <v>-6.9199999999999998E-2</v>
      </c>
      <c r="NP151" s="79">
        <v>-8.0699999999999994E-2</v>
      </c>
      <c r="NQ151" s="84">
        <v>-7.3800000000000004E-2</v>
      </c>
      <c r="NR151" s="22">
        <f>SUM( -GF68,GU68)</f>
        <v>-6.0600000000000015E-2</v>
      </c>
      <c r="NS151" s="34">
        <v>-6.4500000000000002E-2</v>
      </c>
      <c r="NT151" s="730">
        <v>-4.87E-2</v>
      </c>
      <c r="NU151" s="86">
        <v>-5.74E-2</v>
      </c>
      <c r="NV151" s="731">
        <v>-7.5800000000000006E-2</v>
      </c>
      <c r="NW151" s="34">
        <v>-4.6899999999999997E-2</v>
      </c>
      <c r="NX151" s="22">
        <v>-9.2999999999999999E-2</v>
      </c>
      <c r="NY151" s="22">
        <v>-0.1081</v>
      </c>
      <c r="NZ151" s="7">
        <v>-3.9600000000000003E-2</v>
      </c>
      <c r="OA151" s="40">
        <v>-4.1300000000000003E-2</v>
      </c>
      <c r="OB151" s="7">
        <v>-8.2299999999999998E-2</v>
      </c>
      <c r="OC151" s="34">
        <v>-0.11650000000000001</v>
      </c>
      <c r="OD151" s="7">
        <v>-9.8199999999999996E-2</v>
      </c>
      <c r="OE151" s="47">
        <v>-7.9799999999999996E-2</v>
      </c>
      <c r="OF151" s="86">
        <v>-6.3899999999999998E-2</v>
      </c>
    </row>
    <row r="152" spans="253:396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  <c r="NG152" s="701"/>
      <c r="NH152" s="743"/>
      <c r="NI152" s="743"/>
      <c r="NJ152" s="743"/>
      <c r="NK152" s="743"/>
      <c r="NL152" s="743"/>
      <c r="NM152" s="743"/>
      <c r="NN152" s="743"/>
      <c r="NO152" s="743"/>
      <c r="NP152" s="743"/>
      <c r="NQ152" s="743"/>
      <c r="NR152" s="743"/>
      <c r="NS152" s="743"/>
      <c r="NT152" s="743"/>
      <c r="NU152" s="743"/>
      <c r="NV152" s="743"/>
      <c r="NW152" s="743"/>
      <c r="NX152" s="743"/>
      <c r="NY152" s="743"/>
      <c r="NZ152" s="743"/>
      <c r="OA152" s="743"/>
      <c r="OB152" s="743"/>
      <c r="OC152" s="743"/>
      <c r="OD152" s="743"/>
      <c r="OE152" s="743"/>
      <c r="OF152" s="743"/>
    </row>
    <row r="153" spans="253:396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96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96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96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96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  <c r="NR157" s="342">
        <v>43648</v>
      </c>
      <c r="NS157" s="342">
        <v>43649</v>
      </c>
      <c r="NT157" s="342">
        <v>43650</v>
      </c>
      <c r="NU157" s="342">
        <v>43651</v>
      </c>
      <c r="NV157" s="342">
        <v>43654</v>
      </c>
      <c r="NW157" s="342">
        <v>43655</v>
      </c>
      <c r="NX157" s="342">
        <v>43656</v>
      </c>
      <c r="NY157" s="342">
        <v>43657</v>
      </c>
      <c r="NZ157" s="342">
        <v>43658</v>
      </c>
    </row>
    <row r="158" spans="253:396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s="40">
        <v>0.16930000000000001</v>
      </c>
      <c r="NS158" s="40">
        <v>0.18279999999999999</v>
      </c>
      <c r="NT158" s="40">
        <v>0.18870000000000001</v>
      </c>
      <c r="NU158" s="40">
        <v>0.21460000000000001</v>
      </c>
      <c r="NV158" s="40">
        <v>0.2135</v>
      </c>
      <c r="NW158" s="40">
        <v>0.2107</v>
      </c>
      <c r="NX158" s="40">
        <v>0.2104</v>
      </c>
      <c r="NY158" s="40">
        <v>0.2137</v>
      </c>
    </row>
    <row r="159" spans="253:396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s="16">
        <v>7.1800000000000003E-2</v>
      </c>
      <c r="NS159" s="30">
        <v>5.7299999999999997E-2</v>
      </c>
      <c r="NT159" s="16">
        <v>6.0999999999999999E-2</v>
      </c>
      <c r="NU159" s="16">
        <v>6.1100000000000002E-2</v>
      </c>
      <c r="NV159" s="16">
        <v>6.2199999999999998E-2</v>
      </c>
      <c r="NW159" s="16">
        <v>7.4700000000000003E-2</v>
      </c>
      <c r="NX159" s="16">
        <v>7.7299999999999994E-2</v>
      </c>
      <c r="NY159" s="16">
        <v>7.2999999999999995E-2</v>
      </c>
    </row>
    <row r="160" spans="253:396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  <c r="NR160" s="22">
        <v>6.1800000000000001E-2</v>
      </c>
      <c r="NS160" s="16">
        <v>5.57E-2</v>
      </c>
      <c r="NT160" s="30">
        <v>5.04E-2</v>
      </c>
      <c r="NU160" s="22">
        <v>4.87E-2</v>
      </c>
      <c r="NV160" s="22">
        <v>5.1499999999999997E-2</v>
      </c>
      <c r="NW160" s="22">
        <v>3.5299999999999998E-2</v>
      </c>
      <c r="NX160" s="22">
        <v>3.44E-2</v>
      </c>
      <c r="NY160" s="22">
        <v>4.1599999999999998E-2</v>
      </c>
    </row>
    <row r="161" spans="40:39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  <c r="NR161" s="30">
        <v>2.6499999999999999E-2</v>
      </c>
      <c r="NS161" s="22">
        <v>3.8800000000000001E-2</v>
      </c>
      <c r="NT161" s="22">
        <v>4.19E-2</v>
      </c>
      <c r="NU161" s="30">
        <v>4.2000000000000003E-2</v>
      </c>
      <c r="NV161" s="30">
        <v>4.5999999999999999E-2</v>
      </c>
      <c r="NW161" s="7">
        <v>3.4099999999999998E-2</v>
      </c>
      <c r="NX161" s="7">
        <v>5.7000000000000002E-3</v>
      </c>
      <c r="NY161" s="30">
        <v>3.2300000000000002E-2</v>
      </c>
    </row>
    <row r="162" spans="40:39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  <c r="NR162" s="7">
        <v>-1.9400000000000001E-2</v>
      </c>
      <c r="NS162" s="7">
        <v>-3.0200000000000001E-2</v>
      </c>
      <c r="NT162" s="7">
        <v>-3.0800000000000001E-2</v>
      </c>
      <c r="NU162" s="7">
        <v>8.8000000000000005E-3</v>
      </c>
      <c r="NV162" s="7">
        <v>1.7000000000000001E-2</v>
      </c>
      <c r="NW162" s="30">
        <v>1.35E-2</v>
      </c>
      <c r="NX162" s="30">
        <v>2.18E-2</v>
      </c>
      <c r="NY162" s="7">
        <v>-1E-3</v>
      </c>
    </row>
    <row r="163" spans="40:39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  <c r="NR163" s="47">
        <v>-7.3599999999999999E-2</v>
      </c>
      <c r="NS163" s="34">
        <v>-5.1299999999999998E-2</v>
      </c>
      <c r="NT163" s="34">
        <v>-7.1599999999999997E-2</v>
      </c>
      <c r="NU163" s="47">
        <v>-9.1499999999999998E-2</v>
      </c>
      <c r="NV163" s="34">
        <v>-9.5899999999999999E-2</v>
      </c>
      <c r="NW163" s="34">
        <v>-9.8699999999999996E-2</v>
      </c>
      <c r="NX163" s="47">
        <v>-0.1019</v>
      </c>
      <c r="NY163" s="34">
        <v>-6.93E-2</v>
      </c>
    </row>
    <row r="164" spans="40:39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  <c r="NR164" s="34">
        <v>-7.8200000000000006E-2</v>
      </c>
      <c r="NS164" s="47">
        <v>-8.1100000000000005E-2</v>
      </c>
      <c r="NT164" s="47">
        <v>-8.0600000000000005E-2</v>
      </c>
      <c r="NU164" s="34">
        <v>-0.10680000000000001</v>
      </c>
      <c r="NV164" s="47">
        <v>-0.10539999999999999</v>
      </c>
      <c r="NW164" s="47">
        <v>-0.10150000000000001</v>
      </c>
      <c r="NX164" s="34">
        <v>-8.3299999999999999E-2</v>
      </c>
      <c r="NY164" s="47">
        <v>-0.1118</v>
      </c>
    </row>
    <row r="165" spans="40:39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  <c r="NR165" s="86">
        <v>-0.15820000000000001</v>
      </c>
      <c r="NS165" s="86">
        <v>-0.17199999999999999</v>
      </c>
      <c r="NT165" s="86">
        <v>-0.159</v>
      </c>
      <c r="NU165" s="86">
        <v>-0.1769</v>
      </c>
      <c r="NV165" s="86">
        <v>-0.18890000000000001</v>
      </c>
      <c r="NW165" s="86">
        <v>-0.1681</v>
      </c>
      <c r="NX165" s="86">
        <v>-0.16439999999999999</v>
      </c>
      <c r="NY165" s="86">
        <v>-0.17849999999999999</v>
      </c>
    </row>
    <row r="166" spans="40:39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  <c r="NS166" t="s">
        <v>62</v>
      </c>
    </row>
    <row r="167" spans="40:39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  <c r="NR167" s="342">
        <v>43648</v>
      </c>
      <c r="NS167" s="342">
        <v>43649</v>
      </c>
      <c r="NT167" s="342">
        <v>43650</v>
      </c>
      <c r="NU167" s="342">
        <v>43651</v>
      </c>
      <c r="NV167" s="342">
        <v>43654</v>
      </c>
      <c r="NW167" s="342">
        <v>43655</v>
      </c>
      <c r="NX167" s="342">
        <v>43656</v>
      </c>
      <c r="NY167" s="342">
        <v>43657</v>
      </c>
      <c r="NZ167" s="342">
        <v>43658</v>
      </c>
    </row>
    <row r="168" spans="40:39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  <c r="NR168" s="7">
        <v>3.6499999999999998E-2</v>
      </c>
      <c r="NS168" s="40">
        <v>4.2099999999999999E-2</v>
      </c>
      <c r="NT168" s="40">
        <v>4.8000000000000001E-2</v>
      </c>
      <c r="NU168" s="40">
        <v>7.3899999999999993E-2</v>
      </c>
      <c r="NV168" s="7">
        <v>7.2900000000000006E-2</v>
      </c>
      <c r="NW168" s="7">
        <v>0.09</v>
      </c>
      <c r="NX168" s="40">
        <v>6.9699999999999998E-2</v>
      </c>
      <c r="NY168" s="40">
        <v>7.2999999999999995E-2</v>
      </c>
    </row>
    <row r="169" spans="40:39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  <c r="NR169" s="47">
        <v>3.3300000000000003E-2</v>
      </c>
      <c r="NS169" s="30">
        <v>3.7600000000000001E-2</v>
      </c>
      <c r="NT169" s="30">
        <v>3.0700000000000002E-2</v>
      </c>
      <c r="NU169" s="7">
        <v>6.4699999999999994E-2</v>
      </c>
      <c r="NV169" s="40">
        <v>7.2800000000000004E-2</v>
      </c>
      <c r="NW169" s="40">
        <v>7.0000000000000007E-2</v>
      </c>
      <c r="NX169" s="7">
        <v>6.1600000000000002E-2</v>
      </c>
      <c r="NY169" s="7">
        <v>5.4899999999999997E-2</v>
      </c>
    </row>
    <row r="170" spans="40:39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  <c r="NR170" s="40">
        <v>2.86E-2</v>
      </c>
      <c r="NS170" s="47">
        <v>2.58E-2</v>
      </c>
      <c r="NT170" s="47">
        <v>2.63E-2</v>
      </c>
      <c r="NU170" s="30">
        <v>2.23E-2</v>
      </c>
      <c r="NV170" s="30">
        <v>2.63E-2</v>
      </c>
      <c r="NW170" s="47">
        <v>5.4000000000000003E-3</v>
      </c>
      <c r="NX170" s="47">
        <v>5.0000000000000001E-3</v>
      </c>
      <c r="NY170" s="30">
        <v>1.26E-2</v>
      </c>
    </row>
    <row r="171" spans="40:39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09">
        <v>3.0999999999999999E-3</v>
      </c>
      <c r="NR171" s="30">
        <v>6.7999999999999996E-3</v>
      </c>
      <c r="NS171" s="7">
        <v>2.5700000000000001E-2</v>
      </c>
      <c r="NT171" s="7">
        <v>2.5100000000000001E-2</v>
      </c>
      <c r="NU171" s="47">
        <v>1.54E-2</v>
      </c>
      <c r="NV171" s="47">
        <v>1.5E-3</v>
      </c>
      <c r="NW171" s="30">
        <v>-6.1999999999999998E-3</v>
      </c>
      <c r="NX171" s="30">
        <v>2.0999999999999999E-3</v>
      </c>
      <c r="NY171" s="47">
        <v>-4.8999999999999998E-3</v>
      </c>
    </row>
    <row r="172" spans="40:39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  <c r="NR172" s="34">
        <v>-1.8700000000000001E-2</v>
      </c>
      <c r="NS172" s="34">
        <v>8.2000000000000007E-3</v>
      </c>
      <c r="NT172" s="34">
        <v>-1.21E-2</v>
      </c>
      <c r="NU172" s="16">
        <v>-2.9899999999999999E-2</v>
      </c>
      <c r="NV172" s="16">
        <v>-2.8799999999999999E-2</v>
      </c>
      <c r="NW172" s="16">
        <v>-1.6299999999999999E-2</v>
      </c>
      <c r="NX172" s="16">
        <v>-1.37E-2</v>
      </c>
      <c r="NY172" s="34">
        <v>-9.7999999999999997E-3</v>
      </c>
    </row>
    <row r="173" spans="40:39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  <c r="NR173" s="16">
        <v>-1.9199999999999998E-2</v>
      </c>
      <c r="NS173" s="16">
        <v>-3.5299999999999998E-2</v>
      </c>
      <c r="NT173" s="16">
        <v>-0.03</v>
      </c>
      <c r="NU173" s="22">
        <v>-3.5200000000000002E-2</v>
      </c>
      <c r="NV173" s="22">
        <v>-3.2399999999999998E-2</v>
      </c>
      <c r="NW173" s="34">
        <v>-3.9199999999999999E-2</v>
      </c>
      <c r="NX173" s="34">
        <v>-2.3800000000000002E-2</v>
      </c>
      <c r="NY173" s="16">
        <v>-1.7999999999999999E-2</v>
      </c>
    </row>
    <row r="174" spans="40:39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  <c r="NR174" s="22">
        <v>-2.2100000000000002E-2</v>
      </c>
      <c r="NS174" s="22">
        <v>-4.5100000000000001E-2</v>
      </c>
      <c r="NT174" s="22">
        <v>-4.2000000000000003E-2</v>
      </c>
      <c r="NU174" s="34">
        <v>-4.7300000000000002E-2</v>
      </c>
      <c r="NV174" s="34">
        <v>-3.6400000000000002E-2</v>
      </c>
      <c r="NW174" s="22">
        <v>-4.8599999999999997E-2</v>
      </c>
      <c r="NX174" s="22">
        <v>-4.9500000000000002E-2</v>
      </c>
      <c r="NY174" s="22">
        <v>-4.2299999999999997E-2</v>
      </c>
    </row>
    <row r="175" spans="40:39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699">
        <v>-4.87E-2</v>
      </c>
      <c r="NR175" s="86">
        <v>-4.5199999999999997E-2</v>
      </c>
      <c r="NS175" s="86">
        <v>-5.8999999999999997E-2</v>
      </c>
      <c r="NT175" s="86">
        <v>-4.5999999999999999E-2</v>
      </c>
      <c r="NU175" s="86">
        <v>-6.3899999999999998E-2</v>
      </c>
      <c r="NV175" s="86">
        <v>-7.5899999999999995E-2</v>
      </c>
      <c r="NW175" s="86">
        <v>-5.5100000000000003E-2</v>
      </c>
      <c r="NX175" s="86">
        <v>-5.1400000000000001E-2</v>
      </c>
      <c r="NY175" s="86">
        <v>-6.5500000000000003E-2</v>
      </c>
    </row>
    <row r="176" spans="40:39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3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3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3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3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3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3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3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3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3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3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3" ht="15.75" thickBot="1" x14ac:dyDescent="0.3">
      <c r="Y187" s="344" t="s">
        <v>107</v>
      </c>
      <c r="AU187" s="344" t="s">
        <v>107</v>
      </c>
      <c r="NP187" t="s">
        <v>62</v>
      </c>
    </row>
    <row r="188" spans="7:383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3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3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  <c r="NS190" s="342">
        <v>43651</v>
      </c>
    </row>
    <row r="191" spans="7:383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  <c r="NS191" s="47">
        <v>-9.1499999999999998E-2</v>
      </c>
    </row>
    <row r="192" spans="7:383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  <c r="NS192" s="30">
        <v>4.2000000000000003E-2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  <c r="NS193" s="34">
        <v>-0.10680000000000001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  <c r="NS194" s="7">
        <v>8.8000000000000005E-3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  <c r="NQ197" s="342">
        <v>43651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  <c r="NQ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  <c r="NQ228" s="345" t="s">
        <v>100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  <c r="NQ229" s="40">
        <v>0.21460000000000001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  <c r="NQ230" s="16">
        <v>6.1100000000000002E-2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  <c r="NQ231" s="22">
        <v>4.87E-2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  <c r="NQ232" s="30">
        <v>4.2000000000000003E-2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  <c r="NQ233" s="7">
        <v>8.8000000000000005E-3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  <c r="NQ234" s="47">
        <v>-9.1499999999999998E-2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NQ235" s="34">
        <v>-0.10680000000000001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  <c r="NQ236" s="86">
        <v>-0.1769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  <c r="NQ238" s="40">
        <v>0.21460000000000001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  <c r="NQ239" s="30">
        <v>4.2000000000000003E-2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  <c r="NQ240" s="47">
        <v>-9.1499999999999998E-2</v>
      </c>
    </row>
    <row r="241" spans="1:381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  <c r="NQ241" s="34">
        <v>-0.10680000000000001</v>
      </c>
    </row>
    <row r="242" spans="1:381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  <c r="NQ242" s="7">
        <v>8.8000000000000005E-3</v>
      </c>
    </row>
    <row r="243" spans="1:381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  <c r="NQ243" s="22">
        <v>4.87E-2</v>
      </c>
    </row>
    <row r="244" spans="1:381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  <c r="NQ244" s="16">
        <v>6.1100000000000002E-2</v>
      </c>
    </row>
    <row r="245" spans="1:381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  <c r="NQ245" s="86">
        <v>-0.1769</v>
      </c>
    </row>
    <row r="246" spans="1:381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1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  <c r="NQ247" s="342">
        <v>43651</v>
      </c>
    </row>
    <row r="248" spans="1:381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1" x14ac:dyDescent="0.25">
      <c r="CJ249" t="s">
        <v>62</v>
      </c>
      <c r="CN249" t="s">
        <v>62</v>
      </c>
      <c r="CT249" t="s">
        <v>62</v>
      </c>
    </row>
    <row r="250" spans="1:381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1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1" x14ac:dyDescent="0.25">
      <c r="CI252" t="s">
        <v>62</v>
      </c>
      <c r="CN252" t="s">
        <v>62</v>
      </c>
      <c r="CQ252" t="s">
        <v>62</v>
      </c>
    </row>
    <row r="253" spans="1:381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1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1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1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90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90" x14ac:dyDescent="0.25">
      <c r="CE274" t="s">
        <v>62</v>
      </c>
      <c r="CP274" t="s">
        <v>62</v>
      </c>
    </row>
    <row r="275" spans="2:390" x14ac:dyDescent="0.25">
      <c r="D275" t="s">
        <v>62</v>
      </c>
      <c r="CS275" t="s">
        <v>62</v>
      </c>
    </row>
    <row r="276" spans="2:390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90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90" x14ac:dyDescent="0.25">
      <c r="CD282" t="s">
        <v>62</v>
      </c>
      <c r="CF282" t="s">
        <v>62</v>
      </c>
      <c r="CL282" t="s">
        <v>62</v>
      </c>
    </row>
    <row r="283" spans="2:390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90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90" ht="15.75" thickBot="1" x14ac:dyDescent="0.3">
      <c r="CG285" t="s">
        <v>62</v>
      </c>
      <c r="CP285" t="s">
        <v>62</v>
      </c>
      <c r="CS285" t="s">
        <v>62</v>
      </c>
    </row>
    <row r="286" spans="2:390" ht="15.75" thickBot="1" x14ac:dyDescent="0.3">
      <c r="CH286" t="s">
        <v>62</v>
      </c>
      <c r="CK286" t="s">
        <v>62</v>
      </c>
      <c r="CO286" t="s">
        <v>62</v>
      </c>
      <c r="NR286" s="342">
        <v>43647</v>
      </c>
      <c r="NS286" s="342">
        <v>43648</v>
      </c>
      <c r="NT286" s="342">
        <v>43649</v>
      </c>
      <c r="NU286" s="342">
        <v>43650</v>
      </c>
      <c r="NV286" s="342">
        <v>43651</v>
      </c>
      <c r="NW286" s="342">
        <v>43654</v>
      </c>
      <c r="NX286" s="342">
        <v>43655</v>
      </c>
      <c r="NY286" s="342">
        <v>43656</v>
      </c>
      <c r="NZ286" s="342">
        <v>43657</v>
      </c>
    </row>
    <row r="287" spans="2:390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  <c r="NR287" s="101">
        <v>4.4999999999999998E-2</v>
      </c>
      <c r="NS287" s="7">
        <v>3.6499999999999998E-2</v>
      </c>
      <c r="NT287" s="7">
        <v>2.5700000000000001E-2</v>
      </c>
      <c r="NU287" s="7">
        <v>2.5100000000000001E-2</v>
      </c>
      <c r="NV287" s="7">
        <v>6.4699999999999994E-2</v>
      </c>
      <c r="NW287" s="7">
        <v>7.2900000000000006E-2</v>
      </c>
      <c r="NX287" s="7">
        <v>0.09</v>
      </c>
      <c r="NY287" s="7">
        <v>6.1600000000000002E-2</v>
      </c>
      <c r="NZ287" s="7">
        <v>5.4899999999999997E-2</v>
      </c>
    </row>
    <row r="288" spans="2:390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  <c r="NR288" s="100">
        <v>2.1399999999999999E-2</v>
      </c>
      <c r="NS288" s="40">
        <v>2.86E-2</v>
      </c>
      <c r="NT288" s="40">
        <v>4.2099999999999999E-2</v>
      </c>
      <c r="NU288" s="40">
        <v>4.8000000000000001E-2</v>
      </c>
      <c r="NV288" s="40">
        <v>7.3899999999999993E-2</v>
      </c>
      <c r="NW288" s="40">
        <v>7.2800000000000004E-2</v>
      </c>
      <c r="NX288" s="40">
        <v>7.0000000000000007E-2</v>
      </c>
      <c r="NY288" s="40">
        <v>6.9699999999999998E-2</v>
      </c>
      <c r="NZ288" s="40">
        <v>7.2999999999999995E-2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  <c r="NR289" s="106">
        <v>1.37E-2</v>
      </c>
      <c r="NS289" s="22">
        <v>-2.2100000000000002E-2</v>
      </c>
      <c r="NT289" s="22">
        <v>-4.5100000000000001E-2</v>
      </c>
      <c r="NU289" s="22">
        <v>-4.2000000000000003E-2</v>
      </c>
      <c r="NV289" s="22">
        <v>-3.5200000000000002E-2</v>
      </c>
      <c r="NW289" s="22">
        <v>-3.2399999999999998E-2</v>
      </c>
      <c r="NX289" s="22">
        <v>-4.8599999999999997E-2</v>
      </c>
      <c r="NY289" s="22">
        <v>-4.9500000000000002E-2</v>
      </c>
      <c r="NZ289" s="22">
        <v>-4.2299999999999997E-2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  <c r="NR290" s="709">
        <v>3.0999999999999999E-3</v>
      </c>
      <c r="NS290" s="47">
        <v>3.3300000000000003E-2</v>
      </c>
      <c r="NT290" s="47">
        <v>2.58E-2</v>
      </c>
      <c r="NU290" s="47">
        <v>2.63E-2</v>
      </c>
      <c r="NV290" s="47">
        <v>1.54E-2</v>
      </c>
      <c r="NW290" s="47">
        <v>1.5E-3</v>
      </c>
      <c r="NX290" s="47">
        <v>5.4000000000000003E-3</v>
      </c>
      <c r="NY290" s="47">
        <v>5.0000000000000001E-3</v>
      </c>
      <c r="NZ290" s="47">
        <v>-4.8999999999999998E-3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  <c r="NR291" s="105">
        <v>-5.7000000000000002E-3</v>
      </c>
      <c r="NS291" s="34">
        <v>-1.8700000000000001E-2</v>
      </c>
      <c r="NT291" s="34">
        <v>8.2000000000000007E-3</v>
      </c>
      <c r="NU291" s="34">
        <v>-1.21E-2</v>
      </c>
      <c r="NV291" s="34">
        <v>-4.7300000000000002E-2</v>
      </c>
      <c r="NW291" s="34">
        <v>-3.6400000000000002E-2</v>
      </c>
      <c r="NX291" s="34">
        <v>-3.9199999999999999E-2</v>
      </c>
      <c r="NY291" s="34">
        <v>-2.3800000000000002E-2</v>
      </c>
      <c r="NZ291" s="34">
        <v>-9.7999999999999997E-3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  <c r="NR292" s="103">
        <v>-1.17E-2</v>
      </c>
      <c r="NS292" s="16">
        <v>-1.9199999999999998E-2</v>
      </c>
      <c r="NT292" s="16">
        <v>-3.5299999999999998E-2</v>
      </c>
      <c r="NU292" s="16">
        <v>-0.03</v>
      </c>
      <c r="NV292" s="16">
        <v>-2.9899999999999999E-2</v>
      </c>
      <c r="NW292" s="16">
        <v>-2.8799999999999999E-2</v>
      </c>
      <c r="NX292" s="16">
        <v>-1.6299999999999999E-2</v>
      </c>
      <c r="NY292" s="16">
        <v>-1.37E-2</v>
      </c>
      <c r="NZ292" s="16">
        <v>-1.7999999999999999E-2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  <c r="NR293" s="104">
        <v>-1.7100000000000001E-2</v>
      </c>
      <c r="NS293" s="30">
        <v>6.7999999999999996E-3</v>
      </c>
      <c r="NT293" s="30">
        <v>3.7600000000000001E-2</v>
      </c>
      <c r="NU293" s="30">
        <v>3.0700000000000002E-2</v>
      </c>
      <c r="NV293" s="30">
        <v>2.23E-2</v>
      </c>
      <c r="NW293" s="30">
        <v>2.63E-2</v>
      </c>
      <c r="NX293" s="30">
        <v>-6.1999999999999998E-3</v>
      </c>
      <c r="NY293" s="30">
        <v>2.0999999999999999E-3</v>
      </c>
      <c r="NZ293" s="30">
        <v>1.26E-2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  <c r="NR294" s="699">
        <v>-4.87E-2</v>
      </c>
      <c r="NS294" s="86">
        <v>-4.5199999999999997E-2</v>
      </c>
      <c r="NT294" s="86">
        <v>-5.8999999999999997E-2</v>
      </c>
      <c r="NU294" s="86">
        <v>-4.5999999999999999E-2</v>
      </c>
      <c r="NV294" s="86">
        <v>-6.3899999999999998E-2</v>
      </c>
      <c r="NW294" s="86">
        <v>-7.5899999999999995E-2</v>
      </c>
      <c r="NX294" s="86">
        <v>-5.5100000000000003E-2</v>
      </c>
      <c r="NY294" s="86">
        <v>-5.1400000000000001E-2</v>
      </c>
      <c r="NZ294" s="86">
        <v>-6.5500000000000003E-2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  <c r="NT297" s="342">
        <v>43647</v>
      </c>
      <c r="NU297" s="342">
        <v>43648</v>
      </c>
      <c r="NV297" s="342">
        <v>43649</v>
      </c>
      <c r="NW297" s="342">
        <v>43650</v>
      </c>
      <c r="NX297" s="342">
        <v>43651</v>
      </c>
      <c r="NY297" s="342">
        <v>43654</v>
      </c>
      <c r="NZ297" s="342">
        <v>43655</v>
      </c>
      <c r="OA297" s="342">
        <v>43656</v>
      </c>
      <c r="OB297" s="342">
        <v>43657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22" t="s">
        <v>152</v>
      </c>
      <c r="KL533" s="723"/>
      <c r="KM533" s="723"/>
      <c r="KN533" s="723"/>
      <c r="KO533" s="723"/>
      <c r="KP533" s="723"/>
      <c r="KQ533" s="723"/>
      <c r="KR533" s="724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22" t="s">
        <v>153</v>
      </c>
      <c r="KL534" s="723"/>
      <c r="KM534" s="723"/>
      <c r="KN534" s="723"/>
      <c r="KO534" s="723"/>
      <c r="KP534" s="723"/>
      <c r="KQ534" s="723"/>
      <c r="KR534" s="724"/>
      <c r="ME534" t="s">
        <v>62</v>
      </c>
      <c r="ML534" s="519" t="s">
        <v>72</v>
      </c>
    </row>
    <row r="535" spans="281:384" ht="15.75" thickBot="1" x14ac:dyDescent="0.3">
      <c r="KK535" s="722" t="s">
        <v>150</v>
      </c>
      <c r="KL535" s="723"/>
      <c r="KM535" s="723"/>
      <c r="KN535" s="723"/>
      <c r="KO535" s="723"/>
      <c r="KP535" s="723"/>
      <c r="KQ535" s="723"/>
      <c r="KR535" s="724"/>
    </row>
    <row r="536" spans="281:384" ht="15.75" thickBot="1" x14ac:dyDescent="0.3">
      <c r="KK536" s="722" t="s">
        <v>147</v>
      </c>
      <c r="KL536" s="723"/>
      <c r="KM536" s="723"/>
      <c r="KN536" s="723"/>
      <c r="KO536" s="723"/>
      <c r="KP536" s="723"/>
      <c r="KQ536" s="723"/>
      <c r="KR536" s="724"/>
    </row>
    <row r="537" spans="281:384" ht="15.75" thickBot="1" x14ac:dyDescent="0.3">
      <c r="KK537" s="722" t="s">
        <v>148</v>
      </c>
      <c r="KL537" s="723"/>
      <c r="KM537" s="723"/>
      <c r="KN537" s="723"/>
      <c r="KO537" s="723"/>
      <c r="KP537" s="723"/>
      <c r="KQ537" s="723"/>
      <c r="KR537" s="724"/>
    </row>
    <row r="538" spans="281:384" ht="15.75" thickBot="1" x14ac:dyDescent="0.3">
      <c r="KK538" s="722" t="s">
        <v>149</v>
      </c>
      <c r="KL538" s="723"/>
      <c r="KM538" s="723"/>
      <c r="KN538" s="723"/>
      <c r="KO538" s="723"/>
      <c r="KP538" s="723"/>
      <c r="KQ538" s="723"/>
      <c r="KR538" s="724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22" t="s">
        <v>152</v>
      </c>
      <c r="LN542" s="723"/>
      <c r="LO542" s="723"/>
      <c r="LP542" s="723"/>
      <c r="LQ542" s="723"/>
      <c r="LR542" s="723"/>
      <c r="LS542" s="723"/>
      <c r="LT542" s="724"/>
    </row>
    <row r="543" spans="281:384" ht="15.75" thickBot="1" x14ac:dyDescent="0.3">
      <c r="JU543" t="s">
        <v>62</v>
      </c>
      <c r="LM543" s="722" t="s">
        <v>153</v>
      </c>
      <c r="LN543" s="723"/>
      <c r="LO543" s="723"/>
      <c r="LP543" s="723"/>
      <c r="LQ543" s="723"/>
      <c r="LR543" s="723"/>
      <c r="LS543" s="723"/>
      <c r="LT543" s="724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22" t="s">
        <v>150</v>
      </c>
      <c r="LN544" s="723"/>
      <c r="LO544" s="723"/>
      <c r="LP544" s="723"/>
      <c r="LQ544" s="723"/>
      <c r="LR544" s="723"/>
      <c r="LS544" s="723"/>
      <c r="LT544" s="724"/>
    </row>
    <row r="545" spans="12:410" ht="15.75" thickBot="1" x14ac:dyDescent="0.3">
      <c r="LM545" s="722" t="s">
        <v>151</v>
      </c>
      <c r="LN545" s="723"/>
      <c r="LO545" s="723"/>
      <c r="LP545" s="723"/>
      <c r="LQ545" s="723"/>
      <c r="LR545" s="723"/>
      <c r="LS545" s="723"/>
      <c r="LT545" s="724"/>
    </row>
    <row r="546" spans="12:410" ht="15.75" thickBot="1" x14ac:dyDescent="0.3">
      <c r="JZ546" t="s">
        <v>62</v>
      </c>
      <c r="LM546" s="722" t="s">
        <v>148</v>
      </c>
      <c r="LN546" s="723"/>
      <c r="LO546" s="723"/>
      <c r="LP546" s="723"/>
      <c r="LQ546" s="723"/>
      <c r="LR546" s="723"/>
      <c r="LS546" s="723"/>
      <c r="LT546" s="724"/>
    </row>
    <row r="547" spans="12:410" ht="15.75" thickBot="1" x14ac:dyDescent="0.3">
      <c r="LM547" s="722"/>
      <c r="LN547" s="723"/>
      <c r="LO547" s="723"/>
      <c r="LP547" s="723"/>
      <c r="LQ547" s="723"/>
      <c r="LR547" s="723"/>
      <c r="LS547" s="723"/>
      <c r="LT547" s="724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PS64">
      <selection activeCell="PS92" sqref="PS92"/>
      <pageMargins left="0.7" right="0.7" top="0.75" bottom="0.75" header="0.3" footer="0.3"/>
      <pageSetup orientation="portrait" horizontalDpi="4294967294" verticalDpi="0" r:id="rId1"/>
    </customSheetView>
  </customSheetViews>
  <mergeCells count="106">
    <mergeCell ref="NS142:OA142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22" t="s">
        <v>132</v>
      </c>
      <c r="V2" s="723"/>
      <c r="W2" s="723"/>
      <c r="X2" s="723"/>
      <c r="Y2" s="723"/>
      <c r="Z2" s="723"/>
      <c r="AA2" s="723"/>
      <c r="AB2" s="7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2" t="s">
        <v>132</v>
      </c>
      <c r="CF2" s="723"/>
      <c r="CG2" s="723"/>
      <c r="CH2" s="723"/>
      <c r="CI2" s="723"/>
      <c r="CJ2" s="723"/>
      <c r="CK2" s="723"/>
      <c r="CL2" s="7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2" t="s">
        <v>132</v>
      </c>
      <c r="ES2" s="723"/>
      <c r="ET2" s="723"/>
      <c r="EU2" s="723"/>
      <c r="EV2" s="723"/>
      <c r="EW2" s="723"/>
      <c r="EX2" s="723"/>
      <c r="EY2" s="7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2" t="s">
        <v>132</v>
      </c>
      <c r="HT2" s="723"/>
      <c r="HU2" s="723"/>
      <c r="HV2" s="723"/>
      <c r="HW2" s="723"/>
      <c r="HX2" s="723"/>
      <c r="HY2" s="723"/>
      <c r="HZ2" s="724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22" t="s">
        <v>132</v>
      </c>
      <c r="KH2" s="723"/>
      <c r="KI2" s="723"/>
      <c r="KJ2" s="723"/>
      <c r="KK2" s="723"/>
      <c r="KL2" s="723"/>
      <c r="KM2" s="723"/>
      <c r="KN2" s="724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22" t="s">
        <v>128</v>
      </c>
      <c r="V3" s="723"/>
      <c r="W3" s="723"/>
      <c r="X3" s="723"/>
      <c r="Y3" s="723"/>
      <c r="Z3" s="723"/>
      <c r="AA3" s="723"/>
      <c r="AB3" s="7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2" t="s">
        <v>128</v>
      </c>
      <c r="CF3" s="723"/>
      <c r="CG3" s="723"/>
      <c r="CH3" s="723"/>
      <c r="CI3" s="723"/>
      <c r="CJ3" s="723"/>
      <c r="CK3" s="723"/>
      <c r="CL3" s="7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2" t="s">
        <v>128</v>
      </c>
      <c r="ES3" s="723"/>
      <c r="ET3" s="723"/>
      <c r="EU3" s="723"/>
      <c r="EV3" s="723"/>
      <c r="EW3" s="723"/>
      <c r="EX3" s="723"/>
      <c r="EY3" s="7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2" t="s">
        <v>128</v>
      </c>
      <c r="HT3" s="723"/>
      <c r="HU3" s="723"/>
      <c r="HV3" s="723"/>
      <c r="HW3" s="723"/>
      <c r="HX3" s="723"/>
      <c r="HY3" s="723"/>
      <c r="HZ3" s="724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22" t="s">
        <v>128</v>
      </c>
      <c r="KH3" s="723"/>
      <c r="KI3" s="723"/>
      <c r="KJ3" s="723"/>
      <c r="KK3" s="723"/>
      <c r="KL3" s="723"/>
      <c r="KM3" s="723"/>
      <c r="KN3" s="724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22" t="s">
        <v>142</v>
      </c>
      <c r="V4" s="723"/>
      <c r="W4" s="723"/>
      <c r="X4" s="723"/>
      <c r="Y4" s="723"/>
      <c r="Z4" s="723"/>
      <c r="AA4" s="723"/>
      <c r="AB4" s="7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2" t="s">
        <v>142</v>
      </c>
      <c r="CF4" s="723"/>
      <c r="CG4" s="723"/>
      <c r="CH4" s="723"/>
      <c r="CI4" s="723"/>
      <c r="CJ4" s="723"/>
      <c r="CK4" s="723"/>
      <c r="CL4" s="7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2" t="s">
        <v>142</v>
      </c>
      <c r="ES4" s="723"/>
      <c r="ET4" s="723"/>
      <c r="EU4" s="723"/>
      <c r="EV4" s="723"/>
      <c r="EW4" s="723"/>
      <c r="EX4" s="723"/>
      <c r="EY4" s="7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2" t="s">
        <v>142</v>
      </c>
      <c r="HT4" s="723"/>
      <c r="HU4" s="723"/>
      <c r="HV4" s="723"/>
      <c r="HW4" s="723"/>
      <c r="HX4" s="723"/>
      <c r="HY4" s="723"/>
      <c r="HZ4" s="724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22" t="s">
        <v>142</v>
      </c>
      <c r="KH4" s="723"/>
      <c r="KI4" s="723"/>
      <c r="KJ4" s="723"/>
      <c r="KK4" s="723"/>
      <c r="KL4" s="723"/>
      <c r="KM4" s="723"/>
      <c r="KN4" s="724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22" t="s">
        <v>129</v>
      </c>
      <c r="V5" s="723"/>
      <c r="W5" s="723"/>
      <c r="X5" s="723"/>
      <c r="Y5" s="723"/>
      <c r="Z5" s="723"/>
      <c r="AA5" s="723"/>
      <c r="AB5" s="7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2" t="s">
        <v>129</v>
      </c>
      <c r="CF5" s="723"/>
      <c r="CG5" s="723"/>
      <c r="CH5" s="723"/>
      <c r="CI5" s="723"/>
      <c r="CJ5" s="723"/>
      <c r="CK5" s="723"/>
      <c r="CL5" s="7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2" t="s">
        <v>129</v>
      </c>
      <c r="ES5" s="723"/>
      <c r="ET5" s="723"/>
      <c r="EU5" s="723"/>
      <c r="EV5" s="723"/>
      <c r="EW5" s="723"/>
      <c r="EX5" s="723"/>
      <c r="EY5" s="7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2" t="s">
        <v>129</v>
      </c>
      <c r="HT5" s="723"/>
      <c r="HU5" s="723"/>
      <c r="HV5" s="723"/>
      <c r="HW5" s="723"/>
      <c r="HX5" s="723"/>
      <c r="HY5" s="723"/>
      <c r="HZ5" s="724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22" t="s">
        <v>129</v>
      </c>
      <c r="KH5" s="723"/>
      <c r="KI5" s="723"/>
      <c r="KJ5" s="723"/>
      <c r="KK5" s="723"/>
      <c r="KL5" s="723"/>
      <c r="KM5" s="723"/>
      <c r="KN5" s="724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22" t="s">
        <v>154</v>
      </c>
      <c r="V6" s="723"/>
      <c r="W6" s="723"/>
      <c r="X6" s="723"/>
      <c r="Y6" s="723"/>
      <c r="Z6" s="723"/>
      <c r="AA6" s="723"/>
      <c r="AB6" s="7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2" t="s">
        <v>154</v>
      </c>
      <c r="CF6" s="723"/>
      <c r="CG6" s="723"/>
      <c r="CH6" s="723"/>
      <c r="CI6" s="723"/>
      <c r="CJ6" s="723"/>
      <c r="CK6" s="723"/>
      <c r="CL6" s="7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2" t="s">
        <v>154</v>
      </c>
      <c r="ES6" s="723"/>
      <c r="ET6" s="723"/>
      <c r="EU6" s="723"/>
      <c r="EV6" s="723"/>
      <c r="EW6" s="723"/>
      <c r="EX6" s="723"/>
      <c r="EY6" s="7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2" t="s">
        <v>154</v>
      </c>
      <c r="HT6" s="723"/>
      <c r="HU6" s="723"/>
      <c r="HV6" s="723"/>
      <c r="HW6" s="723"/>
      <c r="HX6" s="723"/>
      <c r="HY6" s="723"/>
      <c r="HZ6" s="724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22" t="s">
        <v>154</v>
      </c>
      <c r="KH6" s="723"/>
      <c r="KI6" s="723"/>
      <c r="KJ6" s="723"/>
      <c r="KK6" s="723"/>
      <c r="KL6" s="723"/>
      <c r="KM6" s="723"/>
      <c r="KN6" s="724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22" t="s">
        <v>130</v>
      </c>
      <c r="V7" s="723"/>
      <c r="W7" s="723"/>
      <c r="X7" s="723"/>
      <c r="Y7" s="723"/>
      <c r="Z7" s="723"/>
      <c r="AA7" s="723"/>
      <c r="AB7" s="7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2" t="s">
        <v>130</v>
      </c>
      <c r="CF7" s="723"/>
      <c r="CG7" s="723"/>
      <c r="CH7" s="723"/>
      <c r="CI7" s="723"/>
      <c r="CJ7" s="723"/>
      <c r="CK7" s="723"/>
      <c r="CL7" s="7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2" t="s">
        <v>130</v>
      </c>
      <c r="ES7" s="723"/>
      <c r="ET7" s="723"/>
      <c r="EU7" s="723"/>
      <c r="EV7" s="723"/>
      <c r="EW7" s="723"/>
      <c r="EX7" s="723"/>
      <c r="EY7" s="7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2" t="s">
        <v>130</v>
      </c>
      <c r="HT7" s="723"/>
      <c r="HU7" s="723"/>
      <c r="HV7" s="723"/>
      <c r="HW7" s="723"/>
      <c r="HX7" s="723"/>
      <c r="HY7" s="723"/>
      <c r="HZ7" s="724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22" t="s">
        <v>130</v>
      </c>
      <c r="KH7" s="723"/>
      <c r="KI7" s="723"/>
      <c r="KJ7" s="723"/>
      <c r="KK7" s="723"/>
      <c r="KL7" s="723"/>
      <c r="KM7" s="723"/>
      <c r="KN7" s="724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22" t="s">
        <v>131</v>
      </c>
      <c r="V8" s="723"/>
      <c r="W8" s="723"/>
      <c r="X8" s="723"/>
      <c r="Y8" s="723"/>
      <c r="Z8" s="723"/>
      <c r="AA8" s="723"/>
      <c r="AB8" s="7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2" t="s">
        <v>131</v>
      </c>
      <c r="CF8" s="723"/>
      <c r="CG8" s="723"/>
      <c r="CH8" s="723"/>
      <c r="CI8" s="723"/>
      <c r="CJ8" s="723"/>
      <c r="CK8" s="723"/>
      <c r="CL8" s="7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2" t="s">
        <v>131</v>
      </c>
      <c r="ES8" s="723"/>
      <c r="ET8" s="723"/>
      <c r="EU8" s="723"/>
      <c r="EV8" s="723"/>
      <c r="EW8" s="723"/>
      <c r="EX8" s="723"/>
      <c r="EY8" s="7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2" t="s">
        <v>131</v>
      </c>
      <c r="HT8" s="723"/>
      <c r="HU8" s="723"/>
      <c r="HV8" s="723"/>
      <c r="HW8" s="723"/>
      <c r="HX8" s="723"/>
      <c r="HY8" s="723"/>
      <c r="HZ8" s="724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22" t="s">
        <v>131</v>
      </c>
      <c r="KH8" s="723"/>
      <c r="KI8" s="723"/>
      <c r="KJ8" s="723"/>
      <c r="KK8" s="723"/>
      <c r="KL8" s="723"/>
      <c r="KM8" s="723"/>
      <c r="KN8" s="724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22" t="s">
        <v>133</v>
      </c>
      <c r="V9" s="723"/>
      <c r="W9" s="723"/>
      <c r="X9" s="723"/>
      <c r="Y9" s="723"/>
      <c r="Z9" s="723"/>
      <c r="AA9" s="723"/>
      <c r="AB9" s="7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2" t="s">
        <v>133</v>
      </c>
      <c r="CF9" s="723"/>
      <c r="CG9" s="723"/>
      <c r="CH9" s="723"/>
      <c r="CI9" s="723"/>
      <c r="CJ9" s="723"/>
      <c r="CK9" s="723"/>
      <c r="CL9" s="7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2" t="s">
        <v>133</v>
      </c>
      <c r="ES9" s="723"/>
      <c r="ET9" s="723"/>
      <c r="EU9" s="723"/>
      <c r="EV9" s="723"/>
      <c r="EW9" s="723"/>
      <c r="EX9" s="723"/>
      <c r="EY9" s="724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2" t="s">
        <v>133</v>
      </c>
      <c r="HT9" s="723"/>
      <c r="HU9" s="723"/>
      <c r="HV9" s="723"/>
      <c r="HW9" s="723"/>
      <c r="HX9" s="723"/>
      <c r="HY9" s="723"/>
      <c r="HZ9" s="724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22" t="s">
        <v>133</v>
      </c>
      <c r="KH9" s="723"/>
      <c r="KI9" s="723"/>
      <c r="KJ9" s="723"/>
      <c r="KK9" s="723"/>
      <c r="KL9" s="723"/>
      <c r="KM9" s="723"/>
      <c r="KN9" s="724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25" t="s">
        <v>134</v>
      </c>
      <c r="V10" s="726"/>
      <c r="W10" s="726"/>
      <c r="X10" s="726"/>
      <c r="Y10" s="726"/>
      <c r="Z10" s="726"/>
      <c r="AA10" s="726"/>
      <c r="AB10" s="7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5" t="s">
        <v>134</v>
      </c>
      <c r="CF10" s="726"/>
      <c r="CG10" s="726"/>
      <c r="CH10" s="726"/>
      <c r="CI10" s="726"/>
      <c r="CJ10" s="726"/>
      <c r="CK10" s="726"/>
      <c r="CL10" s="7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5" t="s">
        <v>134</v>
      </c>
      <c r="ES10" s="726"/>
      <c r="ET10" s="726"/>
      <c r="EU10" s="726"/>
      <c r="EV10" s="726"/>
      <c r="EW10" s="726"/>
      <c r="EX10" s="726"/>
      <c r="EY10" s="7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5" t="s">
        <v>134</v>
      </c>
      <c r="HT10" s="726"/>
      <c r="HU10" s="726"/>
      <c r="HV10" s="726"/>
      <c r="HW10" s="726"/>
      <c r="HX10" s="726"/>
      <c r="HY10" s="726"/>
      <c r="HZ10" s="727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25" t="s">
        <v>134</v>
      </c>
      <c r="KH10" s="726"/>
      <c r="KI10" s="726"/>
      <c r="KJ10" s="726"/>
      <c r="KK10" s="726"/>
      <c r="KL10" s="726"/>
      <c r="KM10" s="726"/>
      <c r="KN10" s="727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25" t="s">
        <v>143</v>
      </c>
      <c r="V11" s="726"/>
      <c r="W11" s="726"/>
      <c r="X11" s="726"/>
      <c r="Y11" s="726"/>
      <c r="Z11" s="726"/>
      <c r="AA11" s="726"/>
      <c r="AB11" s="7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5" t="s">
        <v>143</v>
      </c>
      <c r="CF11" s="726"/>
      <c r="CG11" s="726"/>
      <c r="CH11" s="726"/>
      <c r="CI11" s="726"/>
      <c r="CJ11" s="726"/>
      <c r="CK11" s="726"/>
      <c r="CL11" s="7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5" t="s">
        <v>143</v>
      </c>
      <c r="ES11" s="726"/>
      <c r="ET11" s="726"/>
      <c r="EU11" s="726"/>
      <c r="EV11" s="726"/>
      <c r="EW11" s="726"/>
      <c r="EX11" s="726"/>
      <c r="EY11" s="7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5" t="s">
        <v>143</v>
      </c>
      <c r="HT11" s="726"/>
      <c r="HU11" s="726"/>
      <c r="HV11" s="726"/>
      <c r="HW11" s="726"/>
      <c r="HX11" s="726"/>
      <c r="HY11" s="726"/>
      <c r="HZ11" s="727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25" t="s">
        <v>143</v>
      </c>
      <c r="KH11" s="726"/>
      <c r="KI11" s="726"/>
      <c r="KJ11" s="726"/>
      <c r="KK11" s="726"/>
      <c r="KL11" s="726"/>
      <c r="KM11" s="726"/>
      <c r="KN11" s="727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25" t="s">
        <v>144</v>
      </c>
      <c r="V12" s="726"/>
      <c r="W12" s="726"/>
      <c r="X12" s="726"/>
      <c r="Y12" s="726"/>
      <c r="Z12" s="726"/>
      <c r="AA12" s="726"/>
      <c r="AB12" s="7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5" t="s">
        <v>144</v>
      </c>
      <c r="CF12" s="726"/>
      <c r="CG12" s="726"/>
      <c r="CH12" s="726"/>
      <c r="CI12" s="726"/>
      <c r="CJ12" s="726"/>
      <c r="CK12" s="726"/>
      <c r="CL12" s="7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5" t="s">
        <v>144</v>
      </c>
      <c r="ES12" s="726"/>
      <c r="ET12" s="726"/>
      <c r="EU12" s="726"/>
      <c r="EV12" s="726"/>
      <c r="EW12" s="726"/>
      <c r="EX12" s="726"/>
      <c r="EY12" s="7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5" t="s">
        <v>144</v>
      </c>
      <c r="HT12" s="726"/>
      <c r="HU12" s="726"/>
      <c r="HV12" s="726"/>
      <c r="HW12" s="726"/>
      <c r="HX12" s="726"/>
      <c r="HY12" s="726"/>
      <c r="HZ12" s="727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25" t="s">
        <v>144</v>
      </c>
      <c r="KH12" s="726"/>
      <c r="KI12" s="726"/>
      <c r="KJ12" s="726"/>
      <c r="KK12" s="726"/>
      <c r="KL12" s="726"/>
      <c r="KM12" s="726"/>
      <c r="KN12" s="727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22" t="s">
        <v>135</v>
      </c>
      <c r="V13" s="723"/>
      <c r="W13" s="723"/>
      <c r="X13" s="723"/>
      <c r="Y13" s="723"/>
      <c r="Z13" s="723"/>
      <c r="AA13" s="723"/>
      <c r="AB13" s="7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2" t="s">
        <v>135</v>
      </c>
      <c r="CF13" s="723"/>
      <c r="CG13" s="723"/>
      <c r="CH13" s="723"/>
      <c r="CI13" s="723"/>
      <c r="CJ13" s="723"/>
      <c r="CK13" s="723"/>
      <c r="CL13" s="7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2" t="s">
        <v>135</v>
      </c>
      <c r="ES13" s="723"/>
      <c r="ET13" s="723"/>
      <c r="EU13" s="723"/>
      <c r="EV13" s="723"/>
      <c r="EW13" s="723"/>
      <c r="EX13" s="723"/>
      <c r="EY13" s="7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2" t="s">
        <v>135</v>
      </c>
      <c r="HT13" s="723"/>
      <c r="HU13" s="723"/>
      <c r="HV13" s="723"/>
      <c r="HW13" s="723"/>
      <c r="HX13" s="723"/>
      <c r="HY13" s="723"/>
      <c r="HZ13" s="724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22" t="s">
        <v>135</v>
      </c>
      <c r="KH13" s="723"/>
      <c r="KI13" s="723"/>
      <c r="KJ13" s="723"/>
      <c r="KK13" s="723"/>
      <c r="KL13" s="723"/>
      <c r="KM13" s="723"/>
      <c r="KN13" s="724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22" t="s">
        <v>136</v>
      </c>
      <c r="V14" s="723"/>
      <c r="W14" s="723"/>
      <c r="X14" s="723"/>
      <c r="Y14" s="723"/>
      <c r="Z14" s="723"/>
      <c r="AA14" s="723"/>
      <c r="AB14" s="7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2" t="s">
        <v>136</v>
      </c>
      <c r="CF14" s="723"/>
      <c r="CG14" s="723"/>
      <c r="CH14" s="723"/>
      <c r="CI14" s="723"/>
      <c r="CJ14" s="723"/>
      <c r="CK14" s="723"/>
      <c r="CL14" s="7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2" t="s">
        <v>136</v>
      </c>
      <c r="ES14" s="723"/>
      <c r="ET14" s="723"/>
      <c r="EU14" s="723"/>
      <c r="EV14" s="723"/>
      <c r="EW14" s="723"/>
      <c r="EX14" s="723"/>
      <c r="EY14" s="7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2" t="s">
        <v>136</v>
      </c>
      <c r="HT14" s="723"/>
      <c r="HU14" s="723"/>
      <c r="HV14" s="723"/>
      <c r="HW14" s="723"/>
      <c r="HX14" s="723"/>
      <c r="HY14" s="723"/>
      <c r="HZ14" s="724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22" t="s">
        <v>136</v>
      </c>
      <c r="KH14" s="723"/>
      <c r="KI14" s="723"/>
      <c r="KJ14" s="723"/>
      <c r="KK14" s="723"/>
      <c r="KL14" s="723"/>
      <c r="KM14" s="723"/>
      <c r="KN14" s="724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22" t="s">
        <v>137</v>
      </c>
      <c r="V15" s="723"/>
      <c r="W15" s="723"/>
      <c r="X15" s="723"/>
      <c r="Y15" s="723"/>
      <c r="Z15" s="723"/>
      <c r="AA15" s="723"/>
      <c r="AB15" s="7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2" t="s">
        <v>137</v>
      </c>
      <c r="CF15" s="723"/>
      <c r="CG15" s="723"/>
      <c r="CH15" s="723"/>
      <c r="CI15" s="723"/>
      <c r="CJ15" s="723"/>
      <c r="CK15" s="723"/>
      <c r="CL15" s="7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2" t="s">
        <v>137</v>
      </c>
      <c r="ES15" s="723"/>
      <c r="ET15" s="723"/>
      <c r="EU15" s="723"/>
      <c r="EV15" s="723"/>
      <c r="EW15" s="723"/>
      <c r="EX15" s="723"/>
      <c r="EY15" s="7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2" t="s">
        <v>137</v>
      </c>
      <c r="HT15" s="723"/>
      <c r="HU15" s="723"/>
      <c r="HV15" s="723"/>
      <c r="HW15" s="723"/>
      <c r="HX15" s="723"/>
      <c r="HY15" s="723"/>
      <c r="HZ15" s="724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22" t="s">
        <v>137</v>
      </c>
      <c r="KH15" s="723"/>
      <c r="KI15" s="723"/>
      <c r="KJ15" s="723"/>
      <c r="KK15" s="723"/>
      <c r="KL15" s="723"/>
      <c r="KM15" s="723"/>
      <c r="KN15" s="724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22" t="s">
        <v>138</v>
      </c>
      <c r="V16" s="723"/>
      <c r="W16" s="723"/>
      <c r="X16" s="723"/>
      <c r="Y16" s="723"/>
      <c r="Z16" s="723"/>
      <c r="AA16" s="723"/>
      <c r="AB16" s="7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2" t="s">
        <v>138</v>
      </c>
      <c r="CF16" s="723"/>
      <c r="CG16" s="723"/>
      <c r="CH16" s="723"/>
      <c r="CI16" s="723"/>
      <c r="CJ16" s="723"/>
      <c r="CK16" s="723"/>
      <c r="CL16" s="7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2" t="s">
        <v>138</v>
      </c>
      <c r="ES16" s="723"/>
      <c r="ET16" s="723"/>
      <c r="EU16" s="723"/>
      <c r="EV16" s="723"/>
      <c r="EW16" s="723"/>
      <c r="EX16" s="723"/>
      <c r="EY16" s="7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2" t="s">
        <v>138</v>
      </c>
      <c r="HT16" s="723"/>
      <c r="HU16" s="723"/>
      <c r="HV16" s="723"/>
      <c r="HW16" s="723"/>
      <c r="HX16" s="723"/>
      <c r="HY16" s="723"/>
      <c r="HZ16" s="724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22" t="s">
        <v>138</v>
      </c>
      <c r="KH16" s="723"/>
      <c r="KI16" s="723"/>
      <c r="KJ16" s="723"/>
      <c r="KK16" s="723"/>
      <c r="KL16" s="723"/>
      <c r="KM16" s="723"/>
      <c r="KN16" s="724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22" t="s">
        <v>140</v>
      </c>
      <c r="V17" s="723"/>
      <c r="W17" s="723"/>
      <c r="X17" s="723"/>
      <c r="Y17" s="723"/>
      <c r="Z17" s="723"/>
      <c r="AA17" s="723"/>
      <c r="AB17" s="7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2" t="s">
        <v>140</v>
      </c>
      <c r="CF17" s="723"/>
      <c r="CG17" s="723"/>
      <c r="CH17" s="723"/>
      <c r="CI17" s="723"/>
      <c r="CJ17" s="723"/>
      <c r="CK17" s="723"/>
      <c r="CL17" s="7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2" t="s">
        <v>140</v>
      </c>
      <c r="ES17" s="723"/>
      <c r="ET17" s="723"/>
      <c r="EU17" s="723"/>
      <c r="EV17" s="723"/>
      <c r="EW17" s="723"/>
      <c r="EX17" s="723"/>
      <c r="EY17" s="7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2" t="s">
        <v>140</v>
      </c>
      <c r="HT17" s="723"/>
      <c r="HU17" s="723"/>
      <c r="HV17" s="723"/>
      <c r="HW17" s="723"/>
      <c r="HX17" s="723"/>
      <c r="HY17" s="723"/>
      <c r="HZ17" s="724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22" t="s">
        <v>140</v>
      </c>
      <c r="KH17" s="723"/>
      <c r="KI17" s="723"/>
      <c r="KJ17" s="723"/>
      <c r="KK17" s="723"/>
      <c r="KL17" s="723"/>
      <c r="KM17" s="723"/>
      <c r="KN17" s="724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22" t="s">
        <v>139</v>
      </c>
      <c r="V18" s="723"/>
      <c r="W18" s="723"/>
      <c r="X18" s="723"/>
      <c r="Y18" s="723"/>
      <c r="Z18" s="723"/>
      <c r="AA18" s="723"/>
      <c r="AB18" s="7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2" t="s">
        <v>139</v>
      </c>
      <c r="CF18" s="723"/>
      <c r="CG18" s="723"/>
      <c r="CH18" s="723"/>
      <c r="CI18" s="723"/>
      <c r="CJ18" s="723"/>
      <c r="CK18" s="723"/>
      <c r="CL18" s="7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2" t="s">
        <v>139</v>
      </c>
      <c r="ES18" s="723"/>
      <c r="ET18" s="723"/>
      <c r="EU18" s="723"/>
      <c r="EV18" s="723"/>
      <c r="EW18" s="723"/>
      <c r="EX18" s="723"/>
      <c r="EY18" s="7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2" t="s">
        <v>139</v>
      </c>
      <c r="HT18" s="723"/>
      <c r="HU18" s="723"/>
      <c r="HV18" s="723"/>
      <c r="HW18" s="723"/>
      <c r="HX18" s="723"/>
      <c r="HY18" s="723"/>
      <c r="HZ18" s="724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22" t="s">
        <v>139</v>
      </c>
      <c r="KH18" s="723"/>
      <c r="KI18" s="723"/>
      <c r="KJ18" s="723"/>
      <c r="KK18" s="723"/>
      <c r="KL18" s="723"/>
      <c r="KM18" s="723"/>
      <c r="KN18" s="724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25" t="s">
        <v>141</v>
      </c>
      <c r="V19" s="726"/>
      <c r="W19" s="726"/>
      <c r="X19" s="726"/>
      <c r="Y19" s="726"/>
      <c r="Z19" s="726"/>
      <c r="AA19" s="726"/>
      <c r="AB19" s="7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5" t="s">
        <v>141</v>
      </c>
      <c r="CF19" s="726"/>
      <c r="CG19" s="726"/>
      <c r="CH19" s="726"/>
      <c r="CI19" s="726"/>
      <c r="CJ19" s="726"/>
      <c r="CK19" s="726"/>
      <c r="CL19" s="7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5" t="s">
        <v>141</v>
      </c>
      <c r="ES19" s="726"/>
      <c r="ET19" s="726"/>
      <c r="EU19" s="726"/>
      <c r="EV19" s="726"/>
      <c r="EW19" s="726"/>
      <c r="EX19" s="726"/>
      <c r="EY19" s="7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5" t="s">
        <v>141</v>
      </c>
      <c r="HT19" s="726"/>
      <c r="HU19" s="726"/>
      <c r="HV19" s="726"/>
      <c r="HW19" s="726"/>
      <c r="HX19" s="726"/>
      <c r="HY19" s="726"/>
      <c r="HZ19" s="727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25" t="s">
        <v>141</v>
      </c>
      <c r="KH19" s="726"/>
      <c r="KI19" s="726"/>
      <c r="KJ19" s="726"/>
      <c r="KK19" s="726"/>
      <c r="KL19" s="726"/>
      <c r="KM19" s="726"/>
      <c r="KN19" s="727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22" t="s">
        <v>145</v>
      </c>
      <c r="KH21" s="723"/>
      <c r="KI21" s="723"/>
      <c r="KJ21" s="723"/>
      <c r="KK21" s="723"/>
      <c r="KL21" s="723"/>
      <c r="KM21" s="723"/>
      <c r="KN21" s="724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22" t="s">
        <v>146</v>
      </c>
      <c r="KH22" s="723"/>
      <c r="KI22" s="723"/>
      <c r="KJ22" s="723"/>
      <c r="KK22" s="723"/>
      <c r="KL22" s="723"/>
      <c r="KM22" s="723"/>
      <c r="KN22" s="724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22" t="s">
        <v>152</v>
      </c>
      <c r="KL328" s="723"/>
      <c r="KM328" s="723"/>
      <c r="KN328" s="723"/>
      <c r="KO328" s="723"/>
      <c r="KP328" s="723"/>
      <c r="KQ328" s="723"/>
      <c r="KR328" s="724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22" t="s">
        <v>153</v>
      </c>
      <c r="KL329" s="723"/>
      <c r="KM329" s="723"/>
      <c r="KN329" s="723"/>
      <c r="KO329" s="723"/>
      <c r="KP329" s="723"/>
      <c r="KQ329" s="723"/>
      <c r="KR329" s="724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22" t="s">
        <v>150</v>
      </c>
      <c r="KL330" s="723"/>
      <c r="KM330" s="723"/>
      <c r="KN330" s="723"/>
      <c r="KO330" s="723"/>
      <c r="KP330" s="723"/>
      <c r="KQ330" s="723"/>
      <c r="KR330" s="724"/>
    </row>
    <row r="331" spans="19:384" ht="15.75" thickBot="1" x14ac:dyDescent="0.3">
      <c r="KK331" s="722" t="s">
        <v>147</v>
      </c>
      <c r="KL331" s="723"/>
      <c r="KM331" s="723"/>
      <c r="KN331" s="723"/>
      <c r="KO331" s="723"/>
      <c r="KP331" s="723"/>
      <c r="KQ331" s="723"/>
      <c r="KR331" s="724"/>
    </row>
    <row r="332" spans="19:384" ht="15.75" thickBot="1" x14ac:dyDescent="0.3">
      <c r="CS332" t="s">
        <v>62</v>
      </c>
      <c r="KK332" s="722" t="s">
        <v>148</v>
      </c>
      <c r="KL332" s="723"/>
      <c r="KM332" s="723"/>
      <c r="KN332" s="723"/>
      <c r="KO332" s="723"/>
      <c r="KP332" s="723"/>
      <c r="KQ332" s="723"/>
      <c r="KR332" s="724"/>
    </row>
    <row r="333" spans="19:384" ht="15.75" thickBot="1" x14ac:dyDescent="0.3">
      <c r="CD333" t="s">
        <v>62</v>
      </c>
      <c r="CP333" t="s">
        <v>62</v>
      </c>
      <c r="KK333" s="722" t="s">
        <v>149</v>
      </c>
      <c r="KL333" s="723"/>
      <c r="KM333" s="723"/>
      <c r="KN333" s="723"/>
      <c r="KO333" s="723"/>
      <c r="KP333" s="723"/>
      <c r="KQ333" s="723"/>
      <c r="KR333" s="724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22" t="s">
        <v>152</v>
      </c>
      <c r="LN337" s="723"/>
      <c r="LO337" s="723"/>
      <c r="LP337" s="723"/>
      <c r="LQ337" s="723"/>
      <c r="LR337" s="723"/>
      <c r="LS337" s="723"/>
      <c r="LT337" s="724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22" t="s">
        <v>153</v>
      </c>
      <c r="LN338" s="723"/>
      <c r="LO338" s="723"/>
      <c r="LP338" s="723"/>
      <c r="LQ338" s="723"/>
      <c r="LR338" s="723"/>
      <c r="LS338" s="723"/>
      <c r="LT338" s="724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22" t="s">
        <v>150</v>
      </c>
      <c r="LN339" s="723"/>
      <c r="LO339" s="723"/>
      <c r="LP339" s="723"/>
      <c r="LQ339" s="723"/>
      <c r="LR339" s="723"/>
      <c r="LS339" s="723"/>
      <c r="LT339" s="724"/>
    </row>
    <row r="340" spans="1:378" ht="15.75" thickBot="1" x14ac:dyDescent="0.3">
      <c r="LM340" s="722" t="s">
        <v>151</v>
      </c>
      <c r="LN340" s="723"/>
      <c r="LO340" s="723"/>
      <c r="LP340" s="723"/>
      <c r="LQ340" s="723"/>
      <c r="LR340" s="723"/>
      <c r="LS340" s="723"/>
      <c r="LT340" s="724"/>
    </row>
    <row r="341" spans="1:378" ht="15.75" thickBot="1" x14ac:dyDescent="0.3">
      <c r="CR341" t="s">
        <v>62</v>
      </c>
      <c r="JZ341" t="s">
        <v>62</v>
      </c>
      <c r="LM341" s="722" t="s">
        <v>148</v>
      </c>
      <c r="LN341" s="723"/>
      <c r="LO341" s="723"/>
      <c r="LP341" s="723"/>
      <c r="LQ341" s="723"/>
      <c r="LR341" s="723"/>
      <c r="LS341" s="723"/>
      <c r="LT341" s="724"/>
    </row>
    <row r="342" spans="1:378" ht="15.75" thickBot="1" x14ac:dyDescent="0.3">
      <c r="LM342" s="722"/>
      <c r="LN342" s="723"/>
      <c r="LO342" s="723"/>
      <c r="LP342" s="723"/>
      <c r="LQ342" s="723"/>
      <c r="LR342" s="723"/>
      <c r="LS342" s="723"/>
      <c r="LT342" s="724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22" t="s">
        <v>159</v>
      </c>
      <c r="MH463" s="723"/>
      <c r="MI463" s="723"/>
      <c r="MJ463" s="723"/>
      <c r="MK463" s="724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2019-07-12T12:25:09Z</dcterms:modified>
</cp:coreProperties>
</file>