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18" i="1" l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BG120" i="1" l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BE118" i="1" l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DA40" i="1" s="1"/>
  <c r="CZ2" i="1"/>
  <c r="BL2" i="1"/>
  <c r="BK2" i="1"/>
  <c r="BJ2" i="1"/>
  <c r="C88" i="1" l="1"/>
  <c r="C106" i="1"/>
  <c r="C84" i="1"/>
  <c r="BJ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Q76" i="1"/>
  <c r="CL76" i="1"/>
  <c r="CP76" i="1"/>
  <c r="DJ76" i="1"/>
  <c r="DN76" i="1"/>
  <c r="DQ88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BN76" i="1"/>
  <c r="CH76" i="1"/>
  <c r="CM76" i="1"/>
  <c r="DF76" i="1"/>
  <c r="DK76" i="1"/>
  <c r="ED76" i="1"/>
  <c r="BQ88" i="1"/>
  <c r="CP88" i="1"/>
  <c r="BV72" i="1"/>
  <c r="BZ72" i="1"/>
  <c r="CD72" i="1"/>
  <c r="CT72" i="1"/>
  <c r="CX72" i="1"/>
  <c r="DB72" i="1"/>
  <c r="DR72" i="1"/>
  <c r="DV72" i="1"/>
  <c r="DZ72" i="1"/>
  <c r="EH7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BL8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BK78" i="1"/>
  <c r="DW78" i="1"/>
  <c r="EI78" i="1"/>
  <c r="BU88" i="1"/>
  <c r="CS88" i="1"/>
  <c r="EC88" i="1"/>
  <c r="EG88" i="1"/>
  <c r="BL84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BN88" i="1"/>
  <c r="CA88" i="1"/>
  <c r="CM88" i="1"/>
  <c r="CY88" i="1"/>
  <c r="DK88" i="1"/>
  <c r="DW88" i="1"/>
  <c r="EI88" i="1"/>
  <c r="B84" i="1"/>
  <c r="BN84" i="1"/>
  <c r="CA84" i="1"/>
  <c r="CM84" i="1"/>
  <c r="CY84" i="1"/>
  <c r="DK84" i="1"/>
  <c r="DW84" i="1"/>
  <c r="BN94" i="1"/>
  <c r="BN90" i="1"/>
  <c r="CT94" i="1"/>
  <c r="DH94" i="1"/>
  <c r="DH90" i="1"/>
  <c r="DL94" i="1"/>
  <c r="DL90" i="1"/>
  <c r="DQ94" i="1"/>
  <c r="DV94" i="1"/>
  <c r="DV90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U102" i="1"/>
  <c r="DQ102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BL10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Q102" i="1"/>
  <c r="BZ102" i="1"/>
  <c r="CH102" i="1"/>
  <c r="CL102" i="1"/>
  <c r="CT102" i="1"/>
  <c r="DB102" i="1"/>
  <c r="DN102" i="1"/>
  <c r="DV102" i="1"/>
  <c r="ED102" i="1"/>
  <c r="BK112" i="1"/>
  <c r="BT112" i="1"/>
  <c r="CF112" i="1"/>
  <c r="CN112" i="1"/>
  <c r="CV112" i="1"/>
  <c r="CZ112" i="1"/>
  <c r="DH112" i="1"/>
  <c r="DP112" i="1"/>
  <c r="EB112" i="1"/>
  <c r="BK108" i="1"/>
  <c r="BT108" i="1"/>
  <c r="CB108" i="1"/>
  <c r="CR108" i="1"/>
  <c r="CZ108" i="1"/>
  <c r="DH108" i="1"/>
  <c r="DP108" i="1"/>
  <c r="EF108" i="1"/>
  <c r="BN106" i="1"/>
  <c r="CA106" i="1"/>
  <c r="CM106" i="1"/>
  <c r="CY106" i="1"/>
  <c r="DK106" i="1"/>
  <c r="DW106" i="1"/>
  <c r="EI106" i="1"/>
  <c r="BN102" i="1"/>
  <c r="CA102" i="1"/>
  <c r="CM102" i="1"/>
  <c r="CY102" i="1"/>
  <c r="DK102" i="1"/>
  <c r="DW102" i="1"/>
  <c r="EI102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DW114" i="1" l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BN114" i="1"/>
  <c r="CD114" i="1"/>
  <c r="DB44" i="1"/>
  <c r="DZ114" i="1"/>
  <c r="BZ114" i="1"/>
  <c r="BO114" i="1"/>
  <c r="CR114" i="1"/>
  <c r="BQ114" i="1"/>
  <c r="ED114" i="1"/>
  <c r="CZ114" i="1"/>
  <c r="BL114" i="1"/>
  <c r="EG114" i="1"/>
  <c r="DB114" i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N120" i="1"/>
  <c r="BN116" i="1"/>
  <c r="CJ114" i="1"/>
  <c r="BK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O120" i="1"/>
  <c r="BO116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BL120" i="1"/>
  <c r="BL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BM92" i="1"/>
  <c r="BM90" i="1"/>
  <c r="CO98" i="1"/>
  <c r="CO96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M110" i="1"/>
  <c r="BM108" i="1"/>
</calcChain>
</file>

<file path=xl/sharedStrings.xml><?xml version="1.0" encoding="utf-8"?>
<sst xmlns="http://schemas.openxmlformats.org/spreadsheetml/2006/main" count="2321" uniqueCount="87">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</sst>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6CA81D3-8832-42E1-BA6C-3833A8D00BA8}" diskRevisions="1" revisionId="247" protected="1">
  <header guid="{35BB8BE3-8A93-4532-90E0-DDE2E1A418FC}" dateTime="2019-01-28T17:15:03" maxSheetId="2" userName="Mike Wolski" r:id="rId1">
    <sheetIdMap count="1">
      <sheetId val="1"/>
    </sheetIdMap>
  </header>
  <header guid="{A87B7BF1-B1BC-43B0-9DFD-E2BA02D48A02}" dateTime="2019-01-29T03:10:37" maxSheetId="2" userName="Mike Wolski" r:id="rId2" minRId="1" maxRId="100">
    <sheetIdMap count="1">
      <sheetId val="1"/>
    </sheetIdMap>
  </header>
  <header guid="{A5C77E6E-55CB-4F0C-97A4-7DADBC4454B0}" dateTime="2019-01-29T03:17:00" maxSheetId="2" userName="Mike Wolski" r:id="rId3" minRId="101" maxRId="124">
    <sheetIdMap count="1">
      <sheetId val="1"/>
    </sheetIdMap>
  </header>
  <header guid="{76CA81D3-8832-42E1-BA6C-3833A8D00BA8}" dateTime="2019-01-29T08:13:55" maxSheetId="2" userName="Mike Wolski" r:id="rId4" minRId="125" maxRId="24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G2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G3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G4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G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G6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G7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G8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G10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G11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G12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G13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G14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G15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G17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G18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G19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G20">
      <v>-4.5999999999999999E-3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G21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G23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G24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G25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G26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G28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G29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G30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G32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G33">
      <v>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G3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BI51">
      <v>0.1822</v>
    </nc>
  </rcc>
  <rcc rId="30" sId="1" numFmtId="14">
    <nc r="BI52">
      <v>0.1178</v>
    </nc>
  </rcc>
  <rcc rId="31" sId="1" numFmtId="14">
    <nc r="BI53">
      <v>6.5000000000000002E-2</v>
    </nc>
  </rcc>
  <rcc rId="32" sId="1" numFmtId="14">
    <nc r="BI54">
      <v>6.5500000000000003E-2</v>
    </nc>
  </rcc>
  <rcc rId="33" sId="1" numFmtId="14">
    <nc r="BI55">
      <v>-6.5600000000000006E-2</v>
    </nc>
  </rcc>
  <rcc rId="34" sId="1" numFmtId="14">
    <nc r="BI56">
      <v>-7.9799999999999996E-2</v>
    </nc>
  </rcc>
  <rcc rId="35" sId="1" numFmtId="14">
    <nc r="BI57">
      <v>-0.1014</v>
    </nc>
  </rcc>
  <rcc rId="36" sId="1" numFmtId="14">
    <nc r="BI58">
      <v>-0.1837</v>
    </nc>
  </rcc>
  <rcc rId="37" sId="1">
    <nc r="BI59">
      <v>-0.86</v>
    </nc>
  </rcc>
  <rfmt sheetId="1" sqref="BI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I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BJ60" t="inlineStr">
      <is>
        <t xml:space="preserve"> </t>
      </is>
    </nc>
  </rcc>
  <rcc rId="39" sId="1" numFmtId="14">
    <oc r="BI60" t="inlineStr">
      <is>
        <t xml:space="preserve"> </t>
      </is>
    </oc>
    <nc r="BI60">
      <v>2.2100000000000002E-2</v>
    </nc>
  </rcc>
  <rcc rId="40" sId="1" numFmtId="14">
    <nc r="BI61">
      <v>-1.4200000000000001E-2</v>
    </nc>
  </rcc>
  <rfmt sheetId="1" sqref="BI64" start="0" length="0">
    <dxf>
      <border outline="0">
        <right style="medium">
          <color indexed="64"/>
        </right>
        <top style="medium">
          <color indexed="64"/>
        </top>
      </border>
    </dxf>
  </rfmt>
  <rcc rId="41" sId="1" odxf="1" dxf="1">
    <nc r="BI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BI66">
      <f>SUM(BI51, -BI58,)</f>
    </oc>
    <nc r="BI66">
      <f>SUM(BI51, -BI58)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BI6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BI68">
      <f>SUM(BI51, -BI57)</f>
    </oc>
    <nc r="BI68">
      <f>SUM(BI52, -BI58)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I6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BI70">
      <f>SUM(BI51, -BI55)</f>
    </oc>
    <nc r="BI70">
      <f>SUM(BI51, -BI57)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7" sId="1" odxf="1" dxf="1">
    <nc r="BI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BI72">
      <f>SUM(BI57, -BI68,)</f>
    </oc>
    <nc r="BI72">
      <f>SUM(BI51, -BI56)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BI7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BI74">
      <f>SUM(BI57, -BI67)</f>
    </oc>
    <nc r="BI74">
      <f>SUM(BI51, -BI55)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BI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BI76">
      <f>SUM(BI57, -BI66)</f>
    </oc>
    <nc r="BI76">
      <f>SUM(BI53, -BI58)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BI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BI78">
      <f>SUM(BI67, -BI74,)</f>
    </oc>
    <nc r="BI78">
      <f>SUM(BI52, -BI57)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BI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6" sId="1" odxf="1" dxf="1">
    <oc r="BI80">
      <f>SUM(BI67, -BI73)</f>
    </oc>
    <nc r="BI80">
      <f>SUM(BI54, -BI58)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7" sId="1" odxf="1" dxf="1">
    <nc r="BI8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BI82">
      <f>SUM(BI67, -BI72)</f>
    </oc>
    <nc r="BI82">
      <f>SUM(BI52, -BI56)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BI8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BI84">
      <f>SUM(BI73, -BI80,)</f>
    </oc>
    <nc r="BI84">
      <f>SUM(BI52, -BI55)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I8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BI86">
      <f>SUM(BI73, -BI79)</f>
    </oc>
    <nc r="BI86">
      <f>SUM(BI53, -BI57)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BI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4" sId="1" odxf="1" dxf="1">
    <oc r="BI88">
      <f>SUM(BI73, -BI78)</f>
    </oc>
    <nc r="BI88">
      <f>SUM(BI51, -BI54)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BI8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6" sId="1" odxf="1" dxf="1">
    <oc r="BI90">
      <f>SUM(BI79, -BI86,)</f>
    </oc>
    <nc r="BI90">
      <f>SUM(BI53, -BI56)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BI9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BI92">
      <f>SUM(BI79, -BI85)</f>
    </oc>
    <nc r="BI92">
      <f>SUM(BI54, -BI57)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9" sId="1" odxf="1" dxf="1">
    <nc r="BI9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BI94">
      <f>SUM(BI79, -BI84)</f>
    </oc>
    <nc r="BI94">
      <f>SUM(BI53, -BI55)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BI9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2" sId="1" odxf="1" dxf="1">
    <oc r="BI96">
      <f>SUM(BI85, -BI92,)</f>
    </oc>
    <nc r="BI96">
      <f>SUM(BI51, -BI53)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3" sId="1" odxf="1" dxf="1">
    <nc r="BI9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I98">
      <f>SUM(BI85, -BI91)</f>
    </oc>
    <nc r="BI98">
      <f>SUM(BI54, -BI56)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I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BI100">
      <f>SUM(BI85, -BI90)</f>
    </oc>
    <nc r="BI100">
      <f>SUM(BI54, -BI55)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BI10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8" sId="1" odxf="1" dxf="1">
    <oc r="BI102">
      <f>SUM(BI91, -BI98,)</f>
    </oc>
    <nc r="BI102">
      <f>SUM(BI55, -BI58)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9" sId="1" odxf="1" dxf="1">
    <nc r="BI10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0" sId="1" odxf="1" dxf="1">
    <oc r="BI104">
      <f>SUM(BI91, -BI97)</f>
    </oc>
    <nc r="BI104">
      <f>SUM(BI56, -BI58)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1" sId="1" odxf="1" dxf="1">
    <nc r="BI10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BI106">
      <f>SUM(BI91, -BI96)</f>
    </oc>
    <nc r="BI106">
      <f>SUM(BI52, -BI54)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BI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4" sId="1" odxf="1" dxf="1">
    <oc r="BI108">
      <f>SUM(BI97, -BI104,)</f>
    </oc>
    <nc r="BI108">
      <f>SUM(BI57, -BI58)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5" sId="1" odxf="1" dxf="1">
    <nc r="BI10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6" sId="1" odxf="1" dxf="1">
    <oc r="BI110">
      <f>SUM(BI97, -BI103)</f>
    </oc>
    <nc r="BI110">
      <f>SUM(BI51, -BI52)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7" sId="1" odxf="1" dxf="1">
    <nc r="BI111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BI112">
      <f>SUM(BI97, -BI102)</f>
    </oc>
    <nc r="BI112">
      <f>SUM(BI52, -BI53)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I11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0" sId="1" odxf="1" dxf="1">
    <oc r="BI114">
      <f>SUM(BI99, -BI104)</f>
    </oc>
    <nc r="BI114">
      <f>SUM(BI55, -BI57)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1" sId="1" odxf="1" dxf="1">
    <nc r="BI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BI116">
      <f>SUM(BI105, -BI112,)</f>
    </oc>
    <nc r="BI116">
      <f>SUM(BI53, -BI54)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BI11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4" sId="1" odxf="1" dxf="1">
    <oc r="BI118">
      <f>SUM(BI105, -BI111)</f>
    </oc>
    <nc r="BI118">
      <f>SUM(BI56, -BI57)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BI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6" sId="1" odxf="1" dxf="1">
    <oc r="BI120">
      <f>SUM(BI105, -BI110)</f>
    </oc>
    <nc r="BI120">
      <f>SUM(BI55, -BI56)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>
    <nc r="BJ63" t="inlineStr">
      <is>
        <t xml:space="preserve"> </t>
      </is>
    </nc>
  </rcc>
  <rm rId="98" sheetId="1" source="BI54:BQ54" destination="BJ63:BR63" sourceSheetId="1">
    <rcc rId="0" sId="1">
      <nc r="BJ63" t="inlineStr">
        <is>
          <t xml:space="preserve"> </t>
        </is>
      </nc>
    </rcc>
  </rm>
  <rm rId="99" sheetId="1" source="BI53:BQ53" destination="BI54:BQ54" sourceSheetId="1"/>
  <rm rId="100" sheetId="1" source="BJ63:BR63" destination="BI53:BQ53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I115">
    <dxf>
      <fill>
        <patternFill>
          <bgColor rgb="FFC00000"/>
        </patternFill>
      </fill>
    </dxf>
  </rfmt>
  <rcc rId="101" sId="1">
    <oc r="BI116">
      <f>SUM(BI54, -BI53)</f>
    </oc>
    <nc r="BI116">
      <f>SUM(BI53, -BI54)</f>
    </nc>
  </rcc>
  <rm rId="102" sheetId="1" source="BI115:BI116" destination="BI123:BI124" sourceSheetId="1"/>
  <rm rId="103" sheetId="1" source="BI117:BI120" destination="BI119:BI122" sourceSheetId="1"/>
  <rm rId="104" sheetId="1" source="BI113:BI114" destination="BI117:BI118" sourceSheetId="1"/>
  <rm rId="105" sheetId="1" source="BI105:BI106" destination="BI115:BI116" sourceSheetId="1"/>
  <rm rId="106" sheetId="1" source="BI107:BI112" destination="BI109:BI114" sourceSheetId="1"/>
  <rm rId="107" sheetId="1" source="BI103:BI104" destination="BI107:BI108" sourceSheetId="1"/>
  <rm rId="108" sheetId="1" source="BI95:BI96" destination="BI105:BI106" sourceSheetId="1"/>
  <rm rId="109" sheetId="1" source="BI101:BI102" destination="BI103:BI104" sourceSheetId="1"/>
  <rm rId="110" sheetId="1" source="BI93:BI94" destination="BI101:BI102" sourceSheetId="1"/>
  <rm rId="111" sheetId="1" source="BI97:BI98" destination="BI93:BI94" sourceSheetId="1"/>
  <rm rId="112" sheetId="1" source="BI89:BI90" destination="BI95:BI96" sourceSheetId="1"/>
  <rm rId="113" sheetId="1" source="BI99:BI106" destination="BI97:BI104" sourceSheetId="1"/>
  <rm rId="114" sheetId="1" source="BI87:BI88" destination="BI105:BI106" sourceSheetId="1"/>
  <rm rId="115" sheetId="1" source="BI91:BI92" destination="BI89:BI90" sourceSheetId="1"/>
  <rm rId="116" sheetId="1" source="BI85:BI86" destination="BI91:BI92" sourceSheetId="1"/>
  <rm rId="117" sheetId="1" source="BI81:BI84" destination="BI85:BI88" sourceSheetId="1"/>
  <rm rId="118" sheetId="1" source="BI77:BI78" destination="BI83:BI84" sourceSheetId="1"/>
  <rm rId="119" sheetId="1" source="BI73:BI74" destination="BI81:BI82" sourceSheetId="1"/>
  <rm rId="120" sheetId="1" source="BI79:BI80" destination="BI78:BI79" sourceSheetId="1"/>
  <rm rId="121" sheetId="1" source="BI78:BI79" destination="BI77:BI78" sourceSheetId="1"/>
  <rm rId="122" sheetId="1" source="BI75:BI76" destination="BI79:BI80" sourceSheetId="1"/>
  <rm rId="123" sheetId="1" source="BI77:BI124" destination="BI73:BI120" sourceSheetId="1"/>
  <rcc rId="124" sId="1">
    <nc r="BI64">
      <v>1.3035000000000001</v>
    </nc>
  </rcc>
  <rfmt sheetId="1" sqref="BF48:BH48" start="0" length="0">
    <dxf>
      <border>
        <top style="medium">
          <color rgb="FFFFFF00"/>
        </top>
      </border>
    </dxf>
  </rfmt>
  <rfmt sheetId="1" sqref="BH48:BH120" start="0" length="0">
    <dxf>
      <border>
        <right style="medium">
          <color rgb="FFFFFF00"/>
        </right>
      </border>
    </dxf>
  </rfmt>
  <rfmt sheetId="1" sqref="BF120:BH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1" numFmtId="14">
    <oc r="BG2">
      <v>8.9999999999999998E-4</v>
    </oc>
    <nc r="BG2">
      <v>2.0000000000000001E-4</v>
    </nc>
  </rcc>
  <rcc rId="126" sId="1" numFmtId="14">
    <oc r="BG3">
      <v>-1.6000000000000001E-3</v>
    </oc>
    <nc r="BG3">
      <v>1E-3</v>
    </nc>
  </rcc>
  <rcc rId="127" sId="1" numFmtId="14">
    <oc r="BG4">
      <v>2.0000000000000001E-4</v>
    </oc>
    <nc r="BG4">
      <v>1.8E-3</v>
    </nc>
  </rcc>
  <rcc rId="128" sId="1" numFmtId="14">
    <oc r="BG5">
      <v>-8.9999999999999998E-4</v>
    </oc>
    <nc r="BG5">
      <v>1.2999999999999999E-3</v>
    </nc>
  </rcc>
  <rcc rId="129" sId="1" numFmtId="14">
    <oc r="BG6">
      <v>-6.9999999999999999E-4</v>
    </oc>
    <nc r="BG6">
      <v>-4.0000000000000002E-4</v>
    </nc>
  </rcc>
  <rcc rId="130" sId="1" numFmtId="14">
    <oc r="BG7">
      <v>3.2000000000000002E-3</v>
    </oc>
    <nc r="BG7">
      <v>2.3999999999999998E-3</v>
    </nc>
  </rcc>
  <rcc rId="131" sId="1" numFmtId="14">
    <oc r="BG8">
      <v>2.9999999999999997E-4</v>
    </oc>
    <nc r="BG8">
      <v>-2.0000000000000001E-4</v>
    </nc>
  </rcc>
  <rcc rId="132" sId="1" numFmtId="14">
    <oc r="BG10">
      <v>2.8E-3</v>
    </oc>
    <nc r="BG10">
      <v>-5.0000000000000001E-4</v>
    </nc>
  </rcc>
  <rcc rId="133" sId="1" numFmtId="14">
    <oc r="BG11">
      <v>1E-3</v>
    </oc>
    <nc r="BG11">
      <v>2E-3</v>
    </nc>
  </rcc>
  <rcc rId="134" sId="1" numFmtId="14">
    <oc r="BG12">
      <v>1E-4</v>
    </oc>
    <nc r="BG12">
      <v>1.6999999999999999E-3</v>
    </nc>
  </rcc>
  <rcc rId="135" sId="1" numFmtId="14">
    <oc r="BG13">
      <v>1.9E-3</v>
    </oc>
    <nc r="BG13">
      <v>8.0000000000000004E-4</v>
    </nc>
  </rcc>
  <rcc rId="136" sId="1" numFmtId="14">
    <oc r="BG14">
      <v>-1.9E-3</v>
    </oc>
    <nc r="BG14">
      <v>-1.6999999999999999E-3</v>
    </nc>
  </rcc>
  <rcc rId="137" sId="1" numFmtId="14">
    <oc r="BG15">
      <v>1.1999999999999999E-3</v>
    </oc>
    <nc r="BG15">
      <v>0</v>
    </nc>
  </rcc>
  <rcc rId="138" sId="1" numFmtId="14">
    <oc r="BG17">
      <v>-1.1999999999999999E-3</v>
    </oc>
    <nc r="BG17">
      <v>3.0000000000000001E-3</v>
    </nc>
  </rcc>
  <rcc rId="139" sId="1" numFmtId="14">
    <oc r="BG18">
      <v>-2.3E-3</v>
    </oc>
    <nc r="BG18">
      <v>2.5000000000000001E-3</v>
    </nc>
  </rcc>
  <rcc rId="140" sId="1" numFmtId="14">
    <oc r="BG19">
      <v>-5.9999999999999995E-4</v>
    </oc>
    <nc r="BG19">
      <v>1.6000000000000001E-3</v>
    </nc>
  </rcc>
  <rcc rId="141" sId="1" numFmtId="14">
    <oc r="BG20">
      <v>-4.5999999999999999E-3</v>
    </oc>
    <nc r="BG20">
      <v>-1.1000000000000001E-3</v>
    </nc>
  </rcc>
  <rcc rId="142" sId="1" numFmtId="14">
    <oc r="BG21">
      <v>-1.1000000000000001E-3</v>
    </oc>
    <nc r="BG21">
      <v>8.9999999999999998E-4</v>
    </nc>
  </rcc>
  <rcc rId="143" sId="1" numFmtId="14">
    <oc r="BG23">
      <v>-8.0000000000000004E-4</v>
    </oc>
    <nc r="BG23">
      <v>-2.0000000000000001E-4</v>
    </nc>
  </rcc>
  <rcc rId="144" sId="1" numFmtId="14">
    <oc r="BG24">
      <v>-5.9999999999999995E-4</v>
    </oc>
    <nc r="BG24">
      <v>1.2999999999999999E-3</v>
    </nc>
  </rcc>
  <rcc rId="145" sId="1" numFmtId="14">
    <oc r="BG25">
      <v>3.2000000000000002E-3</v>
    </oc>
    <nc r="BG25">
      <v>4.0000000000000001E-3</v>
    </nc>
  </rcc>
  <rcc rId="146" sId="1" numFmtId="14">
    <oc r="BG26">
      <v>1E-4</v>
    </oc>
    <nc r="BG26">
      <v>2.3E-3</v>
    </nc>
  </rcc>
  <rcc rId="147" sId="1" numFmtId="14">
    <oc r="BG28">
      <v>-1.5E-3</v>
    </oc>
    <nc r="BG28">
      <v>1E-3</v>
    </nc>
  </rcc>
  <rcc rId="148" sId="1" numFmtId="14">
    <oc r="BG29">
      <v>-3.5000000000000001E-3</v>
    </oc>
    <nc r="BG29">
      <v>-2.3999999999999998E-3</v>
    </nc>
  </rcc>
  <rcc rId="149" sId="1" numFmtId="14">
    <oc r="BG30">
      <v>-5.0000000000000001E-4</v>
    </oc>
    <nc r="BG30">
      <v>-5.9999999999999995E-4</v>
    </nc>
  </rcc>
  <rcc rId="150" sId="1" numFmtId="14">
    <oc r="BG32">
      <v>2.3E-3</v>
    </oc>
    <nc r="BG32">
      <v>3.7000000000000002E-3</v>
    </nc>
  </rcc>
  <rcc rId="151" sId="1" numFmtId="14">
    <oc r="BG33">
      <v>3.3999999999999998E-3</v>
    </oc>
    <nc r="BG33">
      <v>1.9E-3</v>
    </nc>
  </rcc>
  <rcc rId="152" sId="1" numFmtId="14">
    <oc r="BG35">
      <v>-8.9999999999999998E-4</v>
    </oc>
    <nc r="BG35">
      <v>1.8E-3</v>
    </nc>
  </rcc>
  <rcc rId="153" sId="1" numFmtId="14">
    <nc r="BJ51">
      <v>0.20480000000000001</v>
    </nc>
  </rcc>
  <rcc rId="154" sId="1" numFmtId="14">
    <nc r="BJ52">
      <v>0.124</v>
    </nc>
  </rcc>
  <rcc rId="155" sId="1" numFmtId="14">
    <nc r="BJ53">
      <v>6.0600000000000001E-2</v>
    </nc>
  </rcc>
  <rcc rId="156" sId="1" numFmtId="14">
    <nc r="BJ54">
      <v>6.9599999999999995E-2</v>
    </nc>
  </rcc>
  <rcc rId="157" sId="1" numFmtId="14">
    <nc r="BJ55">
      <v>-6.9099999999999995E-2</v>
    </nc>
  </rcc>
  <rcc rId="158" sId="1" numFmtId="14">
    <nc r="BJ56">
      <v>-7.7899999999999997E-2</v>
    </nc>
  </rcc>
  <rcc rId="159" sId="1" numFmtId="14">
    <nc r="BJ57">
      <v>-0.1172</v>
    </nc>
  </rcc>
  <rcc rId="160" sId="1" numFmtId="14">
    <nc r="BJ58">
      <v>-0.1948</v>
    </nc>
  </rcc>
  <rcc rId="161" sId="1">
    <nc r="BJ59">
      <v>5.73</v>
    </nc>
  </rcc>
  <rfmt sheetId="1" sqref="BJ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J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62" sId="1">
    <nc r="BK60" t="inlineStr">
      <is>
        <t xml:space="preserve"> </t>
      </is>
    </nc>
  </rcc>
  <rcc rId="163" sId="1" numFmtId="14">
    <oc r="BJ60" t="inlineStr">
      <is>
        <t xml:space="preserve"> </t>
      </is>
    </oc>
    <nc r="BJ60">
      <v>2.2599999999999999E-2</v>
    </nc>
  </rcc>
  <rfmt sheetId="1" sqref="BJ60">
    <dxf>
      <fill>
        <patternFill>
          <bgColor theme="4" tint="-0.249977111117893"/>
        </patternFill>
      </fill>
    </dxf>
  </rfmt>
  <rcc rId="164" sId="1" numFmtId="14">
    <nc r="BJ61">
      <v>-1.5800000000000002E-2</v>
    </nc>
  </rcc>
  <rfmt sheetId="1" sqref="BJ61">
    <dxf>
      <fill>
        <patternFill>
          <bgColor rgb="FF7030A0"/>
        </patternFill>
      </fill>
    </dxf>
  </rfmt>
  <rfmt sheetId="1" sqref="BJ64" start="0" length="0">
    <dxf>
      <border outline="0">
        <right style="medium">
          <color indexed="64"/>
        </right>
        <top style="medium">
          <color indexed="64"/>
        </top>
      </border>
    </dxf>
  </rfmt>
  <rcc rId="165" sId="1" odxf="1" dxf="1">
    <nc r="BJ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6" sId="1" odxf="1" dxf="1">
    <oc r="BJ66">
      <f>SUM(BJ51, -BJ58,)</f>
    </oc>
    <nc r="BJ66">
      <f>SUM(BJ51, -BJ58)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BJ6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8" sId="1" odxf="1" dxf="1">
    <oc r="BJ68">
      <f>SUM(BJ51, -BJ57)</f>
    </oc>
    <nc r="BJ68">
      <f>SUM(BJ52, -BJ58)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BJ6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0" sId="1" odxf="1" dxf="1">
    <oc r="BJ70">
      <f>SUM(BJ52, -BJ58)</f>
    </oc>
    <nc r="BJ70">
      <f>SUM(BJ51, -BJ57)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1" sId="1" odxf="1" dxf="1">
    <nc r="BJ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2" sId="1" odxf="1" dxf="1">
    <oc r="BJ72">
      <f>SUM(BJ57, -BJ68,)</f>
    </oc>
    <nc r="BJ72">
      <f>SUM(BJ51, -BJ56)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BJ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4" sId="1" odxf="1" dxf="1">
    <oc r="BJ74">
      <f>SUM(BJ57, -BJ67)</f>
    </oc>
    <nc r="BJ74">
      <f>SUM(BJ53, -BJ58)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5" sId="1" odxf="1" dxf="1">
    <nc r="BJ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6" sId="1" odxf="1" dxf="1">
    <oc r="BJ76">
      <f>SUM(BJ58, -BJ68)</f>
    </oc>
    <nc r="BJ76">
      <f>SUM(BJ54, -BJ58)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7" sId="1" odxf="1" dxf="1">
    <nc r="BJ7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8" sId="1" odxf="1" dxf="1">
    <oc r="BJ78">
      <f>SUM(BJ67, -BJ74,)</f>
    </oc>
    <nc r="BJ78">
      <f>SUM(BJ51, -BJ55)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BJ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0" sId="1" odxf="1" dxf="1">
    <oc r="BJ80">
      <f>SUM(BJ67, -BJ73)</f>
    </oc>
    <nc r="BJ80">
      <f>SUM(BJ52, -BJ57)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BJ8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2" sId="1" odxf="1" dxf="1">
    <oc r="BJ82">
      <f>SUM(BJ68, -BJ74)</f>
    </oc>
    <nc r="BJ82">
      <f>SUM(BJ52, -BJ56)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BJ8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4" sId="1" odxf="1" dxf="1">
    <oc r="BJ84">
      <f>SUM(BJ73, -BJ80,)</f>
    </oc>
    <nc r="BJ84">
      <f>SUM(BJ52, -BJ55)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5" sId="1" odxf="1" dxf="1">
    <nc r="BJ8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6" sId="1" odxf="1" dxf="1">
    <oc r="BJ86">
      <f>SUM(BJ73, -BJ79)</f>
    </oc>
    <nc r="BJ86">
      <f>SUM(BJ53, -BJ57)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7" sId="1" odxf="1" dxf="1">
    <nc r="BJ8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8" sId="1" odxf="1" dxf="1">
    <oc r="BJ88">
      <f>SUM(BJ74, -BJ80)</f>
    </oc>
    <nc r="BJ88">
      <f>SUM(BJ54, -BJ57)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9" sId="1" odxf="1" dxf="1">
    <nc r="BJ8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90" sId="1" odxf="1" dxf="1">
    <oc r="BJ90">
      <f>SUM(BJ79, -BJ86,)</f>
    </oc>
    <nc r="BJ90">
      <f>SUM(BJ53, -BJ56)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1" sId="1" odxf="1" dxf="1">
    <nc r="BJ9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92" sId="1" odxf="1" dxf="1">
    <oc r="BJ92">
      <f>SUM(BJ79, -BJ85)</f>
    </oc>
    <nc r="BJ92">
      <f>SUM(BJ54, -BJ56)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3" sId="1" odxf="1" dxf="1">
    <nc r="BJ9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94" sId="1" odxf="1" dxf="1">
    <oc r="BJ94">
      <f>SUM(BJ80, -BJ86)</f>
    </oc>
    <nc r="BJ94">
      <f>SUM(BJ53, -BJ55)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5" sId="1" odxf="1" dxf="1">
    <nc r="BJ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96" sId="1" odxf="1" dxf="1">
    <oc r="BJ96">
      <f>SUM(BJ85, -BJ92,)</f>
    </oc>
    <nc r="BJ96">
      <f>SUM(BJ54, -BJ55)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7" sId="1" odxf="1" dxf="1">
    <nc r="BJ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98" sId="1" odxf="1" dxf="1">
    <oc r="BJ98">
      <f>SUM(BJ85, -BJ91)</f>
    </oc>
    <nc r="BJ98">
      <f>SUM(BJ55, -BJ58)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9" sId="1" odxf="1" dxf="1">
    <nc r="BJ9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00" sId="1" odxf="1" dxf="1">
    <oc r="BJ100">
      <f>SUM(BJ86, -BJ92)</f>
    </oc>
    <nc r="BJ100">
      <f>SUM(BJ51, -BJ54)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1" sId="1" odxf="1" dxf="1">
    <nc r="BJ10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02" sId="1" odxf="1" dxf="1">
    <oc r="BJ102">
      <f>SUM(BJ91, -BJ98,)</f>
    </oc>
    <nc r="BJ102">
      <f>SUM(BJ51, -BJ53)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3" sId="1" odxf="1" dxf="1">
    <nc r="BJ10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4" sId="1" odxf="1" dxf="1">
    <oc r="BJ104">
      <f>SUM(BJ91, -BJ97)</f>
    </oc>
    <nc r="BJ104">
      <f>SUM(BJ56, -BJ58)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05" sId="1" odxf="1" dxf="1">
    <nc r="BJ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6" sId="1" odxf="1" dxf="1">
    <oc r="BJ106">
      <f>SUM(BJ92, -BJ98)</f>
    </oc>
    <nc r="BJ106">
      <f>SUM(BJ57, -BJ58)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7" sId="1" odxf="1" dxf="1">
    <nc r="BJ10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08" sId="1" odxf="1" dxf="1">
    <oc r="BJ108">
      <f>SUM(BJ97, -BJ104,)</f>
    </oc>
    <nc r="BJ108">
      <f>SUM(BJ51, -BJ52)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09" sId="1" odxf="1" dxf="1">
    <nc r="BJ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10" sId="1" odxf="1" dxf="1">
    <oc r="BJ110">
      <f>SUM(BJ97, -BJ103)</f>
    </oc>
    <nc r="BJ110">
      <f>SUM(BJ52, -BJ54)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1" sId="1" odxf="1" dxf="1">
    <nc r="BJ11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12" sId="1" odxf="1" dxf="1">
    <oc r="BJ112">
      <f>SUM(BJ98, -BJ104)</f>
    </oc>
    <nc r="BJ112">
      <f>SUM(BJ52, -BJ53)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3" sId="1" odxf="1" dxf="1">
    <nc r="BJ11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4" sId="1" odxf="1" dxf="1">
    <oc r="BJ114">
      <f>SUM(BJ100, -BJ106)</f>
    </oc>
    <nc r="BJ114">
      <f>SUM(BJ55, -BJ57)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15" sId="1" odxf="1" dxf="1">
    <nc r="BJ11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16" sId="1" odxf="1" dxf="1">
    <oc r="BJ116">
      <f>SUM(BJ105, -BJ112,)</f>
    </oc>
    <nc r="BJ116">
      <f>SUM(BJ56, -BJ57)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7" sId="1" odxf="1" dxf="1">
    <nc r="BJ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8" sId="1" odxf="1" dxf="1">
    <oc r="BJ118">
      <f>SUM(BJ105, -BJ111)</f>
    </oc>
    <nc r="BJ118">
      <f>SUM(BJ55, -BJ56)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9" sId="1" odxf="1" dxf="1">
    <nc r="BJ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BJ118" start="0" length="0">
    <dxf>
      <border outline="0">
        <left/>
        <top/>
      </border>
    </dxf>
  </rfmt>
  <rcc rId="220" sId="1">
    <nc r="BK62" t="inlineStr">
      <is>
        <t xml:space="preserve"> </t>
      </is>
    </nc>
  </rcc>
  <rm rId="221" sheetId="1" source="BJ54:BQ54" destination="BJ63:BQ63" sourceSheetId="1"/>
  <rm rId="222" sheetId="1" source="BJ53:BQ53" destination="BJ54:BQ54" sourceSheetId="1"/>
  <rm rId="223" sheetId="1" source="BJ63:BQ63" destination="BJ53:BQ53" sourceSheetId="1"/>
  <rfmt sheetId="1" sqref="BJ119">
    <dxf>
      <fill>
        <patternFill>
          <bgColor rgb="FFFF0000"/>
        </patternFill>
      </fill>
    </dxf>
  </rfmt>
  <rcc rId="224" sId="1">
    <oc r="BJ120">
      <f>SUM(BJ106, -BJ112)</f>
    </oc>
    <nc r="BJ120">
      <f>SUM(BJ53, -BJ54)</f>
    </nc>
  </rcc>
  <rm rId="225" sheetId="1" source="BJ117:BJ118" destination="BJ123:BJ124" sourceSheetId="1"/>
  <rm rId="226" sheetId="1" source="BJ119:BJ120" destination="BJ121:BJ122" sourceSheetId="1"/>
  <rm rId="227" sheetId="1" source="BJ113:BJ116" destination="BJ117:BJ120" sourceSheetId="1"/>
  <rm rId="228" sheetId="1" source="BJ109:BJ110" destination="BJ113:BJ114" sourceSheetId="1"/>
  <rm rId="229" sheetId="1" source="BJ111:BJ114" destination="BJ113:BJ116" sourceSheetId="1"/>
  <rm rId="230" sheetId="1" source="BJ105:BJ106" destination="BJ109:BJ110" sourceSheetId="1"/>
  <rm rId="231" sheetId="1" source="BJ107:BJ110" destination="BJ109:BJ112" sourceSheetId="1"/>
  <rm rId="232" sheetId="1" source="BJ103:BJ104" destination="BJ107:BJ108" sourceSheetId="1"/>
  <rm rId="233" sheetId="1" source="BJ97:BJ98" destination="BJ105:BJ106" sourceSheetId="1"/>
  <rm rId="234" sheetId="1" source="BJ93:BJ94" destination="BJ103:BJ104" sourceSheetId="1"/>
  <rm rId="235" sheetId="1" source="BJ101:BJ102" destination="BJ93:BJ94" sourceSheetId="1"/>
  <rm rId="236" sheetId="1" source="BJ89:BJ90" destination="BJ97:BJ98" sourceSheetId="1"/>
  <rm rId="237" sheetId="1" source="BJ91:BJ100" destination="BJ93:BJ102" sourceSheetId="1"/>
  <rm rId="238" sheetId="1" source="BJ85:BJ86" destination="BJ89:BJ90" sourceSheetId="1"/>
  <rm rId="239" sheetId="1" source="BJ87:BJ90" destination="BJ89:BJ92" sourceSheetId="1"/>
  <rm rId="240" sheetId="1" source="BJ79:BJ84" destination="BJ83:BJ88" sourceSheetId="1"/>
  <rm rId="241" sheetId="1" source="BJ73:BJ74" destination="BJ81:BJ82" sourceSheetId="1"/>
  <rm rId="242" sheetId="1" source="BJ75:BJ76" destination="BJ79:BJ80" sourceSheetId="1"/>
  <rm rId="243" sheetId="1" source="BJ71:BJ72" destination="BJ75:BJ76" sourceSheetId="1"/>
  <rm rId="244" sheetId="1" source="BJ67:BJ68" destination="BJ71:BJ72" sourceSheetId="1"/>
  <rm rId="245" sheetId="1" source="BJ69:BJ72" destination="BJ71:BJ74" sourceSheetId="1"/>
  <rm rId="246" sheetId="1" source="BJ71:BJ124" destination="BJ67:BJ120" sourceSheetId="1"/>
  <rcc rId="247" sId="1">
    <nc r="BJ64">
      <v>1.3082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X48" zoomScale="115" zoomScaleNormal="115" workbookViewId="0">
      <selection activeCell="BM64" sqref="BM64"/>
    </sheetView>
  </sheetViews>
  <sheetFormatPr defaultRowHeight="15" x14ac:dyDescent="0.25"/>
  <sheetData>
    <row r="1" spans="29:106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29:106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7">
        <v>-6.6E-3</v>
      </c>
      <c r="BC2" s="7">
        <v>8.9999999999999993E-3</v>
      </c>
      <c r="BD2" s="7"/>
      <c r="BE2" s="7"/>
      <c r="BF2" s="7">
        <v>1.6000000000000001E-3</v>
      </c>
      <c r="BG2" s="280">
        <v>2.0000000000000001E-4</v>
      </c>
      <c r="BH2" s="7"/>
      <c r="BI2" s="7"/>
      <c r="BJ2" s="8">
        <f t="shared" ref="BJ2:BJ37" si="0">MIN(AE2:BI2)</f>
        <v>-1.0200000000000001E-2</v>
      </c>
      <c r="BK2" s="8">
        <f t="shared" ref="BK2:BK37" si="1">AVERAGE(AE2:BI2)</f>
        <v>-1.400000000000001E-4</v>
      </c>
      <c r="BL2" s="8">
        <f t="shared" ref="BL2:BL37" si="2">MAX(AE2:BI2)</f>
        <v>8.9999999999999993E-3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29:106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7">
        <v>-5.9999999999999995E-4</v>
      </c>
      <c r="BC3" s="7">
        <v>1.0200000000000001E-2</v>
      </c>
      <c r="BD3" s="7"/>
      <c r="BE3" s="7"/>
      <c r="BF3" s="7">
        <v>-2.8999999999999998E-3</v>
      </c>
      <c r="BG3" s="280">
        <v>1E-3</v>
      </c>
      <c r="BH3" s="7"/>
      <c r="BI3" s="7"/>
      <c r="BJ3" s="8">
        <f t="shared" si="0"/>
        <v>-1.15E-2</v>
      </c>
      <c r="BK3" s="8">
        <f t="shared" si="1"/>
        <v>1.6899999999999999E-3</v>
      </c>
      <c r="BL3" s="8">
        <f t="shared" si="2"/>
        <v>1.0200000000000001E-2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29:106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7">
        <v>1.8E-3</v>
      </c>
      <c r="BC4" s="7">
        <v>-3.2000000000000002E-3</v>
      </c>
      <c r="BD4" s="7"/>
      <c r="BE4" s="7"/>
      <c r="BF4" s="7">
        <v>-1.4E-3</v>
      </c>
      <c r="BG4" s="280">
        <v>1.8E-3</v>
      </c>
      <c r="BH4" s="7"/>
      <c r="BI4" s="7"/>
      <c r="BJ4" s="8">
        <f t="shared" si="0"/>
        <v>-6.8999999999999999E-3</v>
      </c>
      <c r="BK4" s="8">
        <f t="shared" si="1"/>
        <v>7.7499999999999997E-4</v>
      </c>
      <c r="BL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29:106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7">
        <v>1E-4</v>
      </c>
      <c r="BC5" s="7">
        <v>-1.1000000000000001E-3</v>
      </c>
      <c r="BD5" s="7"/>
      <c r="BE5" s="7"/>
      <c r="BF5" s="7">
        <v>-2E-3</v>
      </c>
      <c r="BG5" s="280">
        <v>1.2999999999999999E-3</v>
      </c>
      <c r="BH5" s="7"/>
      <c r="BI5" s="7"/>
      <c r="BJ5" s="8">
        <f t="shared" si="0"/>
        <v>-1.11E-2</v>
      </c>
      <c r="BK5" s="8">
        <f t="shared" si="1"/>
        <v>8.9999999999999938E-5</v>
      </c>
      <c r="BL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29:106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7">
        <v>-6.7999999999999996E-3</v>
      </c>
      <c r="BC6" s="7">
        <v>1.24E-2</v>
      </c>
      <c r="BD6" s="7"/>
      <c r="BE6" s="7"/>
      <c r="BF6" s="7">
        <v>-1.8E-3</v>
      </c>
      <c r="BG6" s="280">
        <v>-4.0000000000000002E-4</v>
      </c>
      <c r="BH6" s="7"/>
      <c r="BI6" s="7"/>
      <c r="BJ6" s="8">
        <f t="shared" si="0"/>
        <v>-9.2999999999999992E-3</v>
      </c>
      <c r="BK6" s="8">
        <f t="shared" si="1"/>
        <v>9.1E-4</v>
      </c>
      <c r="BL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29:106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7">
        <v>-3.8E-3</v>
      </c>
      <c r="BC7" s="7">
        <v>1.1299999999999999E-2</v>
      </c>
      <c r="BD7" s="7"/>
      <c r="BE7" s="7"/>
      <c r="BF7" s="7">
        <v>-1.1000000000000001E-3</v>
      </c>
      <c r="BG7" s="280">
        <v>2.3999999999999998E-3</v>
      </c>
      <c r="BH7" s="7"/>
      <c r="BI7" s="7"/>
      <c r="BJ7" s="8">
        <f t="shared" si="0"/>
        <v>-8.8999999999999999E-3</v>
      </c>
      <c r="BK7" s="8">
        <f t="shared" si="1"/>
        <v>1.1049999999999999E-3</v>
      </c>
      <c r="BL7" s="8">
        <f t="shared" si="2"/>
        <v>1.1299999999999999E-2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29:106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7">
        <v>8.9999999999999998E-4</v>
      </c>
      <c r="BC8" s="7">
        <v>-9.5999999999999992E-3</v>
      </c>
      <c r="BD8" s="7"/>
      <c r="BE8" s="7"/>
      <c r="BF8" s="7">
        <v>3.0000000000000001E-3</v>
      </c>
      <c r="BG8" s="280">
        <v>-2.0000000000000001E-4</v>
      </c>
      <c r="BH8" s="7"/>
      <c r="BI8" s="7"/>
      <c r="BJ8" s="8">
        <f t="shared" si="0"/>
        <v>-9.5999999999999992E-3</v>
      </c>
      <c r="BK8" s="8">
        <f t="shared" si="1"/>
        <v>-1.1949999999999997E-3</v>
      </c>
      <c r="BL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29:106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N9" si="6">SUM( -AI2, -AI3,AI4,AI5, -AI6, -AI7,AI8)</f>
        <v>0</v>
      </c>
      <c r="AJ9" s="14">
        <f t="shared" si="6"/>
        <v>0</v>
      </c>
      <c r="AK9" s="14">
        <f t="shared" si="6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6"/>
        <v>2.1500000000000002E-2</v>
      </c>
      <c r="AO9" s="14">
        <f t="shared" ref="AO9:BA9" si="7">SUM( -AO2, -AO3,AO4,AO5, -AO6, -AO7,AO8)</f>
        <v>-1.1900000000000001E-2</v>
      </c>
      <c r="AP9" s="14">
        <f t="shared" si="7"/>
        <v>0</v>
      </c>
      <c r="AQ9" s="14">
        <f t="shared" si="7"/>
        <v>0</v>
      </c>
      <c r="AR9" s="14">
        <f t="shared" si="7"/>
        <v>-3.3E-3</v>
      </c>
      <c r="AS9" s="14">
        <f t="shared" si="7"/>
        <v>1.7499999999999998E-2</v>
      </c>
      <c r="AT9" s="14">
        <f t="shared" si="7"/>
        <v>1.7499999999999998E-2</v>
      </c>
      <c r="AU9" s="14">
        <f t="shared" si="7"/>
        <v>-2.8000000000000004E-3</v>
      </c>
      <c r="AV9" s="14">
        <f t="shared" si="7"/>
        <v>2.2599999999999999E-2</v>
      </c>
      <c r="AW9" s="14">
        <f t="shared" si="7"/>
        <v>0</v>
      </c>
      <c r="AX9" s="14">
        <f t="shared" si="7"/>
        <v>0</v>
      </c>
      <c r="AY9" s="14">
        <f t="shared" si="7"/>
        <v>3.0999999999999999E-3</v>
      </c>
      <c r="AZ9" s="14">
        <f t="shared" si="7"/>
        <v>1.6000000000000007E-3</v>
      </c>
      <c r="BA9" s="14">
        <f t="shared" si="7"/>
        <v>-2.06E-2</v>
      </c>
      <c r="BB9" s="14">
        <f t="shared" ref="BB9:BI9" si="8">SUM( -BB2, -BB3,BB4,BB5, -BB6, -BB7,BB8)</f>
        <v>2.06E-2</v>
      </c>
      <c r="BC9" s="14">
        <f>SUM( -BC2, -BC3,BC4,BC5, -BC6, -BC7,BC8)</f>
        <v>-5.6799999999999996E-2</v>
      </c>
      <c r="BD9" s="14">
        <f t="shared" si="8"/>
        <v>0</v>
      </c>
      <c r="BE9" s="14">
        <f t="shared" si="8"/>
        <v>0</v>
      </c>
      <c r="BF9" s="14">
        <f t="shared" si="8"/>
        <v>3.7999999999999996E-3</v>
      </c>
      <c r="BG9" s="14">
        <f t="shared" si="8"/>
        <v>-2.9999999999999981E-4</v>
      </c>
      <c r="BH9" s="14">
        <f t="shared" si="8"/>
        <v>0</v>
      </c>
      <c r="BI9" s="14">
        <f t="shared" si="8"/>
        <v>0</v>
      </c>
      <c r="BJ9" s="8">
        <f t="shared" si="0"/>
        <v>-5.6799999999999996E-2</v>
      </c>
      <c r="BK9" s="8">
        <f t="shared" si="1"/>
        <v>-2.5129032258064507E-3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29:106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7">
        <v>-6.1000000000000004E-3</v>
      </c>
      <c r="BC10" s="7">
        <v>-1.1000000000000001E-3</v>
      </c>
      <c r="BD10" s="7"/>
      <c r="BE10" s="7"/>
      <c r="BF10" s="7">
        <v>4.7999999999999996E-3</v>
      </c>
      <c r="BG10" s="280">
        <v>-5.0000000000000001E-4</v>
      </c>
      <c r="BH10" s="7"/>
      <c r="BI10" s="7"/>
      <c r="BJ10" s="17">
        <f t="shared" si="0"/>
        <v>-1.03E-2</v>
      </c>
      <c r="BK10" s="17">
        <f t="shared" si="1"/>
        <v>-1.5150000000000001E-3</v>
      </c>
      <c r="BL10" s="17">
        <f t="shared" si="2"/>
        <v>6.6E-3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29:106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7">
        <v>-4.7000000000000002E-3</v>
      </c>
      <c r="BC11" s="7">
        <v>5.7999999999999996E-3</v>
      </c>
      <c r="BD11" s="7"/>
      <c r="BE11" s="7"/>
      <c r="BF11" s="7">
        <v>8.9999999999999998E-4</v>
      </c>
      <c r="BG11" s="280">
        <v>2E-3</v>
      </c>
      <c r="BH11" s="7"/>
      <c r="BI11" s="7"/>
      <c r="BJ11" s="17">
        <f t="shared" si="0"/>
        <v>-4.7000000000000002E-3</v>
      </c>
      <c r="BK11" s="17">
        <f t="shared" si="1"/>
        <v>8.25E-4</v>
      </c>
      <c r="BL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29:106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7">
        <v>-6.4999999999999997E-3</v>
      </c>
      <c r="BC12" s="7">
        <v>8.6E-3</v>
      </c>
      <c r="BD12" s="7"/>
      <c r="BE12" s="7"/>
      <c r="BF12" s="7">
        <v>8.0000000000000004E-4</v>
      </c>
      <c r="BG12" s="280">
        <v>1.6999999999999999E-3</v>
      </c>
      <c r="BH12" s="7"/>
      <c r="BI12" s="7"/>
      <c r="BJ12" s="17">
        <f t="shared" si="0"/>
        <v>-1.7299999999999999E-2</v>
      </c>
      <c r="BK12" s="17">
        <f t="shared" si="1"/>
        <v>9.5000000000000181E-5</v>
      </c>
      <c r="BL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29:106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7">
        <v>5.0000000000000001E-4</v>
      </c>
      <c r="BC13" s="7">
        <v>-2.7000000000000001E-3</v>
      </c>
      <c r="BD13" s="7"/>
      <c r="BE13" s="7"/>
      <c r="BF13" s="7">
        <v>4.1000000000000003E-3</v>
      </c>
      <c r="BG13" s="280">
        <v>8.0000000000000004E-4</v>
      </c>
      <c r="BH13" s="7"/>
      <c r="BI13" s="7"/>
      <c r="BJ13" s="17">
        <f t="shared" si="0"/>
        <v>-1.5599999999999999E-2</v>
      </c>
      <c r="BK13" s="17">
        <f t="shared" si="1"/>
        <v>-7.2000000000000026E-4</v>
      </c>
      <c r="BL13" s="17">
        <f t="shared" si="2"/>
        <v>5.3E-3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29:106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7">
        <v>-2.5999999999999999E-3</v>
      </c>
      <c r="BC14" s="7">
        <v>-1.9E-3</v>
      </c>
      <c r="BD14" s="7"/>
      <c r="BE14" s="7"/>
      <c r="BF14" s="7">
        <v>3.3999999999999998E-3</v>
      </c>
      <c r="BG14" s="280">
        <v>-1.6999999999999999E-3</v>
      </c>
      <c r="BH14" s="7"/>
      <c r="BI14" s="7"/>
      <c r="BJ14" s="17">
        <f t="shared" si="0"/>
        <v>-1.11E-2</v>
      </c>
      <c r="BK14" s="17">
        <f t="shared" si="1"/>
        <v>-6.9500000000000009E-4</v>
      </c>
      <c r="BL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29:106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7">
        <v>-5.7000000000000002E-3</v>
      </c>
      <c r="BC15" s="7">
        <v>-2.9999999999999997E-4</v>
      </c>
      <c r="BD15" s="7"/>
      <c r="BE15" s="7"/>
      <c r="BF15" s="7">
        <v>4.8999999999999998E-3</v>
      </c>
      <c r="BG15" s="280">
        <v>0</v>
      </c>
      <c r="BH15" s="7"/>
      <c r="BI15" s="7"/>
      <c r="BJ15" s="17">
        <f t="shared" si="0"/>
        <v>-1.37E-2</v>
      </c>
      <c r="BK15" s="17">
        <f t="shared" si="1"/>
        <v>-1.305E-3</v>
      </c>
      <c r="BL15" s="17">
        <f t="shared" si="2"/>
        <v>4.8999999999999998E-3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29:106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12">SUM(AI2,AI10:AI15)</f>
        <v>0</v>
      </c>
      <c r="AJ16" s="21">
        <f t="shared" si="12"/>
        <v>0</v>
      </c>
      <c r="AK16" s="21">
        <f t="shared" si="12"/>
        <v>3.1E-2</v>
      </c>
      <c r="AL16" s="21">
        <f t="shared" si="12"/>
        <v>-8.3999999999999995E-3</v>
      </c>
      <c r="AM16" s="21">
        <f t="shared" si="12"/>
        <v>2.5500000000000002E-2</v>
      </c>
      <c r="AN16" s="21">
        <f t="shared" si="12"/>
        <v>-7.899999999999999E-3</v>
      </c>
      <c r="AO16" s="21">
        <f t="shared" si="12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13">SUM(AU2,AU10:AU15)</f>
        <v>-3.1000000000000012E-3</v>
      </c>
      <c r="AV16" s="21">
        <f t="shared" si="13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14">SUM(BB2,BB10:BB15)</f>
        <v>-3.1699999999999992E-2</v>
      </c>
      <c r="BC16" s="21">
        <f t="shared" si="14"/>
        <v>1.7399999999999999E-2</v>
      </c>
      <c r="BD16" s="21">
        <f>SUM(BD2,BD10:BD15)</f>
        <v>0</v>
      </c>
      <c r="BE16" s="21">
        <f>SUM(BE2,BE10:BE15)</f>
        <v>0</v>
      </c>
      <c r="BF16" s="21">
        <f>SUM(BF2,BF10:BF15)</f>
        <v>2.0499999999999997E-2</v>
      </c>
      <c r="BG16" s="21">
        <f>SUM(BG2,BG10,BG11,BG12,BG13,BG14,BG15)</f>
        <v>2.5000000000000005E-3</v>
      </c>
      <c r="BH16" s="21">
        <f>SUM(BH2,BH10:BH15)</f>
        <v>0</v>
      </c>
      <c r="BI16" s="21">
        <f>SUM(BI10,BI11,BI12,BI13,BI14,BI15,BI2)</f>
        <v>0</v>
      </c>
      <c r="BJ16" s="17">
        <f t="shared" si="0"/>
        <v>-4.19E-2</v>
      </c>
      <c r="BK16" s="17">
        <f t="shared" si="1"/>
        <v>-2.2290322580645161E-3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29:10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7">
        <v>1.1999999999999999E-3</v>
      </c>
      <c r="BC17" s="7">
        <v>7.3000000000000001E-3</v>
      </c>
      <c r="BD17" s="7"/>
      <c r="BE17" s="7"/>
      <c r="BF17" s="7">
        <v>-4.1999999999999997E-3</v>
      </c>
      <c r="BG17" s="280">
        <v>3.0000000000000001E-3</v>
      </c>
      <c r="BH17" s="7"/>
      <c r="BI17" s="7"/>
      <c r="BJ17" s="23">
        <f t="shared" si="0"/>
        <v>-7.0000000000000001E-3</v>
      </c>
      <c r="BK17" s="23">
        <f t="shared" si="1"/>
        <v>2.4850000000000002E-3</v>
      </c>
      <c r="BL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29:10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7">
        <v>-5.9999999999999995E-4</v>
      </c>
      <c r="BC18" s="7">
        <v>8.8999999999999999E-3</v>
      </c>
      <c r="BD18" s="7"/>
      <c r="BE18" s="7"/>
      <c r="BF18" s="7">
        <v>-4.5999999999999999E-3</v>
      </c>
      <c r="BG18" s="280">
        <v>2.5000000000000001E-3</v>
      </c>
      <c r="BH18" s="7"/>
      <c r="BI18" s="7"/>
      <c r="BJ18" s="23">
        <f t="shared" si="0"/>
        <v>-1.7399999999999999E-2</v>
      </c>
      <c r="BK18" s="23">
        <f t="shared" si="1"/>
        <v>1.9249999999999996E-3</v>
      </c>
      <c r="BL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29:10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7">
        <v>6.4999999999999997E-3</v>
      </c>
      <c r="BC19" s="7">
        <v>-1.8E-3</v>
      </c>
      <c r="BD19" s="7"/>
      <c r="BE19" s="7"/>
      <c r="BF19" s="7">
        <v>-5.0000000000000001E-4</v>
      </c>
      <c r="BG19" s="280">
        <v>1.6000000000000001E-3</v>
      </c>
      <c r="BH19" s="7"/>
      <c r="BI19" s="7"/>
      <c r="BJ19" s="23">
        <f t="shared" si="0"/>
        <v>-8.3999999999999995E-3</v>
      </c>
      <c r="BK19" s="23">
        <f t="shared" si="1"/>
        <v>1.1199999999999999E-3</v>
      </c>
      <c r="BL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29:10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7">
        <v>3.2000000000000002E-3</v>
      </c>
      <c r="BC20" s="7">
        <v>-1E-3</v>
      </c>
      <c r="BD20" s="7"/>
      <c r="BE20" s="7"/>
      <c r="BF20" s="7">
        <v>-1.5E-3</v>
      </c>
      <c r="BG20" s="280">
        <v>-1.1000000000000001E-3</v>
      </c>
      <c r="BH20" s="7"/>
      <c r="BI20" s="7"/>
      <c r="BJ20" s="23">
        <f t="shared" si="0"/>
        <v>-5.3E-3</v>
      </c>
      <c r="BK20" s="23">
        <f t="shared" si="1"/>
        <v>8.8500000000000004E-4</v>
      </c>
      <c r="BL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29:10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7">
        <v>2.9999999999999997E-4</v>
      </c>
      <c r="BC21" s="7">
        <v>5.0000000000000001E-4</v>
      </c>
      <c r="BD21" s="7"/>
      <c r="BE21" s="7"/>
      <c r="BF21" s="7">
        <v>4.0000000000000002E-4</v>
      </c>
      <c r="BG21" s="280">
        <v>8.9999999999999998E-4</v>
      </c>
      <c r="BH21" s="7"/>
      <c r="BI21" s="7"/>
      <c r="BJ21" s="23">
        <f t="shared" si="0"/>
        <v>-1.46E-2</v>
      </c>
      <c r="BK21" s="23">
        <f t="shared" si="1"/>
        <v>6.1999999999999989E-4</v>
      </c>
      <c r="BL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29:10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18">SUM(AI3, -AI10,AI17:AI21)</f>
        <v>0</v>
      </c>
      <c r="AJ22" s="26">
        <f t="shared" si="18"/>
        <v>0</v>
      </c>
      <c r="AK22" s="26">
        <f t="shared" si="18"/>
        <v>5.0999999999999995E-3</v>
      </c>
      <c r="AL22" s="26">
        <f t="shared" si="18"/>
        <v>-2.4400000000000002E-2</v>
      </c>
      <c r="AM22" s="26">
        <f t="shared" si="18"/>
        <v>6.0000000000000071E-4</v>
      </c>
      <c r="AN22" s="26">
        <f t="shared" si="18"/>
        <v>-4.1000000000000003E-3</v>
      </c>
      <c r="AO22" s="26">
        <f t="shared" si="18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" si="19">SUM(AU3, -AU10,AU17:AU21)</f>
        <v>6.3699999999999993E-2</v>
      </c>
      <c r="AV22" s="26">
        <f t="shared" ref="AV22:BF22" si="20">SUM(AV3, -AV10,AV17:AV21)</f>
        <v>-4.53E-2</v>
      </c>
      <c r="AW22" s="26">
        <f t="shared" si="20"/>
        <v>0</v>
      </c>
      <c r="AX22" s="26">
        <f t="shared" si="20"/>
        <v>0</v>
      </c>
      <c r="AY22" s="26">
        <f t="shared" si="20"/>
        <v>1.5599999999999999E-2</v>
      </c>
      <c r="AZ22" s="26">
        <f t="shared" si="20"/>
        <v>4.3300000000000005E-2</v>
      </c>
      <c r="BA22" s="26">
        <f t="shared" si="20"/>
        <v>5.1900000000000002E-2</v>
      </c>
      <c r="BB22" s="26">
        <f t="shared" si="20"/>
        <v>1.6100000000000003E-2</v>
      </c>
      <c r="BC22" s="26">
        <f t="shared" si="20"/>
        <v>2.5200000000000004E-2</v>
      </c>
      <c r="BD22" s="26">
        <f t="shared" si="20"/>
        <v>0</v>
      </c>
      <c r="BE22" s="26">
        <f t="shared" si="20"/>
        <v>0</v>
      </c>
      <c r="BF22" s="26">
        <f>SUM(BF3, -BF10,BF17:BF21)</f>
        <v>-1.8100000000000002E-2</v>
      </c>
      <c r="BG22" s="26">
        <f>SUM(BG3, -BG10,BG17,BG18,BG19,BG20,BG21)</f>
        <v>8.4000000000000012E-3</v>
      </c>
      <c r="BH22" s="26">
        <f>SUM(BH3, -BH10,BH17:BH21)</f>
        <v>0</v>
      </c>
      <c r="BI22" s="26">
        <f>SUM(BI17,BI18,BI19,BI20,BI21, -BI10,BI3)</f>
        <v>0</v>
      </c>
      <c r="BJ22" s="23">
        <f t="shared" si="0"/>
        <v>-5.2700000000000004E-2</v>
      </c>
      <c r="BK22" s="23">
        <f t="shared" si="1"/>
        <v>6.6064516129032249E-3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29:10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7">
        <v>-2.9999999999999997E-4</v>
      </c>
      <c r="BC23" s="7">
        <v>2.3E-3</v>
      </c>
      <c r="BD23" s="7"/>
      <c r="BE23" s="7"/>
      <c r="BF23" s="7">
        <v>2.9999999999999997E-4</v>
      </c>
      <c r="BG23" s="280">
        <v>-2.0000000000000001E-4</v>
      </c>
      <c r="BH23" s="7"/>
      <c r="BI23" s="7"/>
      <c r="BJ23" s="27">
        <f t="shared" si="0"/>
        <v>-1.49E-2</v>
      </c>
      <c r="BK23" s="27">
        <f t="shared" si="1"/>
        <v>-3.1500000000000023E-4</v>
      </c>
      <c r="BL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29:10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7">
        <v>-5.4000000000000003E-3</v>
      </c>
      <c r="BC24" s="7">
        <v>9.1999999999999998E-3</v>
      </c>
      <c r="BD24" s="7"/>
      <c r="BE24" s="7"/>
      <c r="BF24" s="7">
        <v>-3.5000000000000001E-3</v>
      </c>
      <c r="BG24" s="280">
        <v>1.2999999999999999E-3</v>
      </c>
      <c r="BH24" s="7"/>
      <c r="BI24" s="7"/>
      <c r="BJ24" s="27">
        <f t="shared" si="0"/>
        <v>-5.4000000000000003E-3</v>
      </c>
      <c r="BK24" s="27">
        <f t="shared" si="1"/>
        <v>1.6200000000000003E-3</v>
      </c>
      <c r="BL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29:10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7">
        <v>-2.3999999999999998E-3</v>
      </c>
      <c r="BC25" s="7">
        <v>8.2000000000000007E-3</v>
      </c>
      <c r="BD25" s="7"/>
      <c r="BE25" s="7"/>
      <c r="BF25" s="7">
        <v>-2.7000000000000001E-3</v>
      </c>
      <c r="BG25" s="280">
        <v>4.0000000000000001E-3</v>
      </c>
      <c r="BH25" s="7"/>
      <c r="BI25" s="7"/>
      <c r="BJ25" s="27">
        <f t="shared" si="0"/>
        <v>-4.7999999999999996E-3</v>
      </c>
      <c r="BK25" s="27">
        <f t="shared" si="1"/>
        <v>1.6150000000000005E-3</v>
      </c>
      <c r="BL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29:10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7">
        <v>8.0000000000000004E-4</v>
      </c>
      <c r="BC26" s="7">
        <v>6.6E-3</v>
      </c>
      <c r="BD26" s="7"/>
      <c r="BE26" s="7"/>
      <c r="BF26" s="7">
        <v>-4.4000000000000003E-3</v>
      </c>
      <c r="BG26" s="280">
        <v>2.3E-3</v>
      </c>
      <c r="BH26" s="7"/>
      <c r="BI26" s="7"/>
      <c r="BJ26" s="27">
        <f t="shared" si="0"/>
        <v>-4.4000000000000003E-3</v>
      </c>
      <c r="BK26" s="27">
        <f t="shared" si="1"/>
        <v>2.1050000000000001E-3</v>
      </c>
      <c r="BL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29:10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24">SUM( -AI4, -AI11, -AI17,AI23, -AI24, -AI25, -AI26)</f>
        <v>0</v>
      </c>
      <c r="AJ27" s="30">
        <f t="shared" si="24"/>
        <v>0</v>
      </c>
      <c r="AK27" s="30">
        <f t="shared" si="24"/>
        <v>2.8800000000000003E-2</v>
      </c>
      <c r="AL27" s="30">
        <f t="shared" si="24"/>
        <v>0</v>
      </c>
      <c r="AM27" s="30">
        <f t="shared" si="24"/>
        <v>1.03E-2</v>
      </c>
      <c r="AN27" s="30">
        <f t="shared" si="24"/>
        <v>-6.2200000000000005E-2</v>
      </c>
      <c r="AO27" s="30">
        <f t="shared" si="24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25">SUM( -AU4, -AU11, -AU17,AU23, -AU24, -AU25, -AU26)</f>
        <v>-3.3200000000000007E-2</v>
      </c>
      <c r="AV27" s="30">
        <f t="shared" si="25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26">SUM( -BB4, -BB11, -BB17,BB23, -BB24, -BB25, -BB26)</f>
        <v>8.3999999999999995E-3</v>
      </c>
      <c r="BC27" s="30">
        <f t="shared" si="26"/>
        <v>-3.1600000000000003E-2</v>
      </c>
      <c r="BD27" s="30">
        <f t="shared" si="26"/>
        <v>0</v>
      </c>
      <c r="BE27" s="30">
        <f t="shared" si="26"/>
        <v>0</v>
      </c>
      <c r="BF27" s="30">
        <f t="shared" si="26"/>
        <v>1.5599999999999999E-2</v>
      </c>
      <c r="BG27" s="30">
        <f t="shared" si="26"/>
        <v>-1.46E-2</v>
      </c>
      <c r="BH27" s="30">
        <f t="shared" si="26"/>
        <v>0</v>
      </c>
      <c r="BI27" s="30">
        <f t="shared" si="26"/>
        <v>0</v>
      </c>
      <c r="BJ27" s="27">
        <f t="shared" si="0"/>
        <v>-6.2200000000000005E-2</v>
      </c>
      <c r="BK27" s="27">
        <f t="shared" si="1"/>
        <v>-6.2838709677419365E-3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29:10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7">
        <v>-6.7000000000000002E-3</v>
      </c>
      <c r="BC28" s="7">
        <v>1.14E-2</v>
      </c>
      <c r="BD28" s="7"/>
      <c r="BE28" s="7"/>
      <c r="BF28" s="7">
        <v>-3.8999999999999998E-3</v>
      </c>
      <c r="BG28" s="280">
        <v>1E-3</v>
      </c>
      <c r="BH28" s="7"/>
      <c r="BI28" s="7"/>
      <c r="BJ28" s="32">
        <f t="shared" si="0"/>
        <v>-1.21E-2</v>
      </c>
      <c r="BK28" s="32">
        <f t="shared" si="1"/>
        <v>1.2049999999999999E-3</v>
      </c>
      <c r="BL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29:10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7">
        <v>-3.0000000000000001E-3</v>
      </c>
      <c r="BC29" s="7">
        <v>1.1999999999999999E-3</v>
      </c>
      <c r="BD29" s="7"/>
      <c r="BE29" s="7"/>
      <c r="BF29" s="7">
        <v>-2.0000000000000001E-4</v>
      </c>
      <c r="BG29" s="280">
        <v>-2.3999999999999998E-3</v>
      </c>
      <c r="BH29" s="7"/>
      <c r="BI29" s="7"/>
      <c r="BJ29" s="32">
        <f t="shared" si="0"/>
        <v>-6.1999999999999998E-3</v>
      </c>
      <c r="BK29" s="32">
        <f t="shared" si="1"/>
        <v>4.5000000000000015E-4</v>
      </c>
      <c r="BL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29:10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7">
        <v>-5.8999999999999999E-3</v>
      </c>
      <c r="BC30" s="7">
        <v>2.5000000000000001E-3</v>
      </c>
      <c r="BD30" s="7"/>
      <c r="BE30" s="7"/>
      <c r="BF30" s="7">
        <v>1.1999999999999999E-3</v>
      </c>
      <c r="BG30" s="280">
        <v>-5.9999999999999995E-4</v>
      </c>
      <c r="BH30" s="7"/>
      <c r="BI30" s="7"/>
      <c r="BJ30" s="32">
        <f t="shared" si="0"/>
        <v>-1.2E-2</v>
      </c>
      <c r="BK30" s="32">
        <f t="shared" si="1"/>
        <v>-3.0500000000000015E-4</v>
      </c>
      <c r="BL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29:10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30">SUM(AI6, -AI13, -AI19,AI24,AI28:AI30)</f>
        <v>0</v>
      </c>
      <c r="AJ31" s="35">
        <f t="shared" si="30"/>
        <v>0</v>
      </c>
      <c r="AK31" s="35">
        <f>SUM(AK6, -AK13, -AK19,AK24,AK28:AK30)</f>
        <v>6.6999999999999994E-3</v>
      </c>
      <c r="AL31" s="35">
        <f t="shared" si="30"/>
        <v>6.1999999999999989E-3</v>
      </c>
      <c r="AM31" s="35">
        <f t="shared" si="30"/>
        <v>-1.0800000000000001E-2</v>
      </c>
      <c r="AN31" s="35">
        <f t="shared" si="30"/>
        <v>3.8899999999999997E-2</v>
      </c>
      <c r="AO31" s="35">
        <f t="shared" si="30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31">SUM(AU6, -AU13, -AU19,AU24,AU28:AU30)</f>
        <v>2.6500000000000003E-2</v>
      </c>
      <c r="AV31" s="35">
        <f t="shared" si="31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32">SUM(BB6, -BB13, -BB19,BB24,BB28:BB30)</f>
        <v>-3.4800000000000005E-2</v>
      </c>
      <c r="BC31" s="35">
        <f t="shared" si="32"/>
        <v>4.1200000000000001E-2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-1.18E-2</v>
      </c>
      <c r="BG31" s="35">
        <f>SUM(BG6, -BG13, -BG19,BG24,BG28,BG29,BG30)</f>
        <v>-3.5000000000000001E-3</v>
      </c>
      <c r="BH31" s="35">
        <f>SUM(BH6, -BH13, -BH19,BH24,BH28:BH30)</f>
        <v>0</v>
      </c>
      <c r="BI31" s="35">
        <f>SUM(BI6, -BI13, -BI19,BI24,BI28,BI29,BI30)</f>
        <v>0</v>
      </c>
      <c r="BJ31" s="32">
        <f t="shared" si="0"/>
        <v>-4.19E-2</v>
      </c>
      <c r="BK31" s="32">
        <f t="shared" si="1"/>
        <v>2.2451612903225805E-3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29:10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7">
        <v>-3.8E-3</v>
      </c>
      <c r="BC32" s="7">
        <v>1.01E-2</v>
      </c>
      <c r="BD32" s="7"/>
      <c r="BE32" s="7"/>
      <c r="BF32" s="7">
        <v>-3.2000000000000002E-3</v>
      </c>
      <c r="BG32" s="280">
        <v>3.7000000000000002E-3</v>
      </c>
      <c r="BH32" s="7"/>
      <c r="BI32" s="7"/>
      <c r="BJ32" s="36">
        <f t="shared" si="0"/>
        <v>-1.3599999999999999E-2</v>
      </c>
      <c r="BK32" s="36">
        <f t="shared" si="1"/>
        <v>1.2599999999999996E-3</v>
      </c>
      <c r="BL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7">
        <v>-3.0000000000000001E-3</v>
      </c>
      <c r="BC33" s="7">
        <v>1.4E-3</v>
      </c>
      <c r="BD33" s="7"/>
      <c r="BE33" s="7"/>
      <c r="BF33" s="7">
        <v>1.8E-3</v>
      </c>
      <c r="BG33" s="280">
        <v>1.9E-3</v>
      </c>
      <c r="BH33" s="7"/>
      <c r="BI33" s="7"/>
      <c r="BJ33" s="36">
        <f t="shared" si="0"/>
        <v>-1.2500000000000001E-2</v>
      </c>
      <c r="BK33" s="36">
        <f t="shared" si="1"/>
        <v>-3.1000000000000005E-4</v>
      </c>
      <c r="BL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36">SUM(AI7, -AI14, -AI20,AI25, -AI29,AI32:AI33)</f>
        <v>0</v>
      </c>
      <c r="AJ34" s="39">
        <f t="shared" si="36"/>
        <v>0</v>
      </c>
      <c r="AK34" s="39">
        <f>SUM(AK7, -AK14, -AK20,AK25, -AK29,AK32:AK33)</f>
        <v>-6.4999999999999988E-3</v>
      </c>
      <c r="AL34" s="39">
        <f t="shared" si="36"/>
        <v>-2.1100000000000001E-2</v>
      </c>
      <c r="AM34" s="39">
        <f t="shared" si="36"/>
        <v>3.4500000000000003E-2</v>
      </c>
      <c r="AN34" s="39">
        <f>SUM(AN7, -AN14, -AN20,AN25, -AN29,AN32:AN33)</f>
        <v>1.24E-2</v>
      </c>
      <c r="AO34" s="39">
        <f t="shared" si="36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37">SUM(AU7, -AU14, -AU20,AU25, -AU29,AU32:AU33)</f>
        <v>-2.0300000000000002E-2</v>
      </c>
      <c r="AV34" s="39">
        <f t="shared" si="37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38">SUM(BB7, -BB14, -BB20,BB25, -BB29,BB32:BB33)</f>
        <v>-1.0600000000000002E-2</v>
      </c>
      <c r="BC34" s="39">
        <f t="shared" si="38"/>
        <v>3.27E-2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-6.9000000000000016E-3</v>
      </c>
      <c r="BG34" s="39">
        <f>SUM(BG7, -BG14, -BG20,BG25, -BG29,BG32,BG33)</f>
        <v>1.72E-2</v>
      </c>
      <c r="BH34" s="39">
        <f>SUM(BH7, -BH14, -BH20,BH25, -BH29,BH32:BH33)</f>
        <v>0</v>
      </c>
      <c r="BI34" s="39">
        <f>SUM(BI7, -BI14, -BI20,BI25, -BI29,BI32,BI33)</f>
        <v>0</v>
      </c>
      <c r="BJ34" s="36">
        <f t="shared" si="0"/>
        <v>-3.7599999999999995E-2</v>
      </c>
      <c r="BK34" s="36">
        <f t="shared" si="1"/>
        <v>1.9548387096774192E-3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7">
        <v>-5.9999999999999995E-4</v>
      </c>
      <c r="BC35" s="7">
        <v>8.6E-3</v>
      </c>
      <c r="BD35" s="7"/>
      <c r="BE35" s="7"/>
      <c r="BF35" s="7">
        <v>-4.7999999999999996E-3</v>
      </c>
      <c r="BG35" s="280">
        <v>1.8E-3</v>
      </c>
      <c r="BH35" s="7"/>
      <c r="BI35" s="7"/>
      <c r="BJ35" s="42">
        <f t="shared" si="0"/>
        <v>-6.7000000000000002E-3</v>
      </c>
      <c r="BK35" s="42">
        <f t="shared" si="1"/>
        <v>1.6000000000000001E-3</v>
      </c>
      <c r="BL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N36" si="43">SUM( -AI8, -AI15, -AI21,AI26, -AI30, -AI33,AI35)</f>
        <v>0</v>
      </c>
      <c r="AJ36" s="45">
        <f t="shared" si="43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43"/>
        <v>3.6999999999999993E-3</v>
      </c>
      <c r="AO36" s="45">
        <f t="shared" ref="AO36:AT36" si="44">SUM( -AO8, -AO15, -AO21,AO26, -AO30, -AO33,AO35)</f>
        <v>-3.2800000000000003E-2</v>
      </c>
      <c r="AP36" s="45">
        <f t="shared" si="44"/>
        <v>0</v>
      </c>
      <c r="AQ36" s="45">
        <f t="shared" si="44"/>
        <v>0</v>
      </c>
      <c r="AR36" s="45">
        <f t="shared" si="44"/>
        <v>-9.4999999999999998E-3</v>
      </c>
      <c r="AS36" s="45">
        <f t="shared" si="44"/>
        <v>2.5500000000000002E-2</v>
      </c>
      <c r="AT36" s="45">
        <f t="shared" si="44"/>
        <v>2.06E-2</v>
      </c>
      <c r="AU36" s="45">
        <f t="shared" ref="AU36:AV36" si="45">SUM( -AU8, -AU15, -AU21,AU26, -AU30, -AU33,AU35)</f>
        <v>-1.6399999999999998E-2</v>
      </c>
      <c r="AV36" s="45">
        <f t="shared" si="45"/>
        <v>2.8700000000000003E-2</v>
      </c>
      <c r="AW36" s="45">
        <f t="shared" ref="AW36:BB36" si="46">SUM( -AW8, -AW15, -AW21,AW26, -AW30, -AW33,AW35)</f>
        <v>0</v>
      </c>
      <c r="AX36" s="45">
        <f t="shared" si="46"/>
        <v>0</v>
      </c>
      <c r="AY36" s="45">
        <f t="shared" si="46"/>
        <v>-1.61E-2</v>
      </c>
      <c r="AZ36" s="45">
        <f t="shared" si="46"/>
        <v>-3.4100000000000005E-2</v>
      </c>
      <c r="BA36" s="45">
        <f t="shared" si="46"/>
        <v>-1.5699999999999999E-2</v>
      </c>
      <c r="BB36" s="45">
        <f t="shared" si="46"/>
        <v>1.3600000000000001E-2</v>
      </c>
      <c r="BC36" s="45">
        <f t="shared" ref="BC36:BI36" si="47">SUM( -BC8, -BC15, -BC21,BC26, -BC30, -BC33,BC35)</f>
        <v>2.07E-2</v>
      </c>
      <c r="BD36" s="45">
        <f t="shared" si="47"/>
        <v>0</v>
      </c>
      <c r="BE36" s="45">
        <f t="shared" si="47"/>
        <v>0</v>
      </c>
      <c r="BF36" s="45">
        <f t="shared" si="47"/>
        <v>-2.0499999999999997E-2</v>
      </c>
      <c r="BG36" s="45">
        <f t="shared" si="47"/>
        <v>2.0999999999999994E-3</v>
      </c>
      <c r="BH36" s="45">
        <f t="shared" si="47"/>
        <v>0</v>
      </c>
      <c r="BI36" s="45">
        <f t="shared" si="47"/>
        <v>0</v>
      </c>
      <c r="BJ36" s="42">
        <f t="shared" si="0"/>
        <v>-3.4100000000000005E-2</v>
      </c>
      <c r="BK36" s="42">
        <f t="shared" si="1"/>
        <v>4.0000000000000001E-3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8">SUM( -BU8, -BU15, -BU21,BU26, -BU30, -BU33,BU35)</f>
        <v>0</v>
      </c>
      <c r="BV36" s="45">
        <f t="shared" si="48"/>
        <v>0</v>
      </c>
      <c r="BW36" s="45">
        <f t="shared" si="48"/>
        <v>0</v>
      </c>
      <c r="BX36" s="45">
        <f t="shared" si="48"/>
        <v>0</v>
      </c>
      <c r="BY36" s="45">
        <f t="shared" si="48"/>
        <v>0</v>
      </c>
      <c r="BZ36" s="45">
        <f t="shared" si="48"/>
        <v>0</v>
      </c>
      <c r="CA36" s="45">
        <f t="shared" si="48"/>
        <v>0</v>
      </c>
      <c r="CB36" s="45">
        <f t="shared" si="48"/>
        <v>0</v>
      </c>
      <c r="CC36" s="45">
        <f t="shared" si="48"/>
        <v>0</v>
      </c>
      <c r="CD36" s="45">
        <f t="shared" si="48"/>
        <v>0</v>
      </c>
      <c r="CE36" s="45">
        <f t="shared" si="48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9">SUM( -CK8, -CK15, -CK21,CK26, -CK30, -CK33,CK35)</f>
        <v>0</v>
      </c>
      <c r="CL36" s="45">
        <f t="shared" si="49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50">SUM( -CR8, -CR15, -CR21,CR26, -CR30, -CR33,CR35)</f>
        <v>0</v>
      </c>
      <c r="CS36" s="45">
        <f t="shared" si="50"/>
        <v>0</v>
      </c>
      <c r="CT36" s="45">
        <f t="shared" si="50"/>
        <v>0</v>
      </c>
      <c r="CU36" s="45">
        <f t="shared" si="50"/>
        <v>0</v>
      </c>
      <c r="CV36" s="45">
        <f t="shared" si="50"/>
        <v>0</v>
      </c>
      <c r="CW36" s="45">
        <f t="shared" si="50"/>
        <v>0</v>
      </c>
      <c r="CX36" s="45">
        <f t="shared" si="50"/>
        <v>0</v>
      </c>
      <c r="CY36" s="45">
        <f t="shared" si="50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51">SUM( -AI5, -AI12, -AI18, -AI23, -AI28, -AI32, -AI35)</f>
        <v>0</v>
      </c>
      <c r="AJ37" s="48">
        <f t="shared" si="51"/>
        <v>0</v>
      </c>
      <c r="AK37" s="48">
        <f t="shared" ref="AK37:AT37" si="52">SUM( -AK5, -AK12, -AK18, -AK23, -AK28, -AK32, -AK35)</f>
        <v>-5.2700000000000004E-2</v>
      </c>
      <c r="AL37" s="48">
        <f t="shared" si="52"/>
        <v>6.8999999999999999E-3</v>
      </c>
      <c r="AM37" s="48">
        <f t="shared" si="52"/>
        <v>-2.5000000000000005E-3</v>
      </c>
      <c r="AN37" s="48">
        <f t="shared" si="52"/>
        <v>-2.3000000000000008E-3</v>
      </c>
      <c r="AO37" s="48">
        <f t="shared" si="52"/>
        <v>-2.3E-2</v>
      </c>
      <c r="AP37" s="48">
        <f t="shared" si="52"/>
        <v>0</v>
      </c>
      <c r="AQ37" s="48">
        <f t="shared" si="52"/>
        <v>0</v>
      </c>
      <c r="AR37" s="48">
        <f t="shared" si="52"/>
        <v>1.9E-2</v>
      </c>
      <c r="AS37" s="48">
        <f t="shared" si="52"/>
        <v>-2.3300000000000001E-2</v>
      </c>
      <c r="AT37" s="48">
        <f t="shared" si="52"/>
        <v>-1.7599999999999998E-2</v>
      </c>
      <c r="AU37" s="48">
        <f t="shared" ref="AU37" si="53">SUM( -AU5, -AU12, -AU18, -AU23, -AU28, -AU32, -AU35)</f>
        <v>-1.4400000000000001E-2</v>
      </c>
      <c r="AV37" s="48">
        <f t="shared" ref="AV37:BA37" si="54">SUM( -AV5, -AV12, -AV18, -AV23, -AV28, -AV32, -AV35)</f>
        <v>-1.4200000000000001E-2</v>
      </c>
      <c r="AW37" s="48">
        <f t="shared" si="54"/>
        <v>0</v>
      </c>
      <c r="AX37" s="48">
        <f t="shared" si="54"/>
        <v>0</v>
      </c>
      <c r="AY37" s="48">
        <f t="shared" si="54"/>
        <v>8.8999999999999982E-3</v>
      </c>
      <c r="AZ37" s="48">
        <f t="shared" si="54"/>
        <v>2.23E-2</v>
      </c>
      <c r="BA37" s="48">
        <f t="shared" si="54"/>
        <v>-3.7600000000000001E-2</v>
      </c>
      <c r="BB37" s="48">
        <f t="shared" ref="BB37:BI37" si="55">SUM( -BB5, -BB12, -BB18, -BB23, -BB28, -BB32, -BB35)</f>
        <v>1.84E-2</v>
      </c>
      <c r="BC37" s="48">
        <f t="shared" si="55"/>
        <v>-4.8799999999999996E-2</v>
      </c>
      <c r="BD37" s="48">
        <f t="shared" si="55"/>
        <v>0</v>
      </c>
      <c r="BE37" s="48">
        <f t="shared" si="55"/>
        <v>0</v>
      </c>
      <c r="BF37" s="48">
        <f t="shared" si="55"/>
        <v>1.7399999999999999E-2</v>
      </c>
      <c r="BG37" s="48">
        <f t="shared" si="55"/>
        <v>-1.18E-2</v>
      </c>
      <c r="BH37" s="48">
        <f t="shared" si="55"/>
        <v>0</v>
      </c>
      <c r="BI37" s="48">
        <f t="shared" si="55"/>
        <v>0</v>
      </c>
      <c r="BJ37" s="49">
        <f t="shared" si="0"/>
        <v>-9.6300000000000024E-2</v>
      </c>
      <c r="BK37" s="49">
        <f t="shared" si="1"/>
        <v>-3.780645161290324E-3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6">SUM( -BV5, -BV12, -BV18, -BV23, -BV28, -BV32, -BV35)</f>
        <v>0</v>
      </c>
      <c r="BW37" s="48">
        <f t="shared" si="56"/>
        <v>0</v>
      </c>
      <c r="BX37" s="48">
        <f t="shared" si="56"/>
        <v>0</v>
      </c>
      <c r="BY37" s="48">
        <f t="shared" si="56"/>
        <v>0</v>
      </c>
      <c r="BZ37" s="48">
        <f t="shared" si="56"/>
        <v>0</v>
      </c>
      <c r="CA37" s="48">
        <f t="shared" si="56"/>
        <v>0</v>
      </c>
      <c r="CB37" s="48">
        <f t="shared" si="56"/>
        <v>0</v>
      </c>
      <c r="CC37" s="48">
        <f t="shared" si="56"/>
        <v>0</v>
      </c>
      <c r="CD37" s="48">
        <f>SUM( -CD5, -CD12, -CD18, -CD23, -CD28, -CD32, -CD35)</f>
        <v>0</v>
      </c>
      <c r="CE37" s="48">
        <f t="shared" ref="CE37" si="57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8">SUM( -CK5, -CK12, -CK18, -CK23, -CK28, -CK32, -CK35)</f>
        <v>0</v>
      </c>
      <c r="CL37" s="48">
        <f t="shared" si="58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9">SUM( -CR5, -CR12, -CR18, -CR23, -CR28, -CR32, -CR35)</f>
        <v>0</v>
      </c>
      <c r="CS37" s="48">
        <f t="shared" si="59"/>
        <v>0</v>
      </c>
      <c r="CT37" s="48">
        <f t="shared" si="59"/>
        <v>0</v>
      </c>
      <c r="CU37" s="48">
        <f t="shared" si="59"/>
        <v>0</v>
      </c>
      <c r="CV37" s="48">
        <f t="shared" si="59"/>
        <v>0</v>
      </c>
      <c r="CW37" s="48">
        <f t="shared" si="59"/>
        <v>0</v>
      </c>
      <c r="CX37" s="48">
        <f t="shared" si="59"/>
        <v>0</v>
      </c>
      <c r="CY37" s="48">
        <f t="shared" si="59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23">
        <v>0.1893</v>
      </c>
      <c r="BC39" s="23">
        <v>0.2145</v>
      </c>
      <c r="BD39" s="16"/>
      <c r="BE39" s="16"/>
      <c r="BF39" s="23">
        <v>0.19639999999999999</v>
      </c>
      <c r="BG39" s="16" t="s">
        <v>62</v>
      </c>
      <c r="BH39" s="16"/>
      <c r="BI39" s="16"/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42">
        <v>0.1217</v>
      </c>
      <c r="BC40" s="42">
        <v>0.1424</v>
      </c>
      <c r="BD40" s="7"/>
      <c r="BE40" s="7" t="s">
        <v>62</v>
      </c>
      <c r="BF40" s="42">
        <v>0.12189999999999999</v>
      </c>
      <c r="BG40" s="7" t="s">
        <v>62</v>
      </c>
      <c r="BH40" s="7"/>
      <c r="BI40" s="7" t="s">
        <v>62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5.6714285714285721E-4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B41" s="32">
        <v>4.3700000000000003E-2</v>
      </c>
      <c r="BC41" s="32">
        <v>8.4900000000000003E-2</v>
      </c>
      <c r="BD41" s="7"/>
      <c r="BF41" s="32">
        <v>7.3099999999999998E-2</v>
      </c>
      <c r="BH41" s="7"/>
      <c r="BI41" s="54"/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36">
        <v>1.7600000000000001E-2</v>
      </c>
      <c r="BC42" s="36">
        <v>5.0299999999999997E-2</v>
      </c>
      <c r="BD42" s="7"/>
      <c r="BE42" s="7" t="s">
        <v>62</v>
      </c>
      <c r="BF42" s="36">
        <v>4.3400000000000001E-2</v>
      </c>
      <c r="BG42" s="7" t="s">
        <v>62</v>
      </c>
      <c r="BH42" s="7"/>
      <c r="BI42" s="7" t="s">
        <v>62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s="8">
        <v>-2.46E-2</v>
      </c>
      <c r="BC43" s="8">
        <v>-8.14E-2</v>
      </c>
      <c r="BD43" s="7"/>
      <c r="BE43" t="s">
        <v>62</v>
      </c>
      <c r="BF43" s="17">
        <v>-7.1599999999999997E-2</v>
      </c>
      <c r="BG43" t="s">
        <v>62</v>
      </c>
      <c r="BH43" s="7"/>
      <c r="BI43" s="54" t="s">
        <v>62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49">
        <v>-7.3999999999999996E-2</v>
      </c>
      <c r="BC44" s="17">
        <v>-9.2100000000000001E-2</v>
      </c>
      <c r="BD44" s="7"/>
      <c r="BE44" s="7" t="s">
        <v>62</v>
      </c>
      <c r="BF44" s="8">
        <v>-7.7600000000000002E-2</v>
      </c>
      <c r="BG44" s="7"/>
      <c r="BH44" s="7"/>
      <c r="BI44" s="7"/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17">
        <v>-0.1095</v>
      </c>
      <c r="BC45" s="49">
        <v>-0.12280000000000001</v>
      </c>
      <c r="BD45" s="7"/>
      <c r="BE45" s="7"/>
      <c r="BF45" s="49">
        <v>-0.10539999999999999</v>
      </c>
      <c r="BG45" s="7"/>
      <c r="BH45" s="7"/>
      <c r="BI45" s="7"/>
      <c r="BJ45" s="49" t="s">
        <v>72</v>
      </c>
      <c r="BK45" s="56" t="s">
        <v>75</v>
      </c>
      <c r="BL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94">
        <v>-0.16420000000000001</v>
      </c>
      <c r="BC46" s="94">
        <v>-0.1958</v>
      </c>
      <c r="BD46" s="7"/>
      <c r="BE46" s="11" t="s">
        <v>62</v>
      </c>
      <c r="BF46" s="94">
        <v>-0.1802</v>
      </c>
      <c r="BG46" s="7" t="s">
        <v>62</v>
      </c>
      <c r="BH46" s="11"/>
      <c r="BI46" s="7" t="s">
        <v>62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4" customFormat="1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57"/>
      <c r="AI48" s="76">
        <v>43116</v>
      </c>
      <c r="AJ48" s="258"/>
      <c r="AK48" s="257"/>
      <c r="AL48" s="76">
        <v>43117</v>
      </c>
      <c r="AM48" s="258"/>
      <c r="AN48" s="257"/>
      <c r="AO48" s="76">
        <v>43118</v>
      </c>
      <c r="AP48" s="258"/>
      <c r="AQ48" s="277"/>
      <c r="AR48" s="79">
        <v>43121</v>
      </c>
      <c r="AS48" s="278"/>
      <c r="AT48" s="277"/>
      <c r="AU48" s="79">
        <v>43122</v>
      </c>
      <c r="AV48" s="278"/>
      <c r="AW48" s="277"/>
      <c r="AX48" s="79">
        <v>43123</v>
      </c>
      <c r="AY48" s="278"/>
      <c r="AZ48" s="277"/>
      <c r="BA48" s="79">
        <v>43124</v>
      </c>
      <c r="BB48" s="278"/>
      <c r="BC48" s="277"/>
      <c r="BD48" s="79">
        <v>43125</v>
      </c>
      <c r="BE48" s="278"/>
      <c r="BF48" s="250"/>
      <c r="BG48" s="66">
        <v>43128</v>
      </c>
      <c r="BH48" s="252"/>
      <c r="BI48" s="68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4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7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127" t="s">
        <v>78</v>
      </c>
      <c r="BA49" s="57" t="s">
        <v>79</v>
      </c>
      <c r="BB49" s="128" t="s">
        <v>80</v>
      </c>
      <c r="BC49" s="127" t="s">
        <v>78</v>
      </c>
      <c r="BD49" s="57" t="s">
        <v>79</v>
      </c>
      <c r="BE49" s="128" t="s">
        <v>80</v>
      </c>
      <c r="BF49" s="127" t="s">
        <v>78</v>
      </c>
      <c r="BG49" s="57" t="s">
        <v>79</v>
      </c>
      <c r="BH49" s="128" t="s">
        <v>80</v>
      </c>
      <c r="BI49" s="268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29" t="s">
        <v>81</v>
      </c>
      <c r="BA50" s="56" t="s">
        <v>82</v>
      </c>
      <c r="BB50" s="130" t="s">
        <v>83</v>
      </c>
      <c r="BC50" s="129" t="s">
        <v>81</v>
      </c>
      <c r="BD50" s="56" t="s">
        <v>82</v>
      </c>
      <c r="BE50" s="130" t="s">
        <v>83</v>
      </c>
      <c r="BF50" s="129" t="s">
        <v>81</v>
      </c>
      <c r="BG50" s="56" t="s">
        <v>82</v>
      </c>
      <c r="BH50" s="130" t="s">
        <v>83</v>
      </c>
      <c r="BI50" s="10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R50" s="281" t="s">
        <v>62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36">
        <v>0.1749</v>
      </c>
      <c r="BA51" s="23">
        <v>0.1638</v>
      </c>
      <c r="BB51" s="89">
        <v>0.1893</v>
      </c>
      <c r="BC51" s="136">
        <v>0.20760000000000001</v>
      </c>
      <c r="BD51" s="23">
        <v>0.20219999999999999</v>
      </c>
      <c r="BE51" s="89">
        <v>0.2145</v>
      </c>
      <c r="BF51" s="136">
        <v>0.19650000000000001</v>
      </c>
      <c r="BG51" s="23">
        <v>0.18770000000000001</v>
      </c>
      <c r="BH51" s="89">
        <v>0.19639999999999999</v>
      </c>
      <c r="BI51" s="114">
        <v>0.1822</v>
      </c>
      <c r="BJ51" s="23">
        <v>0.20480000000000001</v>
      </c>
      <c r="BK51" s="23"/>
      <c r="BL51" s="23"/>
      <c r="BM51" s="23"/>
      <c r="BN51" s="23"/>
      <c r="BO51" s="23"/>
      <c r="BP51" s="23"/>
      <c r="BQ51" s="23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31">
        <v>0.1089</v>
      </c>
      <c r="BA52" s="42">
        <v>0.1154</v>
      </c>
      <c r="BB52" s="92">
        <v>0.1217</v>
      </c>
      <c r="BC52" s="131">
        <v>0.1331</v>
      </c>
      <c r="BD52" s="42">
        <v>0.12239999999999999</v>
      </c>
      <c r="BE52" s="92">
        <v>0.1424</v>
      </c>
      <c r="BF52" s="131">
        <v>0.13700000000000001</v>
      </c>
      <c r="BG52" s="42">
        <v>0.13569999999999999</v>
      </c>
      <c r="BH52" s="92">
        <v>0.12189999999999999</v>
      </c>
      <c r="BI52" s="108">
        <v>0.1178</v>
      </c>
      <c r="BJ52" s="42">
        <v>0.124</v>
      </c>
      <c r="BK52" s="42"/>
      <c r="BL52" s="42"/>
      <c r="BM52" s="42"/>
      <c r="BN52" s="42"/>
      <c r="BO52" s="42"/>
      <c r="BP52" s="42"/>
      <c r="BQ52" s="42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37">
        <v>4.4400000000000002E-2</v>
      </c>
      <c r="BA53" s="32">
        <v>5.0900000000000001E-2</v>
      </c>
      <c r="BB53" s="93">
        <v>4.3700000000000003E-2</v>
      </c>
      <c r="BC53" s="137">
        <v>4.2000000000000003E-2</v>
      </c>
      <c r="BD53" s="32">
        <v>5.6000000000000001E-2</v>
      </c>
      <c r="BE53" s="93">
        <v>8.4900000000000003E-2</v>
      </c>
      <c r="BF53" s="137">
        <v>8.8200000000000001E-2</v>
      </c>
      <c r="BG53" s="32">
        <v>7.9299999999999995E-2</v>
      </c>
      <c r="BH53" s="93">
        <v>7.3099999999999998E-2</v>
      </c>
      <c r="BI53" s="113">
        <v>6.5500000000000003E-2</v>
      </c>
      <c r="BJ53" s="32">
        <v>6.9599999999999995E-2</v>
      </c>
      <c r="BK53" s="32"/>
      <c r="BL53" s="32"/>
      <c r="BM53" s="32"/>
      <c r="BN53" s="32"/>
      <c r="BO53" s="32"/>
      <c r="BP53" s="32"/>
      <c r="BQ53" s="32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39">
        <v>2.7900000000000001E-2</v>
      </c>
      <c r="BA54" s="36">
        <v>2.7699999999999999E-2</v>
      </c>
      <c r="BB54" s="91">
        <v>1.7600000000000001E-2</v>
      </c>
      <c r="BC54" s="139">
        <v>2.1700000000000001E-2</v>
      </c>
      <c r="BD54" s="36">
        <v>2.7300000000000001E-2</v>
      </c>
      <c r="BE54" s="91">
        <v>5.0299999999999997E-2</v>
      </c>
      <c r="BF54" s="139">
        <v>6.1800000000000001E-2</v>
      </c>
      <c r="BG54" s="36">
        <v>5.2200000000000003E-2</v>
      </c>
      <c r="BH54" s="91">
        <v>4.3400000000000001E-2</v>
      </c>
      <c r="BI54" s="112">
        <v>6.5000000000000002E-2</v>
      </c>
      <c r="BJ54" s="36">
        <v>6.0600000000000001E-2</v>
      </c>
      <c r="BK54" s="36"/>
      <c r="BL54" s="36"/>
      <c r="BM54" s="36"/>
      <c r="BN54" s="36"/>
      <c r="BO54" s="36"/>
      <c r="BP54" s="36"/>
      <c r="BQ54" s="36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35">
        <v>-3.4299999999999997E-2</v>
      </c>
      <c r="BA55" s="8">
        <v>-2.86E-2</v>
      </c>
      <c r="BB55" s="90">
        <v>-2.46E-2</v>
      </c>
      <c r="BC55" s="135">
        <v>-3.4799999999999998E-2</v>
      </c>
      <c r="BD55" s="8">
        <v>-3.4599999999999999E-2</v>
      </c>
      <c r="BE55" s="90">
        <v>-8.14E-2</v>
      </c>
      <c r="BF55" s="135">
        <v>-8.4000000000000005E-2</v>
      </c>
      <c r="BG55" s="8">
        <v>-7.6999999999999999E-2</v>
      </c>
      <c r="BH55" s="138">
        <v>-7.1599999999999997E-2</v>
      </c>
      <c r="BI55" s="111">
        <v>-6.5600000000000006E-2</v>
      </c>
      <c r="BJ55" s="17">
        <v>-6.9099999999999995E-2</v>
      </c>
      <c r="BK55" s="17"/>
      <c r="BL55" s="17"/>
      <c r="BM55" s="17"/>
      <c r="BN55" s="17"/>
      <c r="BO55" s="17"/>
      <c r="BP55" s="17"/>
      <c r="BQ55" s="17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33">
        <v>-7.0699999999999999E-2</v>
      </c>
      <c r="BA56" s="17">
        <v>-8.0500000000000002E-2</v>
      </c>
      <c r="BB56" s="87">
        <v>-7.3999999999999996E-2</v>
      </c>
      <c r="BC56" s="132">
        <v>-9.5399999999999999E-2</v>
      </c>
      <c r="BD56" s="17">
        <v>-0.09</v>
      </c>
      <c r="BE56" s="138">
        <v>-9.2100000000000001E-2</v>
      </c>
      <c r="BF56" s="133">
        <v>-9.11E-2</v>
      </c>
      <c r="BG56" s="17">
        <v>-7.7899999999999997E-2</v>
      </c>
      <c r="BH56" s="90">
        <v>-7.7600000000000002E-2</v>
      </c>
      <c r="BI56" s="109">
        <v>-7.9799999999999996E-2</v>
      </c>
      <c r="BJ56" s="8">
        <v>-7.7899999999999997E-2</v>
      </c>
      <c r="BK56" s="8"/>
      <c r="BL56" s="8"/>
      <c r="BM56" s="8"/>
      <c r="BN56" s="8"/>
      <c r="BO56" s="8"/>
      <c r="BP56" s="8"/>
      <c r="BQ56" s="8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32">
        <v>-9.0899999999999995E-2</v>
      </c>
      <c r="BA57" s="49">
        <v>-8.9099999999999999E-2</v>
      </c>
      <c r="BB57" s="138">
        <v>-0.1095</v>
      </c>
      <c r="BC57" s="133">
        <v>-0.10340000000000001</v>
      </c>
      <c r="BD57" s="49">
        <v>-0.1014</v>
      </c>
      <c r="BE57" s="87">
        <v>-0.12280000000000001</v>
      </c>
      <c r="BF57" s="132">
        <v>-0.11609999999999999</v>
      </c>
      <c r="BG57" s="49">
        <v>-0.1157</v>
      </c>
      <c r="BH57" s="87">
        <v>-0.10539999999999999</v>
      </c>
      <c r="BI57" s="107">
        <v>-0.1014</v>
      </c>
      <c r="BJ57" s="49">
        <v>-0.1172</v>
      </c>
      <c r="BK57" s="49"/>
      <c r="BL57" s="49"/>
      <c r="BM57" s="49"/>
      <c r="BN57" s="49"/>
      <c r="BO57" s="49"/>
      <c r="BP57" s="49"/>
      <c r="BQ57" s="49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34">
        <v>-0.16020000000000001</v>
      </c>
      <c r="BA58" s="94">
        <v>-0.15959999999999999</v>
      </c>
      <c r="BB58" s="88">
        <v>-0.16420000000000001</v>
      </c>
      <c r="BC58" s="134">
        <v>-0.17080000000000001</v>
      </c>
      <c r="BD58" s="94">
        <v>-0.18190000000000001</v>
      </c>
      <c r="BE58" s="88">
        <v>-0.1958</v>
      </c>
      <c r="BF58" s="134">
        <v>-0.1923</v>
      </c>
      <c r="BG58" s="94">
        <v>-0.18429999999999999</v>
      </c>
      <c r="BH58" s="88">
        <v>-0.1802</v>
      </c>
      <c r="BI58" s="110">
        <v>-0.1837</v>
      </c>
      <c r="BJ58" s="94">
        <v>-0.1948</v>
      </c>
      <c r="BK58" s="94"/>
      <c r="BL58" s="94"/>
      <c r="BM58" s="94"/>
      <c r="BN58" s="94"/>
      <c r="BO58" s="94"/>
      <c r="BP58" s="94"/>
      <c r="BQ58" s="94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85">
        <v>-6.38</v>
      </c>
      <c r="BA59" s="58">
        <v>0.34</v>
      </c>
      <c r="BB59" s="86">
        <v>1.24</v>
      </c>
      <c r="BC59" s="85">
        <v>6.42</v>
      </c>
      <c r="BD59" s="58">
        <v>0.7</v>
      </c>
      <c r="BE59" s="86">
        <v>16.84</v>
      </c>
      <c r="BF59" s="85">
        <v>-1.72</v>
      </c>
      <c r="BG59" s="58">
        <v>-5.72</v>
      </c>
      <c r="BH59" s="86">
        <v>-4.0199999999999996</v>
      </c>
      <c r="BI59" s="115">
        <v>-0.86</v>
      </c>
      <c r="BJ59" s="58">
        <v>5.73</v>
      </c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2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4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13">
        <v>7.3000000000000001E-3</v>
      </c>
      <c r="AI60" s="246">
        <v>1.7399999999999999E-2</v>
      </c>
      <c r="AJ60" s="212">
        <v>7.7000000000000002E-3</v>
      </c>
      <c r="AK60" s="217">
        <v>3.3599999999999998E-2</v>
      </c>
      <c r="AL60" s="211">
        <v>0.02</v>
      </c>
      <c r="AM60" s="212">
        <v>4.65E-2</v>
      </c>
      <c r="AN60" s="213">
        <v>7.7999999999999996E-3</v>
      </c>
      <c r="AO60" s="245">
        <v>9.5999999999999992E-3</v>
      </c>
      <c r="AP60" s="206">
        <v>2.35E-2</v>
      </c>
      <c r="AQ60" s="276">
        <v>1.3299999999999999E-2</v>
      </c>
      <c r="AR60" s="211">
        <v>1.38E-2</v>
      </c>
      <c r="AS60" s="212">
        <v>7.6E-3</v>
      </c>
      <c r="AT60" s="217">
        <v>2.69E-2</v>
      </c>
      <c r="AU60" s="269">
        <v>1.67E-2</v>
      </c>
      <c r="AV60" s="212">
        <v>3.09E-2</v>
      </c>
      <c r="AW60" s="216">
        <v>3.7600000000000001E-2</v>
      </c>
      <c r="AX60" s="269">
        <v>0.04</v>
      </c>
      <c r="AY60" s="212">
        <v>1.44E-2</v>
      </c>
      <c r="AZ60" s="241">
        <v>1.24E-2</v>
      </c>
      <c r="BA60" s="242">
        <v>6.4999999999999997E-3</v>
      </c>
      <c r="BB60" s="212">
        <v>2.5499999999999998E-2</v>
      </c>
      <c r="BC60" s="269">
        <v>1.83E-2</v>
      </c>
      <c r="BD60" s="214">
        <v>1.4E-2</v>
      </c>
      <c r="BE60" s="223">
        <v>2.8899999999999999E-2</v>
      </c>
      <c r="BF60" s="216">
        <v>1.15E-2</v>
      </c>
      <c r="BG60" s="276">
        <v>1.32E-2</v>
      </c>
      <c r="BH60" s="205">
        <v>1.03E-2</v>
      </c>
      <c r="BI60" s="218">
        <v>2.2100000000000002E-2</v>
      </c>
      <c r="BJ60" s="269">
        <v>2.2599999999999999E-2</v>
      </c>
      <c r="BK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1">
        <v>-1.15E-2</v>
      </c>
      <c r="AI61" s="218">
        <v>-4.24E-2</v>
      </c>
      <c r="AJ61" s="205">
        <v>-1.9199999999999998E-2</v>
      </c>
      <c r="AK61" s="216">
        <v>-3.6700000000000003E-2</v>
      </c>
      <c r="AL61" s="243">
        <v>-1.37E-2</v>
      </c>
      <c r="AM61" s="205">
        <v>-4.1599999999999998E-2</v>
      </c>
      <c r="AN61" s="269">
        <v>-1.21E-2</v>
      </c>
      <c r="AO61" s="211">
        <v>-1.34E-2</v>
      </c>
      <c r="AP61" s="212">
        <v>-1.9800000000000002E-2</v>
      </c>
      <c r="AQ61" s="216">
        <v>-9.1000000000000004E-3</v>
      </c>
      <c r="AR61" s="243">
        <v>-1.12E-2</v>
      </c>
      <c r="AS61" s="205">
        <v>-7.3000000000000001E-3</v>
      </c>
      <c r="AT61" s="214">
        <v>-2.3E-2</v>
      </c>
      <c r="AU61" s="217">
        <v>-7.7000000000000002E-3</v>
      </c>
      <c r="AV61" s="206">
        <v>-2.1700000000000001E-2</v>
      </c>
      <c r="AW61" s="217">
        <v>-2.9499999999999998E-2</v>
      </c>
      <c r="AX61" s="217">
        <v>-8.5000000000000006E-3</v>
      </c>
      <c r="AY61" s="206">
        <v>-2.2200000000000001E-2</v>
      </c>
      <c r="AZ61" s="214">
        <v>-3.4099999999999998E-2</v>
      </c>
      <c r="BA61" s="211">
        <v>-1.11E-2</v>
      </c>
      <c r="BB61" s="207">
        <v>-2.9000000000000001E-2</v>
      </c>
      <c r="BC61" s="217">
        <v>-2.1399999999999999E-2</v>
      </c>
      <c r="BD61" s="241">
        <v>-1.11E-2</v>
      </c>
      <c r="BE61" s="222">
        <v>-4.6800000000000001E-2</v>
      </c>
      <c r="BF61" s="269">
        <v>-1.7999999999999999E-2</v>
      </c>
      <c r="BG61" s="216">
        <v>-9.5999999999999992E-3</v>
      </c>
      <c r="BH61" s="206">
        <v>-1.38E-2</v>
      </c>
      <c r="BI61" s="211">
        <v>-1.4200000000000001E-2</v>
      </c>
      <c r="BJ61" s="217">
        <v>-1.5800000000000002E-2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  <c r="AT62" s="140"/>
      <c r="AU62" s="141"/>
      <c r="AV62" s="212">
        <v>4.3299999999999998E-2</v>
      </c>
      <c r="AW62" s="140"/>
      <c r="AX62" s="141"/>
      <c r="AY62" s="212">
        <v>5.1900000000000002E-2</v>
      </c>
      <c r="AZ62" s="140" t="s">
        <v>62</v>
      </c>
      <c r="BA62" s="141"/>
      <c r="BB62" s="222">
        <v>2.06E-2</v>
      </c>
      <c r="BC62" s="140"/>
      <c r="BD62" s="141"/>
      <c r="BE62" s="223">
        <v>4.1200000000000001E-2</v>
      </c>
      <c r="BF62" s="140"/>
      <c r="BG62" s="141" t="s">
        <v>62</v>
      </c>
      <c r="BH62" s="207">
        <v>2.0500000000000001E-2</v>
      </c>
      <c r="BI62" t="s">
        <v>62</v>
      </c>
      <c r="BK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4">
        <v>-3.8899999999999997E-2</v>
      </c>
      <c r="AH63" s="140" t="s">
        <v>62</v>
      </c>
      <c r="AI63" s="141"/>
      <c r="AJ63" s="224">
        <v>-2.93E-2</v>
      </c>
      <c r="AK63" s="140" t="s">
        <v>62</v>
      </c>
      <c r="AL63" s="141" t="s">
        <v>62</v>
      </c>
      <c r="AM63" s="244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s="140" t="s">
        <v>62</v>
      </c>
      <c r="AU63" s="141" t="s">
        <v>62</v>
      </c>
      <c r="AV63" s="223">
        <v>-4.19E-2</v>
      </c>
      <c r="AW63" s="140" t="s">
        <v>62</v>
      </c>
      <c r="AX63" s="141" t="s">
        <v>62</v>
      </c>
      <c r="AY63" s="205">
        <v>-3.7600000000000001E-2</v>
      </c>
      <c r="AZ63" s="140"/>
      <c r="BA63" s="141" t="s">
        <v>62</v>
      </c>
      <c r="BB63" s="223">
        <v>-3.4799999999999998E-2</v>
      </c>
      <c r="BC63" s="140"/>
      <c r="BD63" s="141" t="s">
        <v>62</v>
      </c>
      <c r="BE63" s="222">
        <v>-5.6800000000000003E-2</v>
      </c>
      <c r="BF63" s="140" t="s">
        <v>62</v>
      </c>
      <c r="BG63" s="141" t="s">
        <v>62</v>
      </c>
      <c r="BH63" s="206">
        <v>-2.0500000000000001E-2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60">
        <v>0.74460000000000004</v>
      </c>
      <c r="AH64" s="263">
        <v>0.74639999999999995</v>
      </c>
      <c r="AI64" s="259">
        <v>0.74609999999999999</v>
      </c>
      <c r="AJ64" s="264">
        <v>0.74709999999999999</v>
      </c>
      <c r="AK64" s="270">
        <v>0.74590000000000001</v>
      </c>
      <c r="AL64" s="220">
        <v>0.74670000000000003</v>
      </c>
      <c r="AM64" s="260">
        <v>0.74870000000000003</v>
      </c>
      <c r="AN64" s="263">
        <v>0.74950000000000006</v>
      </c>
      <c r="AO64" s="259">
        <v>0.74870000000000003</v>
      </c>
      <c r="AP64" s="264">
        <v>0.75019999999999998</v>
      </c>
      <c r="AQ64" s="263">
        <v>0.74980000000000002</v>
      </c>
      <c r="AR64" s="259">
        <v>0.75049999999999994</v>
      </c>
      <c r="AS64" s="264">
        <v>0.75</v>
      </c>
      <c r="AT64" s="270">
        <v>0.74809999999999999</v>
      </c>
      <c r="AU64" s="220">
        <v>0.74850000000000005</v>
      </c>
      <c r="AV64" s="260">
        <v>0.74670000000000003</v>
      </c>
      <c r="AW64" s="263">
        <v>0.74870000000000003</v>
      </c>
      <c r="AX64" s="259">
        <v>1.2992999999999999</v>
      </c>
      <c r="AY64" s="264">
        <v>1.3002</v>
      </c>
      <c r="AZ64" s="263">
        <v>1.2977000000000001</v>
      </c>
      <c r="BA64" s="259">
        <v>1.2959000000000001</v>
      </c>
      <c r="BB64" s="264">
        <v>1.3015000000000001</v>
      </c>
      <c r="BC64" s="263">
        <v>1.3048999999999999</v>
      </c>
      <c r="BD64" s="259">
        <v>1.3050999999999999</v>
      </c>
      <c r="BE64" s="264">
        <v>1.3109999999999999</v>
      </c>
      <c r="BF64" s="263">
        <v>1.3069</v>
      </c>
      <c r="BG64" s="259">
        <v>1.3048</v>
      </c>
      <c r="BH64" s="264">
        <v>1.3052999999999999</v>
      </c>
      <c r="BI64" s="259">
        <v>1.3035000000000001</v>
      </c>
      <c r="BJ64" s="259">
        <v>1.3082</v>
      </c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5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25" t="s">
        <v>60</v>
      </c>
      <c r="AU65" s="43" t="s">
        <v>60</v>
      </c>
      <c r="AV65" s="149" t="s">
        <v>60</v>
      </c>
      <c r="AW65" s="144" t="s">
        <v>60</v>
      </c>
      <c r="AX65" s="190" t="s">
        <v>51</v>
      </c>
      <c r="AY65" s="201" t="s">
        <v>51</v>
      </c>
      <c r="AZ65" s="166" t="s">
        <v>51</v>
      </c>
      <c r="BA65" s="190" t="s">
        <v>51</v>
      </c>
      <c r="BB65" s="201" t="s">
        <v>51</v>
      </c>
      <c r="BC65" s="166" t="s">
        <v>51</v>
      </c>
      <c r="BD65" s="190" t="s">
        <v>51</v>
      </c>
      <c r="BE65" s="201" t="s">
        <v>51</v>
      </c>
      <c r="BF65" s="166" t="s">
        <v>51</v>
      </c>
      <c r="BG65" s="190" t="s">
        <v>51</v>
      </c>
      <c r="BH65" s="201" t="s">
        <v>51</v>
      </c>
      <c r="BI65" s="190" t="s">
        <v>51</v>
      </c>
      <c r="BJ65" s="190" t="s">
        <v>51</v>
      </c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60">SUM(D51, -D58)</f>
        <v>4.8000000000000001E-2</v>
      </c>
      <c r="E66" s="96">
        <f t="shared" si="60"/>
        <v>9.3600000000000003E-2</v>
      </c>
      <c r="F66" s="147">
        <f t="shared" si="60"/>
        <v>0.1346</v>
      </c>
      <c r="G66" s="155">
        <f t="shared" si="60"/>
        <v>0.27629999999999999</v>
      </c>
      <c r="H66" s="117">
        <f t="shared" si="60"/>
        <v>0.24980000000000002</v>
      </c>
      <c r="I66" s="177">
        <f t="shared" si="60"/>
        <v>0.20469999999999999</v>
      </c>
      <c r="J66" s="155">
        <f t="shared" ref="J66" si="61">SUM(J51, -J58)</f>
        <v>0.17959999999999998</v>
      </c>
      <c r="K66" s="122">
        <f t="shared" ref="K66:T66" si="62">SUM(K51, -K58)</f>
        <v>0.16789999999999999</v>
      </c>
      <c r="L66" s="181">
        <f t="shared" si="62"/>
        <v>0.1983</v>
      </c>
      <c r="M66" s="148">
        <f t="shared" si="62"/>
        <v>0.19500000000000001</v>
      </c>
      <c r="N66" s="122">
        <f t="shared" si="62"/>
        <v>0.1706</v>
      </c>
      <c r="O66" s="181">
        <f t="shared" si="62"/>
        <v>0.19719999999999999</v>
      </c>
      <c r="P66" s="148">
        <f t="shared" si="62"/>
        <v>0.20700000000000002</v>
      </c>
      <c r="Q66" s="122">
        <f t="shared" si="62"/>
        <v>0.19890000000000002</v>
      </c>
      <c r="R66" s="180">
        <f t="shared" si="62"/>
        <v>0.2243</v>
      </c>
      <c r="S66" s="226">
        <f t="shared" si="62"/>
        <v>0.2389</v>
      </c>
      <c r="T66" s="16">
        <f t="shared" si="62"/>
        <v>0.22960000000000003</v>
      </c>
      <c r="U66" s="153">
        <f t="shared" ref="U66:BH66" si="63">SUM(U51, -U58)</f>
        <v>0.24459999999999998</v>
      </c>
      <c r="V66" s="226">
        <f t="shared" si="63"/>
        <v>0.22259999999999999</v>
      </c>
      <c r="W66" s="16">
        <f t="shared" si="63"/>
        <v>0.2369</v>
      </c>
      <c r="X66" s="153">
        <f t="shared" si="63"/>
        <v>0.25650000000000001</v>
      </c>
      <c r="Y66" s="148">
        <f t="shared" si="63"/>
        <v>0.2596</v>
      </c>
      <c r="Z66" s="122">
        <f t="shared" si="63"/>
        <v>0.26119999999999999</v>
      </c>
      <c r="AA66" s="181">
        <f t="shared" si="63"/>
        <v>0.23480000000000001</v>
      </c>
      <c r="AB66" s="148">
        <f t="shared" si="63"/>
        <v>0.21960000000000002</v>
      </c>
      <c r="AC66" s="122">
        <f t="shared" si="63"/>
        <v>0.21589999999999998</v>
      </c>
      <c r="AD66" s="181">
        <f t="shared" si="63"/>
        <v>0.20729999999999998</v>
      </c>
      <c r="AE66" s="226">
        <f t="shared" si="63"/>
        <v>0.22260000000000002</v>
      </c>
      <c r="AF66" s="16">
        <f t="shared" si="63"/>
        <v>0.25659999999999999</v>
      </c>
      <c r="AG66" s="153">
        <f t="shared" si="63"/>
        <v>0.2717</v>
      </c>
      <c r="AH66" s="148">
        <f t="shared" si="63"/>
        <v>0.29049999999999998</v>
      </c>
      <c r="AI66" s="122">
        <f t="shared" si="63"/>
        <v>0.28580000000000005</v>
      </c>
      <c r="AJ66" s="181">
        <f t="shared" si="63"/>
        <v>0.29849999999999999</v>
      </c>
      <c r="AK66" s="226">
        <f t="shared" si="63"/>
        <v>0.28539999999999999</v>
      </c>
      <c r="AL66" s="16">
        <f t="shared" si="63"/>
        <v>0.2913</v>
      </c>
      <c r="AM66" s="153">
        <f t="shared" si="63"/>
        <v>0.31530000000000002</v>
      </c>
      <c r="AN66" s="148">
        <f t="shared" si="63"/>
        <v>0.32210000000000005</v>
      </c>
      <c r="AO66" s="122">
        <f t="shared" si="63"/>
        <v>0.31619999999999998</v>
      </c>
      <c r="AP66" s="181">
        <f t="shared" si="63"/>
        <v>0.33329999999999999</v>
      </c>
      <c r="AQ66" s="148">
        <f t="shared" si="63"/>
        <v>0.32789999999999997</v>
      </c>
      <c r="AR66" s="122">
        <f t="shared" si="63"/>
        <v>0.33450000000000002</v>
      </c>
      <c r="AS66" s="181">
        <f t="shared" si="63"/>
        <v>0.32790000000000002</v>
      </c>
      <c r="AT66" s="226">
        <f t="shared" si="63"/>
        <v>0.30630000000000002</v>
      </c>
      <c r="AU66" s="16">
        <f t="shared" si="63"/>
        <v>0.31020000000000003</v>
      </c>
      <c r="AV66" s="153">
        <f t="shared" si="63"/>
        <v>0.29520000000000002</v>
      </c>
      <c r="AW66" s="148">
        <f t="shared" si="63"/>
        <v>0.3165</v>
      </c>
      <c r="AX66" s="122">
        <f t="shared" si="63"/>
        <v>0.3458</v>
      </c>
      <c r="AY66" s="181">
        <f t="shared" si="63"/>
        <v>0.3458</v>
      </c>
      <c r="AZ66" s="148">
        <f t="shared" si="63"/>
        <v>0.33510000000000001</v>
      </c>
      <c r="BA66" s="122">
        <f t="shared" si="63"/>
        <v>0.32340000000000002</v>
      </c>
      <c r="BB66" s="181">
        <f t="shared" si="63"/>
        <v>0.35350000000000004</v>
      </c>
      <c r="BC66" s="148">
        <f t="shared" si="63"/>
        <v>0.37840000000000001</v>
      </c>
      <c r="BD66" s="122">
        <f t="shared" si="63"/>
        <v>0.3841</v>
      </c>
      <c r="BE66" s="181">
        <f t="shared" si="63"/>
        <v>0.4103</v>
      </c>
      <c r="BF66" s="148">
        <f t="shared" ref="BF66" si="64">SUM(BF51, -BF58)</f>
        <v>0.38880000000000003</v>
      </c>
      <c r="BG66" s="122">
        <f t="shared" ref="BG66:BH66" si="65">SUM(BG51, -BG58)</f>
        <v>0.372</v>
      </c>
      <c r="BH66" s="181">
        <f t="shared" si="65"/>
        <v>0.37659999999999999</v>
      </c>
      <c r="BI66" s="122">
        <f t="shared" ref="BI66:BJ66" si="66">SUM(BI51, -BI58)</f>
        <v>0.3659</v>
      </c>
      <c r="BJ66" s="122">
        <f t="shared" ref="BJ66" si="67">SUM(BJ51, -BJ58)</f>
        <v>0.39960000000000001</v>
      </c>
      <c r="BK66" s="7">
        <f t="shared" ref="BK66:BQ66" si="68">SUM(BK51, -BK58)</f>
        <v>0</v>
      </c>
      <c r="BL66" s="7">
        <f t="shared" si="68"/>
        <v>0</v>
      </c>
      <c r="BM66" s="7">
        <f t="shared" si="68"/>
        <v>0</v>
      </c>
      <c r="BN66" s="7">
        <f t="shared" si="68"/>
        <v>0</v>
      </c>
      <c r="BO66" s="7">
        <f t="shared" si="68"/>
        <v>0</v>
      </c>
      <c r="BP66" s="7">
        <f t="shared" si="68"/>
        <v>0</v>
      </c>
      <c r="BQ66" s="7">
        <f t="shared" si="68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9">SUM(EC51, -EC58)</f>
        <v>0</v>
      </c>
      <c r="ED66" s="7">
        <f t="shared" si="69"/>
        <v>0</v>
      </c>
      <c r="EE66" s="7">
        <f t="shared" si="69"/>
        <v>0</v>
      </c>
      <c r="EF66" s="7">
        <f t="shared" si="69"/>
        <v>0</v>
      </c>
      <c r="EG66" s="7">
        <f t="shared" si="69"/>
        <v>0</v>
      </c>
      <c r="EH66" s="7">
        <f t="shared" si="69"/>
        <v>0</v>
      </c>
      <c r="EI66" s="7">
        <f t="shared" si="69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29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29" t="s">
        <v>84</v>
      </c>
      <c r="AU67" s="33" t="s">
        <v>84</v>
      </c>
      <c r="AV67" s="235" t="s">
        <v>51</v>
      </c>
      <c r="AW67" s="166" t="s">
        <v>51</v>
      </c>
      <c r="AX67" s="119" t="s">
        <v>60</v>
      </c>
      <c r="AY67" s="179" t="s">
        <v>60</v>
      </c>
      <c r="AZ67" s="144" t="s">
        <v>60</v>
      </c>
      <c r="BA67" s="119" t="s">
        <v>60</v>
      </c>
      <c r="BB67" s="201" t="s">
        <v>44</v>
      </c>
      <c r="BC67" s="166" t="s">
        <v>44</v>
      </c>
      <c r="BD67" s="119" t="s">
        <v>60</v>
      </c>
      <c r="BE67" s="179" t="s">
        <v>60</v>
      </c>
      <c r="BF67" s="144" t="s">
        <v>60</v>
      </c>
      <c r="BG67" s="119" t="s">
        <v>60</v>
      </c>
      <c r="BH67" s="179" t="s">
        <v>60</v>
      </c>
      <c r="BI67" s="119" t="s">
        <v>60</v>
      </c>
      <c r="BJ67" s="190" t="s">
        <v>52</v>
      </c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70">SUM(K51, -K57)</f>
        <v>0.16620000000000001</v>
      </c>
      <c r="L68" s="181">
        <f t="shared" si="70"/>
        <v>0.19230000000000003</v>
      </c>
      <c r="M68" s="148">
        <f t="shared" si="70"/>
        <v>0.17859999999999998</v>
      </c>
      <c r="N68" s="122">
        <f t="shared" si="70"/>
        <v>0.16650000000000001</v>
      </c>
      <c r="O68" s="181">
        <f t="shared" si="70"/>
        <v>0.18559999999999999</v>
      </c>
      <c r="P68" s="148">
        <f t="shared" si="70"/>
        <v>0.20569999999999999</v>
      </c>
      <c r="Q68" s="122">
        <f t="shared" si="70"/>
        <v>0.1983</v>
      </c>
      <c r="R68" s="181">
        <f t="shared" si="70"/>
        <v>0.21210000000000001</v>
      </c>
      <c r="S68" s="227">
        <f t="shared" si="70"/>
        <v>0.23520000000000002</v>
      </c>
      <c r="T68" s="16">
        <f t="shared" si="70"/>
        <v>0.22940000000000002</v>
      </c>
      <c r="U68" s="151">
        <f t="shared" ref="U68:Z68" si="71">SUM(U51, -U57)</f>
        <v>0.2127</v>
      </c>
      <c r="V68" s="227">
        <f t="shared" si="71"/>
        <v>0.2097</v>
      </c>
      <c r="W68" s="98">
        <f t="shared" si="71"/>
        <v>0.23599999999999999</v>
      </c>
      <c r="X68" s="153">
        <f t="shared" si="71"/>
        <v>0.2268</v>
      </c>
      <c r="Y68" s="148">
        <f t="shared" si="71"/>
        <v>0.2455</v>
      </c>
      <c r="Z68" s="122">
        <f t="shared" si="71"/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28">
        <f t="shared" ref="AK68:BA68" si="72">SUM(AK52, -AK58)</f>
        <v>0.23170000000000002</v>
      </c>
      <c r="AL68" s="95">
        <f t="shared" si="72"/>
        <v>0.2545</v>
      </c>
      <c r="AM68" s="152">
        <f t="shared" si="72"/>
        <v>0.29559999999999997</v>
      </c>
      <c r="AN68" s="146">
        <f t="shared" si="72"/>
        <v>0.29559999999999997</v>
      </c>
      <c r="AO68" s="118">
        <f t="shared" si="72"/>
        <v>0.30189999999999995</v>
      </c>
      <c r="AP68" s="178">
        <f t="shared" si="72"/>
        <v>0.27779999999999999</v>
      </c>
      <c r="AQ68" s="146">
        <f t="shared" si="72"/>
        <v>0.28659999999999997</v>
      </c>
      <c r="AR68" s="118">
        <f t="shared" si="72"/>
        <v>0.28660000000000002</v>
      </c>
      <c r="AS68" s="178">
        <f t="shared" si="72"/>
        <v>0.28949999999999998</v>
      </c>
      <c r="AT68" s="228">
        <f t="shared" si="72"/>
        <v>0.26090000000000002</v>
      </c>
      <c r="AU68" s="95">
        <f t="shared" si="72"/>
        <v>0.25990000000000002</v>
      </c>
      <c r="AV68" s="153">
        <f t="shared" si="72"/>
        <v>0.29270000000000002</v>
      </c>
      <c r="AW68" s="148">
        <f t="shared" si="72"/>
        <v>0.3024</v>
      </c>
      <c r="AX68" s="122">
        <f t="shared" si="72"/>
        <v>0.31730000000000003</v>
      </c>
      <c r="AY68" s="181">
        <f t="shared" si="72"/>
        <v>0.28070000000000001</v>
      </c>
      <c r="AZ68" s="148">
        <f t="shared" si="72"/>
        <v>0.26910000000000001</v>
      </c>
      <c r="BA68" s="122">
        <f t="shared" si="72"/>
        <v>0.27500000000000002</v>
      </c>
      <c r="BB68" s="181">
        <f>SUM(BB51, -BB57)</f>
        <v>0.29880000000000001</v>
      </c>
      <c r="BC68" s="148">
        <f>SUM(BC51, -BC57)</f>
        <v>0.311</v>
      </c>
      <c r="BD68" s="122">
        <f>SUM(BD52, -BD58)</f>
        <v>0.30430000000000001</v>
      </c>
      <c r="BE68" s="181">
        <f>SUM(BE52, -BE58)</f>
        <v>0.3382</v>
      </c>
      <c r="BF68" s="148">
        <f>SUM(BF52, -BF58)</f>
        <v>0.32930000000000004</v>
      </c>
      <c r="BG68" s="122">
        <f>SUM(BG52, -BG58)</f>
        <v>0.31999999999999995</v>
      </c>
      <c r="BH68" s="181">
        <f>SUM(BH52, -BH58)</f>
        <v>0.30209999999999998</v>
      </c>
      <c r="BI68" s="122">
        <f>SUM(BI52, -BI58)</f>
        <v>0.30149999999999999</v>
      </c>
      <c r="BJ68" s="117">
        <f>SUM(BJ51, -BJ57)</f>
        <v>0.32200000000000001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5" t="s">
        <v>49</v>
      </c>
      <c r="AL69" s="43" t="s">
        <v>49</v>
      </c>
      <c r="AM69" s="235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39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1" t="s">
        <v>52</v>
      </c>
      <c r="AZ69" s="166" t="s">
        <v>52</v>
      </c>
      <c r="BA69" s="190" t="s">
        <v>52</v>
      </c>
      <c r="BB69" s="179" t="s">
        <v>60</v>
      </c>
      <c r="BC69" s="144" t="s">
        <v>60</v>
      </c>
      <c r="BD69" s="190" t="s">
        <v>52</v>
      </c>
      <c r="BE69" s="201" t="s">
        <v>52</v>
      </c>
      <c r="BF69" s="166" t="s">
        <v>52</v>
      </c>
      <c r="BG69" s="190" t="s">
        <v>52</v>
      </c>
      <c r="BH69" s="201" t="s">
        <v>52</v>
      </c>
      <c r="BI69" s="190" t="s">
        <v>52</v>
      </c>
      <c r="BJ69" s="119" t="s">
        <v>60</v>
      </c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73">SUM(L51, -L56)</f>
        <v>0.16260000000000002</v>
      </c>
      <c r="M70" s="148">
        <f t="shared" si="73"/>
        <v>0.1641</v>
      </c>
      <c r="N70" s="122">
        <f t="shared" si="73"/>
        <v>0.16570000000000001</v>
      </c>
      <c r="O70" s="181">
        <f t="shared" si="73"/>
        <v>0.1774</v>
      </c>
      <c r="P70" s="148">
        <f t="shared" si="73"/>
        <v>0.20530000000000001</v>
      </c>
      <c r="Q70" s="122">
        <f t="shared" si="73"/>
        <v>0.19670000000000001</v>
      </c>
      <c r="R70" s="181">
        <f t="shared" si="73"/>
        <v>0.21190000000000001</v>
      </c>
      <c r="S70" s="226">
        <f t="shared" si="73"/>
        <v>0.23110000000000003</v>
      </c>
      <c r="T70" s="98">
        <f t="shared" si="73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6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 t="shared" ref="AS70:AX70" si="74">SUM(AS53, -AS58)</f>
        <v>0.248</v>
      </c>
      <c r="AT70" s="226">
        <f t="shared" si="74"/>
        <v>0.23809999999999998</v>
      </c>
      <c r="AU70" s="16">
        <f t="shared" si="74"/>
        <v>0.25509999999999999</v>
      </c>
      <c r="AV70" s="152">
        <f t="shared" si="74"/>
        <v>0.249</v>
      </c>
      <c r="AW70" s="146">
        <f t="shared" si="74"/>
        <v>0.26829999999999998</v>
      </c>
      <c r="AX70" s="118">
        <f t="shared" si="74"/>
        <v>0.26490000000000002</v>
      </c>
      <c r="AY70" s="177">
        <f>SUM(AY51, -AY57)</f>
        <v>0.2656</v>
      </c>
      <c r="AZ70" s="155">
        <f>SUM(AZ51, -AZ57)</f>
        <v>0.26579999999999998</v>
      </c>
      <c r="BA70" s="117">
        <f>SUM(BA51, -BA57)</f>
        <v>0.25290000000000001</v>
      </c>
      <c r="BB70" s="181">
        <f>SUM(BB52, -BB58)</f>
        <v>0.28590000000000004</v>
      </c>
      <c r="BC70" s="148">
        <f>SUM(BC52, -BC58)</f>
        <v>0.3039</v>
      </c>
      <c r="BD70" s="117">
        <f>SUM(BD51, -BD57)</f>
        <v>0.30359999999999998</v>
      </c>
      <c r="BE70" s="177">
        <f>SUM(BE51, -BE57)</f>
        <v>0.33729999999999999</v>
      </c>
      <c r="BF70" s="155">
        <f>SUM(BF51, -BF57)</f>
        <v>0.31259999999999999</v>
      </c>
      <c r="BG70" s="117">
        <f>SUM(BG51, -BG57)</f>
        <v>0.3034</v>
      </c>
      <c r="BH70" s="177">
        <f>SUM(BH51, -BH57)</f>
        <v>0.30179999999999996</v>
      </c>
      <c r="BI70" s="117">
        <f>SUM(BI51, -BI57)</f>
        <v>0.28360000000000002</v>
      </c>
      <c r="BJ70" s="122">
        <f>SUM(BJ52, -BJ58)</f>
        <v>0.31879999999999997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5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25" t="s">
        <v>49</v>
      </c>
      <c r="AU71" s="43" t="s">
        <v>49</v>
      </c>
      <c r="AV71" s="149" t="s">
        <v>49</v>
      </c>
      <c r="AW71" s="202" t="s">
        <v>59</v>
      </c>
      <c r="AX71" s="190" t="s">
        <v>52</v>
      </c>
      <c r="AY71" s="184" t="s">
        <v>84</v>
      </c>
      <c r="AZ71" s="166" t="s">
        <v>44</v>
      </c>
      <c r="BA71" s="190" t="s">
        <v>44</v>
      </c>
      <c r="BB71" s="201" t="s">
        <v>52</v>
      </c>
      <c r="BC71" s="166" t="s">
        <v>52</v>
      </c>
      <c r="BD71" s="190" t="s">
        <v>44</v>
      </c>
      <c r="BE71" s="201" t="s">
        <v>44</v>
      </c>
      <c r="BF71" s="166" t="s">
        <v>44</v>
      </c>
      <c r="BG71" s="190" t="s">
        <v>44</v>
      </c>
      <c r="BH71" s="201" t="s">
        <v>37</v>
      </c>
      <c r="BI71" s="190" t="s">
        <v>37</v>
      </c>
      <c r="BJ71" s="190" t="s">
        <v>37</v>
      </c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75">SUM(L51, -L55)</f>
        <v>0.15260000000000001</v>
      </c>
      <c r="M72" s="150">
        <f t="shared" si="75"/>
        <v>0.15459999999999999</v>
      </c>
      <c r="N72" s="120">
        <f t="shared" si="75"/>
        <v>0.15390000000000001</v>
      </c>
      <c r="O72" s="180">
        <f t="shared" si="75"/>
        <v>0.1736</v>
      </c>
      <c r="P72" s="150">
        <f t="shared" si="75"/>
        <v>0.18690000000000001</v>
      </c>
      <c r="Q72" s="120">
        <f t="shared" si="75"/>
        <v>0.19530000000000003</v>
      </c>
      <c r="R72" s="181">
        <f t="shared" si="75"/>
        <v>0.20900000000000002</v>
      </c>
      <c r="S72" s="226">
        <f t="shared" si="75"/>
        <v>0.21690000000000001</v>
      </c>
      <c r="T72" s="16">
        <f t="shared" si="75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6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26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8">
        <f>SUM(AY53, -AY58)</f>
        <v>0.25109999999999999</v>
      </c>
      <c r="AZ72" s="148">
        <f t="shared" ref="AZ72:BE72" si="76">SUM(AZ51, -AZ56)</f>
        <v>0.24559999999999998</v>
      </c>
      <c r="BA72" s="122">
        <f t="shared" si="76"/>
        <v>0.24430000000000002</v>
      </c>
      <c r="BB72" s="177">
        <f t="shared" si="76"/>
        <v>0.26329999999999998</v>
      </c>
      <c r="BC72" s="155">
        <f t="shared" si="76"/>
        <v>0.30299999999999999</v>
      </c>
      <c r="BD72" s="122">
        <f t="shared" si="76"/>
        <v>0.29220000000000002</v>
      </c>
      <c r="BE72" s="181">
        <f t="shared" si="76"/>
        <v>0.30659999999999998</v>
      </c>
      <c r="BF72" s="148">
        <f t="shared" ref="BF72" si="77">SUM(BF51, -BF56)</f>
        <v>0.28760000000000002</v>
      </c>
      <c r="BG72" s="122">
        <f t="shared" ref="BG72:BH72" si="78">SUM(BG51, -BG56)</f>
        <v>0.2656</v>
      </c>
      <c r="BH72" s="181">
        <f>SUM(BH51, -BH56)</f>
        <v>0.27400000000000002</v>
      </c>
      <c r="BI72" s="122">
        <f>SUM(BI51, -BI56)</f>
        <v>0.26200000000000001</v>
      </c>
      <c r="BJ72" s="122">
        <f>SUM(BJ51, -BJ56)</f>
        <v>0.28270000000000001</v>
      </c>
      <c r="BK72" s="7">
        <f t="shared" ref="BK72:BQ72" si="79">SUM(BK57, -BK68)</f>
        <v>0</v>
      </c>
      <c r="BL72" s="7">
        <f t="shared" si="79"/>
        <v>0</v>
      </c>
      <c r="BM72" s="7">
        <f t="shared" si="79"/>
        <v>0</v>
      </c>
      <c r="BN72" s="7">
        <f t="shared" si="79"/>
        <v>0</v>
      </c>
      <c r="BO72" s="7">
        <f t="shared" si="79"/>
        <v>0</v>
      </c>
      <c r="BP72" s="7">
        <f t="shared" si="79"/>
        <v>0</v>
      </c>
      <c r="BQ72" s="7">
        <f t="shared" si="79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80">SUM(EC57, -EC68)</f>
        <v>0</v>
      </c>
      <c r="ED72" s="7">
        <f t="shared" si="80"/>
        <v>0</v>
      </c>
      <c r="EE72" s="7">
        <f t="shared" si="80"/>
        <v>0</v>
      </c>
      <c r="EF72" s="7">
        <f t="shared" si="80"/>
        <v>0</v>
      </c>
      <c r="EG72" s="7">
        <f t="shared" si="80"/>
        <v>0</v>
      </c>
      <c r="EH72" s="7">
        <f t="shared" si="80"/>
        <v>0</v>
      </c>
      <c r="EI72" s="7">
        <f t="shared" si="80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39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25" t="s">
        <v>70</v>
      </c>
      <c r="AU73" s="43" t="s">
        <v>70</v>
      </c>
      <c r="AV73" s="235" t="s">
        <v>44</v>
      </c>
      <c r="AW73" s="144" t="s">
        <v>70</v>
      </c>
      <c r="AX73" s="190" t="s">
        <v>44</v>
      </c>
      <c r="AY73" s="201" t="s">
        <v>44</v>
      </c>
      <c r="AZ73" s="166" t="s">
        <v>37</v>
      </c>
      <c r="BA73" s="125" t="s">
        <v>84</v>
      </c>
      <c r="BB73" s="179" t="s">
        <v>49</v>
      </c>
      <c r="BC73" s="166" t="s">
        <v>37</v>
      </c>
      <c r="BD73" s="125" t="s">
        <v>84</v>
      </c>
      <c r="BE73" s="201" t="s">
        <v>37</v>
      </c>
      <c r="BF73" s="166" t="s">
        <v>37</v>
      </c>
      <c r="BG73" s="190" t="s">
        <v>37</v>
      </c>
      <c r="BH73" s="201" t="s">
        <v>44</v>
      </c>
      <c r="BI73" s="170" t="s">
        <v>59</v>
      </c>
      <c r="BJ73" s="190" t="s">
        <v>44</v>
      </c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81">SUM(O51, -O54)</f>
        <v>0.1535</v>
      </c>
      <c r="P74" s="148">
        <f t="shared" si="81"/>
        <v>0.18510000000000001</v>
      </c>
      <c r="Q74" s="118">
        <f t="shared" si="81"/>
        <v>0.17920000000000003</v>
      </c>
      <c r="R74" s="178">
        <f t="shared" si="81"/>
        <v>0.1988</v>
      </c>
      <c r="S74" s="226">
        <f t="shared" si="81"/>
        <v>0.21400000000000002</v>
      </c>
      <c r="T74" s="16">
        <f t="shared" si="81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6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26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1">
        <f>SUM(AY51, -AY56)</f>
        <v>0.251</v>
      </c>
      <c r="AZ74" s="148">
        <f>SUM(AZ51, -AZ55)</f>
        <v>0.2092</v>
      </c>
      <c r="BA74" s="118">
        <f>SUM(BA53, -BA58)</f>
        <v>0.21049999999999999</v>
      </c>
      <c r="BB74" s="181">
        <f>SUM(BB52, -BB57)</f>
        <v>0.23120000000000002</v>
      </c>
      <c r="BC74" s="148">
        <f>SUM(BC51, -BC55)</f>
        <v>0.2424</v>
      </c>
      <c r="BD74" s="118">
        <f>SUM(BD53, -BD58)</f>
        <v>0.2379</v>
      </c>
      <c r="BE74" s="181">
        <f>SUM(BE51, -BE55)</f>
        <v>0.2959</v>
      </c>
      <c r="BF74" s="148">
        <f>SUM(BF51, -BF55)</f>
        <v>0.28050000000000003</v>
      </c>
      <c r="BG74" s="122">
        <f>SUM(BG51, -BG55)</f>
        <v>0.26469999999999999</v>
      </c>
      <c r="BH74" s="181">
        <f>SUM(BH51, -BH55)</f>
        <v>0.26800000000000002</v>
      </c>
      <c r="BI74" s="117">
        <f>SUM(BI53, -BI58)</f>
        <v>0.2492</v>
      </c>
      <c r="BJ74" s="122">
        <f>SUM(BJ51, -BJ55)</f>
        <v>0.27390000000000003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29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29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1" t="s">
        <v>37</v>
      </c>
      <c r="AZ75" s="165" t="s">
        <v>84</v>
      </c>
      <c r="BA75" s="119" t="s">
        <v>70</v>
      </c>
      <c r="BB75" s="201" t="s">
        <v>37</v>
      </c>
      <c r="BC75" s="144" t="s">
        <v>49</v>
      </c>
      <c r="BD75" s="190" t="s">
        <v>37</v>
      </c>
      <c r="BE75" s="184" t="s">
        <v>84</v>
      </c>
      <c r="BF75" s="165" t="s">
        <v>84</v>
      </c>
      <c r="BG75" s="125" t="s">
        <v>84</v>
      </c>
      <c r="BH75" s="184" t="s">
        <v>84</v>
      </c>
      <c r="BI75" s="125" t="s">
        <v>84</v>
      </c>
      <c r="BJ75" s="125" t="s">
        <v>84</v>
      </c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82">SUM(O51, -O53)</f>
        <v>0.15140000000000001</v>
      </c>
      <c r="P76" s="146">
        <f t="shared" si="82"/>
        <v>0.18140000000000001</v>
      </c>
      <c r="Q76" s="122">
        <f t="shared" si="82"/>
        <v>0.15870000000000001</v>
      </c>
      <c r="R76" s="181">
        <f t="shared" si="82"/>
        <v>0.17290000000000003</v>
      </c>
      <c r="S76" s="228">
        <f t="shared" si="82"/>
        <v>0.18450000000000003</v>
      </c>
      <c r="T76" s="95">
        <f t="shared" si="82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 t="shared" ref="AA76:AF76" si="83">SUM(AA52, -AA56)</f>
        <v>0.18609999999999999</v>
      </c>
      <c r="AB76" s="148">
        <f t="shared" si="83"/>
        <v>0.15279999999999999</v>
      </c>
      <c r="AC76" s="122">
        <f t="shared" si="83"/>
        <v>0.1673</v>
      </c>
      <c r="AD76" s="181">
        <f t="shared" si="83"/>
        <v>0.16539999999999999</v>
      </c>
      <c r="AE76" s="226">
        <f t="shared" si="83"/>
        <v>0.18379999999999999</v>
      </c>
      <c r="AF76" s="16">
        <f t="shared" si="83"/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 t="shared" ref="AJ76:AU76" si="84">SUM(AJ52, -AJ57)</f>
        <v>0.184</v>
      </c>
      <c r="AK76" s="226">
        <f t="shared" si="84"/>
        <v>0.17449999999999999</v>
      </c>
      <c r="AL76" s="16">
        <f t="shared" si="84"/>
        <v>0.1774</v>
      </c>
      <c r="AM76" s="153">
        <f t="shared" si="84"/>
        <v>0.21359999999999998</v>
      </c>
      <c r="AN76" s="146">
        <f t="shared" si="84"/>
        <v>0.20939999999999998</v>
      </c>
      <c r="AO76" s="118">
        <f t="shared" si="84"/>
        <v>0.22120000000000001</v>
      </c>
      <c r="AP76" s="178">
        <f t="shared" si="84"/>
        <v>0.20449999999999999</v>
      </c>
      <c r="AQ76" s="146">
        <f t="shared" si="84"/>
        <v>0.20030000000000001</v>
      </c>
      <c r="AR76" s="118">
        <f t="shared" si="84"/>
        <v>0.18330000000000002</v>
      </c>
      <c r="AS76" s="178">
        <f t="shared" si="84"/>
        <v>0.1966</v>
      </c>
      <c r="AT76" s="226">
        <f t="shared" si="84"/>
        <v>0.16650000000000001</v>
      </c>
      <c r="AU76" s="16">
        <f t="shared" si="84"/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1">
        <f>SUM(AY51, -AY55)</f>
        <v>0.21839999999999998</v>
      </c>
      <c r="AZ76" s="146">
        <f>SUM(AZ53, -AZ58)</f>
        <v>0.2046</v>
      </c>
      <c r="BA76" s="122">
        <f>SUM(BA52, -BA57)</f>
        <v>0.20450000000000002</v>
      </c>
      <c r="BB76" s="181">
        <f>SUM(BB51, -BB55)</f>
        <v>0.21390000000000001</v>
      </c>
      <c r="BC76" s="148">
        <f>SUM(BC52, -BC57)</f>
        <v>0.23649999999999999</v>
      </c>
      <c r="BD76" s="122">
        <f>SUM(BD51, -BD55)</f>
        <v>0.23679999999999998</v>
      </c>
      <c r="BE76" s="178">
        <f>SUM(BE53, -BE58)</f>
        <v>0.28070000000000001</v>
      </c>
      <c r="BF76" s="146">
        <f>SUM(BF53, -BF58)</f>
        <v>0.28049999999999997</v>
      </c>
      <c r="BG76" s="118">
        <f>SUM(BG53, -BG58)</f>
        <v>0.2636</v>
      </c>
      <c r="BH76" s="178">
        <f>SUM(BH53, -BH58)</f>
        <v>0.25329999999999997</v>
      </c>
      <c r="BI76" s="118">
        <f>SUM(BI54, -BI58)</f>
        <v>0.2487</v>
      </c>
      <c r="BJ76" s="118">
        <f>SUM(BJ53, -BJ58)</f>
        <v>0.26439999999999997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5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25" t="s">
        <v>42</v>
      </c>
      <c r="AU77" s="43" t="s">
        <v>42</v>
      </c>
      <c r="AV77" s="235" t="s">
        <v>52</v>
      </c>
      <c r="AW77" s="166" t="s">
        <v>52</v>
      </c>
      <c r="AX77" s="170" t="s">
        <v>59</v>
      </c>
      <c r="AY77" s="188" t="s">
        <v>59</v>
      </c>
      <c r="AZ77" s="144" t="s">
        <v>70</v>
      </c>
      <c r="BA77" s="119" t="s">
        <v>49</v>
      </c>
      <c r="BB77" s="184" t="s">
        <v>84</v>
      </c>
      <c r="BC77" s="144" t="s">
        <v>70</v>
      </c>
      <c r="BD77" s="119" t="s">
        <v>70</v>
      </c>
      <c r="BE77" s="179" t="s">
        <v>70</v>
      </c>
      <c r="BF77" s="202" t="s">
        <v>59</v>
      </c>
      <c r="BG77" s="119" t="s">
        <v>70</v>
      </c>
      <c r="BH77" s="179" t="s">
        <v>70</v>
      </c>
      <c r="BI77" s="190" t="s">
        <v>44</v>
      </c>
      <c r="BJ77" s="170" t="s">
        <v>59</v>
      </c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6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26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7">
        <f>SUM(AY54, -AY58)</f>
        <v>0.20080000000000001</v>
      </c>
      <c r="AZ78" s="148">
        <f>SUM(AZ52, -AZ57)</f>
        <v>0.19979999999999998</v>
      </c>
      <c r="BA78" s="122">
        <f>SUM(BA52, -BA56)</f>
        <v>0.19590000000000002</v>
      </c>
      <c r="BB78" s="178">
        <f>SUM(BB53, -BB58)</f>
        <v>0.20790000000000003</v>
      </c>
      <c r="BC78" s="148">
        <f>SUM(BC52, -BC56)</f>
        <v>0.22849999999999998</v>
      </c>
      <c r="BD78" s="122">
        <f>SUM(BD52, -BD57)</f>
        <v>0.2238</v>
      </c>
      <c r="BE78" s="181">
        <f>SUM(BE52, -BE57)</f>
        <v>0.26519999999999999</v>
      </c>
      <c r="BF78" s="155">
        <f>SUM(BF54, -BF58)</f>
        <v>0.25409999999999999</v>
      </c>
      <c r="BG78" s="122">
        <f>SUM(BG52, -BG57)</f>
        <v>0.25139999999999996</v>
      </c>
      <c r="BH78" s="181">
        <f>SUM(BH52, -BH57)</f>
        <v>0.2273</v>
      </c>
      <c r="BI78" s="122">
        <f>SUM(BI51, -BI55)</f>
        <v>0.24780000000000002</v>
      </c>
      <c r="BJ78" s="117">
        <f>SUM(BJ54, -BJ58)</f>
        <v>0.25540000000000002</v>
      </c>
      <c r="BK78" s="7">
        <f t="shared" ref="BK78:BQ78" si="85">SUM(BK67, -BK74)</f>
        <v>0</v>
      </c>
      <c r="BL78" s="7">
        <f t="shared" si="85"/>
        <v>0</v>
      </c>
      <c r="BM78" s="7">
        <f t="shared" si="85"/>
        <v>0</v>
      </c>
      <c r="BN78" s="7">
        <f t="shared" si="85"/>
        <v>0</v>
      </c>
      <c r="BO78" s="7">
        <f t="shared" si="85"/>
        <v>0</v>
      </c>
      <c r="BP78" s="7">
        <f t="shared" si="85"/>
        <v>0</v>
      </c>
      <c r="BQ78" s="7">
        <f t="shared" si="85"/>
        <v>0</v>
      </c>
      <c r="BS78" s="7">
        <f>SUM(BS67, -BS74,)</f>
        <v>0</v>
      </c>
      <c r="BT78" s="7">
        <f>SUM(BT67, -BT74,)</f>
        <v>0</v>
      </c>
      <c r="BU78" s="7">
        <f t="shared" ref="BU78:BX78" si="86">SUM(BU67, -BU74)</f>
        <v>0</v>
      </c>
      <c r="BV78" s="7">
        <f t="shared" si="86"/>
        <v>0</v>
      </c>
      <c r="BW78" s="7">
        <f t="shared" si="86"/>
        <v>0</v>
      </c>
      <c r="BX78" s="7">
        <f t="shared" si="86"/>
        <v>0</v>
      </c>
      <c r="BY78" s="7">
        <f>SUM(BY67, -BY74,)</f>
        <v>0</v>
      </c>
      <c r="BZ78" s="7">
        <f>SUM(BZ67, -BZ74,)</f>
        <v>0</v>
      </c>
      <c r="CA78" s="7">
        <f t="shared" ref="CA78:CD78" si="87">SUM(CA67, -CA74)</f>
        <v>0</v>
      </c>
      <c r="CB78" s="7">
        <f t="shared" si="87"/>
        <v>0</v>
      </c>
      <c r="CC78" s="7">
        <f t="shared" si="87"/>
        <v>0</v>
      </c>
      <c r="CD78" s="7">
        <f t="shared" si="87"/>
        <v>0</v>
      </c>
      <c r="CE78" s="7">
        <f>SUM(CE67, -CE74,)</f>
        <v>0</v>
      </c>
      <c r="CF78" s="7">
        <f>SUM(CF67, -CF74,)</f>
        <v>0</v>
      </c>
      <c r="CG78" s="7">
        <f t="shared" ref="CG78:CJ78" si="88">SUM(CG67, -CG74)</f>
        <v>0</v>
      </c>
      <c r="CH78" s="7">
        <f t="shared" si="88"/>
        <v>0</v>
      </c>
      <c r="CI78" s="7">
        <f t="shared" si="88"/>
        <v>0</v>
      </c>
      <c r="CJ78" s="7">
        <f t="shared" si="88"/>
        <v>0</v>
      </c>
      <c r="CK78" s="7">
        <f>SUM(CK67, -CK74,)</f>
        <v>0</v>
      </c>
      <c r="CL78" s="7">
        <f>SUM(CL67, -CL74,)</f>
        <v>0</v>
      </c>
      <c r="CM78" s="7">
        <f t="shared" ref="CM78:CP78" si="89">SUM(CM67, -CM74)</f>
        <v>0</v>
      </c>
      <c r="CN78" s="7">
        <f t="shared" si="89"/>
        <v>0</v>
      </c>
      <c r="CO78" s="7">
        <f t="shared" si="89"/>
        <v>0</v>
      </c>
      <c r="CP78" s="7">
        <f t="shared" si="89"/>
        <v>0</v>
      </c>
      <c r="CQ78" s="7">
        <f>SUM(CQ67, -CQ74,)</f>
        <v>0</v>
      </c>
      <c r="CR78" s="7">
        <f>SUM(CR67, -CR74,)</f>
        <v>0</v>
      </c>
      <c r="CS78" s="7">
        <f t="shared" ref="CS78:CV78" si="90">SUM(CS67, -CS74)</f>
        <v>0</v>
      </c>
      <c r="CT78" s="7">
        <f t="shared" si="90"/>
        <v>0</v>
      </c>
      <c r="CU78" s="7">
        <f t="shared" si="90"/>
        <v>0</v>
      </c>
      <c r="CV78" s="7">
        <f t="shared" si="90"/>
        <v>0</v>
      </c>
      <c r="CW78" s="7">
        <f>SUM(CW67, -CW74,)</f>
        <v>0</v>
      </c>
      <c r="CX78" s="7">
        <f>SUM(CX67, -CX74,)</f>
        <v>0</v>
      </c>
      <c r="CY78" s="7">
        <f t="shared" ref="CY78:DB78" si="91">SUM(CY67, -CY74)</f>
        <v>0</v>
      </c>
      <c r="CZ78" s="7">
        <f t="shared" si="91"/>
        <v>0</v>
      </c>
      <c r="DA78" s="7">
        <f t="shared" si="91"/>
        <v>0</v>
      </c>
      <c r="DB78" s="7">
        <f t="shared" si="91"/>
        <v>0</v>
      </c>
      <c r="DC78" s="7">
        <f>SUM(DC67, -DC74,)</f>
        <v>0</v>
      </c>
      <c r="DD78" s="7">
        <f>SUM(DD67, -DD74,)</f>
        <v>0</v>
      </c>
      <c r="DE78" s="7">
        <f t="shared" ref="DE78:DH78" si="92">SUM(DE67, -DE74)</f>
        <v>0</v>
      </c>
      <c r="DF78" s="7">
        <f t="shared" si="92"/>
        <v>0</v>
      </c>
      <c r="DG78" s="7">
        <f t="shared" si="92"/>
        <v>0</v>
      </c>
      <c r="DH78" s="7">
        <f t="shared" si="92"/>
        <v>0</v>
      </c>
      <c r="DI78" s="7">
        <f>SUM(DI67, -DI74,)</f>
        <v>0</v>
      </c>
      <c r="DJ78" s="7">
        <f>SUM(DJ67, -DJ74,)</f>
        <v>0</v>
      </c>
      <c r="DK78" s="7">
        <f t="shared" ref="DK78:DN78" si="93">SUM(DK67, -DK74)</f>
        <v>0</v>
      </c>
      <c r="DL78" s="7">
        <f t="shared" si="93"/>
        <v>0</v>
      </c>
      <c r="DM78" s="7">
        <f t="shared" si="93"/>
        <v>0</v>
      </c>
      <c r="DN78" s="7">
        <f t="shared" si="93"/>
        <v>0</v>
      </c>
      <c r="DO78" s="7">
        <f>SUM(DO67, -DO74,)</f>
        <v>0</v>
      </c>
      <c r="DP78" s="7">
        <f>SUM(DP67, -DP74,)</f>
        <v>0</v>
      </c>
      <c r="DQ78" s="7">
        <f t="shared" ref="DQ78:DT78" si="94">SUM(DQ67, -DQ74)</f>
        <v>0</v>
      </c>
      <c r="DR78" s="7">
        <f t="shared" si="94"/>
        <v>0</v>
      </c>
      <c r="DS78" s="7">
        <f t="shared" si="94"/>
        <v>0</v>
      </c>
      <c r="DT78" s="7">
        <f t="shared" si="94"/>
        <v>0</v>
      </c>
      <c r="DU78" s="7">
        <f>SUM(DU67, -DU74,)</f>
        <v>0</v>
      </c>
      <c r="DV78" s="7">
        <f>SUM(DV67, -DV74,)</f>
        <v>0</v>
      </c>
      <c r="DW78" s="7">
        <f t="shared" ref="DW78:DZ78" si="95">SUM(DW67, -DW74)</f>
        <v>0</v>
      </c>
      <c r="DX78" s="7">
        <f t="shared" si="95"/>
        <v>0</v>
      </c>
      <c r="DY78" s="7">
        <f t="shared" si="95"/>
        <v>0</v>
      </c>
      <c r="DZ78" s="7">
        <f t="shared" si="95"/>
        <v>0</v>
      </c>
      <c r="EA78" s="7">
        <f>SUM(EA67, -EA74,)</f>
        <v>0</v>
      </c>
      <c r="EB78" s="7">
        <f>SUM(EB67, -EB74,)</f>
        <v>0</v>
      </c>
      <c r="EC78" s="7">
        <f t="shared" ref="EC78:EI78" si="96">SUM(EC67, -EC74)</f>
        <v>0</v>
      </c>
      <c r="ED78" s="7">
        <f t="shared" si="96"/>
        <v>0</v>
      </c>
      <c r="EE78" s="7">
        <f t="shared" si="96"/>
        <v>0</v>
      </c>
      <c r="EF78" s="7">
        <f t="shared" si="96"/>
        <v>0</v>
      </c>
      <c r="EG78" s="7">
        <f t="shared" si="96"/>
        <v>0</v>
      </c>
      <c r="EH78" s="7">
        <f t="shared" si="96"/>
        <v>0</v>
      </c>
      <c r="EI78" s="7">
        <f t="shared" si="96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5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25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79" t="s">
        <v>70</v>
      </c>
      <c r="AZ79" s="202" t="s">
        <v>59</v>
      </c>
      <c r="BA79" s="190" t="s">
        <v>37</v>
      </c>
      <c r="BB79" s="179" t="s">
        <v>70</v>
      </c>
      <c r="BC79" s="165" t="s">
        <v>84</v>
      </c>
      <c r="BD79" s="119" t="s">
        <v>49</v>
      </c>
      <c r="BE79" s="188" t="s">
        <v>59</v>
      </c>
      <c r="BF79" s="144" t="s">
        <v>70</v>
      </c>
      <c r="BG79" s="170" t="s">
        <v>59</v>
      </c>
      <c r="BH79" s="188" t="s">
        <v>59</v>
      </c>
      <c r="BI79" s="119" t="s">
        <v>70</v>
      </c>
      <c r="BJ79" s="119" t="s">
        <v>70</v>
      </c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28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28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1">
        <f>SUM(AY52, -AY57)</f>
        <v>0.20050000000000001</v>
      </c>
      <c r="AZ80" s="155">
        <f>SUM(AZ54, -AZ58)</f>
        <v>0.18810000000000002</v>
      </c>
      <c r="BA80" s="122">
        <f>SUM(BA51, -BA55)</f>
        <v>0.19240000000000002</v>
      </c>
      <c r="BB80" s="181">
        <f>SUM(BB52, -BB56)</f>
        <v>0.19569999999999999</v>
      </c>
      <c r="BC80" s="146">
        <f>SUM(BC53, -BC58)</f>
        <v>0.21280000000000002</v>
      </c>
      <c r="BD80" s="122">
        <f>SUM(BD52, -BD56)</f>
        <v>0.21239999999999998</v>
      </c>
      <c r="BE80" s="177">
        <f>SUM(BE54, -BE58)</f>
        <v>0.24609999999999999</v>
      </c>
      <c r="BF80" s="148">
        <f>SUM(BF52, -BF57)</f>
        <v>0.25309999999999999</v>
      </c>
      <c r="BG80" s="117">
        <f>SUM(BG54, -BG58)</f>
        <v>0.23649999999999999</v>
      </c>
      <c r="BH80" s="177">
        <f>SUM(BH54, -BH58)</f>
        <v>0.22359999999999999</v>
      </c>
      <c r="BI80" s="122">
        <f>SUM(BI52, -BI57)</f>
        <v>0.21920000000000001</v>
      </c>
      <c r="BJ80" s="122">
        <f>SUM(BJ52, -BJ57)</f>
        <v>0.2412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29" t="s">
        <v>40</v>
      </c>
      <c r="AL81" s="33" t="s">
        <v>40</v>
      </c>
      <c r="AM81" s="235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30" t="s">
        <v>59</v>
      </c>
      <c r="AU81" s="43" t="s">
        <v>68</v>
      </c>
      <c r="AV81" s="159" t="s">
        <v>47</v>
      </c>
      <c r="AW81" s="165" t="s">
        <v>63</v>
      </c>
      <c r="AX81" s="190" t="s">
        <v>37</v>
      </c>
      <c r="AY81" s="179" t="s">
        <v>49</v>
      </c>
      <c r="AZ81" s="144" t="s">
        <v>49</v>
      </c>
      <c r="BA81" s="170" t="s">
        <v>59</v>
      </c>
      <c r="BB81" s="188" t="s">
        <v>59</v>
      </c>
      <c r="BC81" s="202" t="s">
        <v>59</v>
      </c>
      <c r="BD81" s="170" t="s">
        <v>59</v>
      </c>
      <c r="BE81" s="179" t="s">
        <v>49</v>
      </c>
      <c r="BF81" s="144" t="s">
        <v>49</v>
      </c>
      <c r="BG81" s="119" t="s">
        <v>49</v>
      </c>
      <c r="BH81" s="179" t="s">
        <v>42</v>
      </c>
      <c r="BI81" s="119" t="s">
        <v>42</v>
      </c>
      <c r="BJ81" s="119" t="s">
        <v>42</v>
      </c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 t="shared" ref="Q82:W82" si="97">SUM(Q52, -Q56)</f>
        <v>0.107</v>
      </c>
      <c r="R82" s="178">
        <f t="shared" si="97"/>
        <v>0.11929999999999999</v>
      </c>
      <c r="S82" s="228">
        <f t="shared" si="97"/>
        <v>0.1293</v>
      </c>
      <c r="T82" s="95">
        <f t="shared" si="97"/>
        <v>0.13999999999999999</v>
      </c>
      <c r="U82" s="152">
        <f t="shared" si="97"/>
        <v>9.820000000000001E-2</v>
      </c>
      <c r="V82" s="228">
        <f t="shared" si="97"/>
        <v>0.1032</v>
      </c>
      <c r="W82" s="95">
        <f t="shared" si="97"/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6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32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1">
        <f>SUM(AY52, -AY56)</f>
        <v>0.18590000000000001</v>
      </c>
      <c r="AZ82" s="148">
        <f>SUM(AZ52, -AZ56)</f>
        <v>0.17959999999999998</v>
      </c>
      <c r="BA82" s="117">
        <f>SUM(BA54, -BA58)</f>
        <v>0.18729999999999999</v>
      </c>
      <c r="BB82" s="177">
        <f>SUM(BB54, -BB58)</f>
        <v>0.18180000000000002</v>
      </c>
      <c r="BC82" s="155">
        <f>SUM(BC54, -BC58)</f>
        <v>0.1925</v>
      </c>
      <c r="BD82" s="117">
        <f>SUM(BD54, -BD58)</f>
        <v>0.2092</v>
      </c>
      <c r="BE82" s="181">
        <f>SUM(BE52, -BE56)</f>
        <v>0.23449999999999999</v>
      </c>
      <c r="BF82" s="148">
        <f>SUM(BF52, -BF56)</f>
        <v>0.22810000000000002</v>
      </c>
      <c r="BG82" s="122">
        <f>SUM(BG52, -BG56)</f>
        <v>0.21359999999999998</v>
      </c>
      <c r="BH82" s="181">
        <f>SUM(BH52, -BH56)</f>
        <v>0.19950000000000001</v>
      </c>
      <c r="BI82" s="122">
        <f>SUM(BI52, -BI56)</f>
        <v>0.1976</v>
      </c>
      <c r="BJ82" s="122">
        <f>SUM(BJ52, -BJ56)</f>
        <v>0.2019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65" t="s">
        <v>63</v>
      </c>
      <c r="AI83" s="125" t="s">
        <v>63</v>
      </c>
      <c r="AJ83" s="184" t="s">
        <v>40</v>
      </c>
      <c r="AK83" s="230" t="s">
        <v>59</v>
      </c>
      <c r="AL83" s="33" t="s">
        <v>63</v>
      </c>
      <c r="AM83" s="235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61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4" t="s">
        <v>63</v>
      </c>
      <c r="AZ83" s="163" t="s">
        <v>54</v>
      </c>
      <c r="BA83" s="119" t="s">
        <v>42</v>
      </c>
      <c r="BB83" s="265" t="s">
        <v>54</v>
      </c>
      <c r="BC83" s="163" t="s">
        <v>54</v>
      </c>
      <c r="BD83" s="262" t="s">
        <v>54</v>
      </c>
      <c r="BE83" s="179" t="s">
        <v>42</v>
      </c>
      <c r="BF83" s="144" t="s">
        <v>42</v>
      </c>
      <c r="BG83" s="119" t="s">
        <v>42</v>
      </c>
      <c r="BH83" s="179" t="s">
        <v>49</v>
      </c>
      <c r="BI83" s="119" t="s">
        <v>49</v>
      </c>
      <c r="BJ83" s="119" t="s">
        <v>49</v>
      </c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2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27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8">
        <f>SUM(AY53, -AY57)</f>
        <v>0.1709</v>
      </c>
      <c r="AZ84" s="148">
        <f>SUM(AZ51, -AZ54)</f>
        <v>0.14699999999999999</v>
      </c>
      <c r="BA84" s="122">
        <f>SUM(BA52, -BA55)</f>
        <v>0.14400000000000002</v>
      </c>
      <c r="BB84" s="181">
        <f>SUM(BB51, -BB54)</f>
        <v>0.17169999999999999</v>
      </c>
      <c r="BC84" s="148">
        <f>SUM(BC51, -BC54)</f>
        <v>0.18590000000000001</v>
      </c>
      <c r="BD84" s="122">
        <f>SUM(BD51, -BD54)</f>
        <v>0.1749</v>
      </c>
      <c r="BE84" s="181">
        <f>SUM(BE52, -BE55)</f>
        <v>0.2238</v>
      </c>
      <c r="BF84" s="148">
        <f>SUM(BF52, -BF55)</f>
        <v>0.22100000000000003</v>
      </c>
      <c r="BG84" s="122">
        <f>SUM(BG52, -BG55)</f>
        <v>0.2127</v>
      </c>
      <c r="BH84" s="181">
        <f>SUM(BH52, -BH55)</f>
        <v>0.19350000000000001</v>
      </c>
      <c r="BI84" s="122">
        <f>SUM(BI52, -BI55)</f>
        <v>0.18340000000000001</v>
      </c>
      <c r="BJ84" s="122">
        <f>SUM(BJ52, -BJ55)</f>
        <v>0.19309999999999999</v>
      </c>
      <c r="BK84" s="7">
        <f t="shared" ref="BK84:BQ84" si="98">SUM(BK73, -BK80)</f>
        <v>0</v>
      </c>
      <c r="BL84" s="7">
        <f t="shared" si="98"/>
        <v>0</v>
      </c>
      <c r="BM84" s="7">
        <f t="shared" si="98"/>
        <v>0</v>
      </c>
      <c r="BN84" s="7">
        <f t="shared" si="98"/>
        <v>0</v>
      </c>
      <c r="BO84" s="7">
        <f t="shared" si="98"/>
        <v>0</v>
      </c>
      <c r="BP84" s="7">
        <f t="shared" si="98"/>
        <v>0</v>
      </c>
      <c r="BQ84" s="7">
        <f t="shared" si="98"/>
        <v>0</v>
      </c>
      <c r="BS84" s="7">
        <f>SUM(BS73, -BS80,)</f>
        <v>0</v>
      </c>
      <c r="BT84" s="7">
        <f>SUM(BT73, -BT80,)</f>
        <v>0</v>
      </c>
      <c r="BU84" s="7">
        <f t="shared" ref="BU84:BX84" si="99">SUM(BU73, -BU80)</f>
        <v>0</v>
      </c>
      <c r="BV84" s="7">
        <f t="shared" si="99"/>
        <v>0</v>
      </c>
      <c r="BW84" s="7">
        <f t="shared" si="99"/>
        <v>0</v>
      </c>
      <c r="BX84" s="7">
        <f t="shared" si="99"/>
        <v>0</v>
      </c>
      <c r="BY84" s="7">
        <f>SUM(BY73, -BY80,)</f>
        <v>0</v>
      </c>
      <c r="BZ84" s="7">
        <f>SUM(BZ73, -BZ80,)</f>
        <v>0</v>
      </c>
      <c r="CA84" s="7">
        <f t="shared" ref="CA84:CD84" si="100">SUM(CA73, -CA80)</f>
        <v>0</v>
      </c>
      <c r="CB84" s="7">
        <f t="shared" si="100"/>
        <v>0</v>
      </c>
      <c r="CC84" s="7">
        <f t="shared" si="100"/>
        <v>0</v>
      </c>
      <c r="CD84" s="7">
        <f t="shared" si="100"/>
        <v>0</v>
      </c>
      <c r="CE84" s="7">
        <f>SUM(CE73, -CE80,)</f>
        <v>0</v>
      </c>
      <c r="CF84" s="7">
        <f>SUM(CF73, -CF80,)</f>
        <v>0</v>
      </c>
      <c r="CG84" s="7">
        <f t="shared" ref="CG84:CJ84" si="101">SUM(CG73, -CG80)</f>
        <v>0</v>
      </c>
      <c r="CH84" s="7">
        <f t="shared" si="101"/>
        <v>0</v>
      </c>
      <c r="CI84" s="7">
        <f t="shared" si="101"/>
        <v>0</v>
      </c>
      <c r="CJ84" s="7">
        <f t="shared" si="101"/>
        <v>0</v>
      </c>
      <c r="CK84" s="7">
        <f>SUM(CK73, -CK80,)</f>
        <v>0</v>
      </c>
      <c r="CL84" s="7">
        <f>SUM(CL73, -CL80,)</f>
        <v>0</v>
      </c>
      <c r="CM84" s="7">
        <f t="shared" ref="CM84:CP84" si="102">SUM(CM73, -CM80)</f>
        <v>0</v>
      </c>
      <c r="CN84" s="7">
        <f t="shared" si="102"/>
        <v>0</v>
      </c>
      <c r="CO84" s="7">
        <f t="shared" si="102"/>
        <v>0</v>
      </c>
      <c r="CP84" s="7">
        <f t="shared" si="102"/>
        <v>0</v>
      </c>
      <c r="CQ84" s="7">
        <f>SUM(CQ73, -CQ80,)</f>
        <v>0</v>
      </c>
      <c r="CR84" s="7">
        <f>SUM(CR73, -CR80,)</f>
        <v>0</v>
      </c>
      <c r="CS84" s="7">
        <f t="shared" ref="CS84:CV84" si="103">SUM(CS73, -CS80)</f>
        <v>0</v>
      </c>
      <c r="CT84" s="7">
        <f t="shared" si="103"/>
        <v>0</v>
      </c>
      <c r="CU84" s="7">
        <f t="shared" si="103"/>
        <v>0</v>
      </c>
      <c r="CV84" s="7">
        <f t="shared" si="103"/>
        <v>0</v>
      </c>
      <c r="CW84" s="7">
        <f>SUM(CW73, -CW80,)</f>
        <v>0</v>
      </c>
      <c r="CX84" s="7">
        <f>SUM(CX73, -CX80,)</f>
        <v>0</v>
      </c>
      <c r="CY84" s="7">
        <f t="shared" ref="CY84:DB84" si="104">SUM(CY73, -CY80)</f>
        <v>0</v>
      </c>
      <c r="CZ84" s="7">
        <f t="shared" si="104"/>
        <v>0</v>
      </c>
      <c r="DA84" s="7">
        <f t="shared" si="104"/>
        <v>0</v>
      </c>
      <c r="DB84" s="7">
        <f t="shared" si="104"/>
        <v>0</v>
      </c>
      <c r="DC84" s="7">
        <f>SUM(DC73, -DC80,)</f>
        <v>0</v>
      </c>
      <c r="DD84" s="7">
        <f>SUM(DD73, -DD80,)</f>
        <v>0</v>
      </c>
      <c r="DE84" s="7">
        <f t="shared" ref="DE84:DH84" si="105">SUM(DE73, -DE80)</f>
        <v>0</v>
      </c>
      <c r="DF84" s="7">
        <f t="shared" si="105"/>
        <v>0</v>
      </c>
      <c r="DG84" s="7">
        <f t="shared" si="105"/>
        <v>0</v>
      </c>
      <c r="DH84" s="7">
        <f t="shared" si="105"/>
        <v>0</v>
      </c>
      <c r="DI84" s="7">
        <f>SUM(DI73, -DI80,)</f>
        <v>0</v>
      </c>
      <c r="DJ84" s="7">
        <f>SUM(DJ73, -DJ80,)</f>
        <v>0</v>
      </c>
      <c r="DK84" s="7">
        <f t="shared" ref="DK84:DN84" si="106">SUM(DK73, -DK80)</f>
        <v>0</v>
      </c>
      <c r="DL84" s="7">
        <f t="shared" si="106"/>
        <v>0</v>
      </c>
      <c r="DM84" s="7">
        <f t="shared" si="106"/>
        <v>0</v>
      </c>
      <c r="DN84" s="7">
        <f t="shared" si="106"/>
        <v>0</v>
      </c>
      <c r="DO84" s="7">
        <f>SUM(DO73, -DO80,)</f>
        <v>0</v>
      </c>
      <c r="DP84" s="7">
        <f>SUM(DP73, -DP80,)</f>
        <v>0</v>
      </c>
      <c r="DQ84" s="7">
        <f t="shared" ref="DQ84:DT84" si="107">SUM(DQ73, -DQ80)</f>
        <v>0</v>
      </c>
      <c r="DR84" s="7">
        <f t="shared" si="107"/>
        <v>0</v>
      </c>
      <c r="DS84" s="7">
        <f t="shared" si="107"/>
        <v>0</v>
      </c>
      <c r="DT84" s="7">
        <f t="shared" si="107"/>
        <v>0</v>
      </c>
      <c r="DU84" s="7">
        <f>SUM(DU73, -DU80,)</f>
        <v>0</v>
      </c>
      <c r="DV84" s="7">
        <f>SUM(DV73, -DV80,)</f>
        <v>0</v>
      </c>
      <c r="DW84" s="7">
        <f t="shared" ref="DW84:DZ84" si="108">SUM(DW73, -DW80)</f>
        <v>0</v>
      </c>
      <c r="DX84" s="7">
        <f t="shared" si="108"/>
        <v>0</v>
      </c>
      <c r="DY84" s="7">
        <f t="shared" si="108"/>
        <v>0</v>
      </c>
      <c r="DZ84" s="7">
        <f t="shared" si="108"/>
        <v>0</v>
      </c>
      <c r="EA84" s="7">
        <f>SUM(EA73, -EA80,)</f>
        <v>0</v>
      </c>
      <c r="EB84" s="7">
        <f>SUM(EB73, -EB80,)</f>
        <v>0</v>
      </c>
      <c r="EC84" s="7">
        <f t="shared" ref="EC84:EI84" si="109">SUM(EC73, -EC80)</f>
        <v>0</v>
      </c>
      <c r="ED84" s="7">
        <f t="shared" si="109"/>
        <v>0</v>
      </c>
      <c r="EE84" s="7">
        <f t="shared" si="109"/>
        <v>0</v>
      </c>
      <c r="EF84" s="7">
        <f t="shared" si="109"/>
        <v>0</v>
      </c>
      <c r="EG84" s="7">
        <f t="shared" si="109"/>
        <v>0</v>
      </c>
      <c r="EH84" s="7">
        <f t="shared" si="109"/>
        <v>0</v>
      </c>
      <c r="EI84" s="7">
        <f t="shared" si="109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29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29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4" t="s">
        <v>47</v>
      </c>
      <c r="AZ85" s="144" t="s">
        <v>42</v>
      </c>
      <c r="BA85" s="125" t="s">
        <v>63</v>
      </c>
      <c r="BB85" s="184" t="s">
        <v>47</v>
      </c>
      <c r="BC85" s="144" t="s">
        <v>42</v>
      </c>
      <c r="BD85" s="125" t="s">
        <v>63</v>
      </c>
      <c r="BE85" s="184" t="s">
        <v>63</v>
      </c>
      <c r="BF85" s="165" t="s">
        <v>63</v>
      </c>
      <c r="BG85" s="125" t="s">
        <v>63</v>
      </c>
      <c r="BH85" s="184" t="s">
        <v>63</v>
      </c>
      <c r="BI85" s="170" t="s">
        <v>67</v>
      </c>
      <c r="BJ85" s="125" t="s">
        <v>63</v>
      </c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28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28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1">
        <f>SUM(AY53, -AY56)</f>
        <v>0.15629999999999999</v>
      </c>
      <c r="AZ86" s="148">
        <f>SUM(AZ52, -AZ55)</f>
        <v>0.14319999999999999</v>
      </c>
      <c r="BA86" s="118">
        <f>SUM(BA53, -BA57)</f>
        <v>0.14000000000000001</v>
      </c>
      <c r="BB86" s="181">
        <f>SUM(BB53, -BB57)</f>
        <v>0.1532</v>
      </c>
      <c r="BC86" s="148">
        <f>SUM(BC52, -BC55)</f>
        <v>0.16789999999999999</v>
      </c>
      <c r="BD86" s="118">
        <f>SUM(BD53, -BD57)</f>
        <v>0.15740000000000001</v>
      </c>
      <c r="BE86" s="178">
        <f>SUM(BE53, -BE57)</f>
        <v>0.2077</v>
      </c>
      <c r="BF86" s="146">
        <f>SUM(BF53, -BF57)</f>
        <v>0.20429999999999998</v>
      </c>
      <c r="BG86" s="118">
        <f>SUM(BG53, -BG57)</f>
        <v>0.19500000000000001</v>
      </c>
      <c r="BH86" s="178">
        <f>SUM(BH53, -BH57)</f>
        <v>0.17849999999999999</v>
      </c>
      <c r="BI86" s="210">
        <f>SUM(BI53, -BI57)</f>
        <v>0.16689999999999999</v>
      </c>
      <c r="BJ86" s="118">
        <f>SUM(BJ53, -BJ57)</f>
        <v>0.18679999999999999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39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39" t="s">
        <v>44</v>
      </c>
      <c r="AU87" s="24" t="s">
        <v>52</v>
      </c>
      <c r="AV87" s="235" t="s">
        <v>37</v>
      </c>
      <c r="AW87" s="166" t="s">
        <v>37</v>
      </c>
      <c r="AX87" s="125" t="s">
        <v>47</v>
      </c>
      <c r="AY87" s="179" t="s">
        <v>42</v>
      </c>
      <c r="AZ87" s="165" t="s">
        <v>63</v>
      </c>
      <c r="BA87" s="262" t="s">
        <v>54</v>
      </c>
      <c r="BB87" s="179" t="s">
        <v>42</v>
      </c>
      <c r="BC87" s="166" t="s">
        <v>53</v>
      </c>
      <c r="BD87" s="119" t="s">
        <v>42</v>
      </c>
      <c r="BE87" s="184" t="s">
        <v>47</v>
      </c>
      <c r="BF87" s="165" t="s">
        <v>47</v>
      </c>
      <c r="BG87" s="170" t="s">
        <v>67</v>
      </c>
      <c r="BH87" s="265" t="s">
        <v>54</v>
      </c>
      <c r="BI87" s="125" t="s">
        <v>63</v>
      </c>
      <c r="BJ87" s="170" t="s">
        <v>67</v>
      </c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6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26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1">
        <f>SUM(AY52, -AY55)</f>
        <v>0.15329999999999999</v>
      </c>
      <c r="AZ88" s="146">
        <f>SUM(AZ53, -AZ57)</f>
        <v>0.1353</v>
      </c>
      <c r="BA88" s="122">
        <f>SUM(BA51, -BA54)</f>
        <v>0.1361</v>
      </c>
      <c r="BB88" s="181">
        <f>SUM(BB52, -BB55)</f>
        <v>0.14630000000000001</v>
      </c>
      <c r="BC88" s="146">
        <f>SUM(BC51, -BC53)</f>
        <v>0.1656</v>
      </c>
      <c r="BD88" s="122">
        <f>SUM(BD52, -BD55)</f>
        <v>0.157</v>
      </c>
      <c r="BE88" s="181">
        <f>SUM(BE53, -BE56)</f>
        <v>0.17699999999999999</v>
      </c>
      <c r="BF88" s="148">
        <f>SUM(BF53, -BF56)</f>
        <v>0.17930000000000001</v>
      </c>
      <c r="BG88" s="210">
        <f>SUM(BG54, -BG57)</f>
        <v>0.16789999999999999</v>
      </c>
      <c r="BH88" s="181">
        <f>SUM(BH51, -BH54)</f>
        <v>0.153</v>
      </c>
      <c r="BI88" s="118">
        <f>SUM(BI54, -BI57)</f>
        <v>0.16639999999999999</v>
      </c>
      <c r="BJ88" s="210">
        <f>SUM(BJ54, -BJ57)</f>
        <v>0.17780000000000001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3" t="s">
        <v>57</v>
      </c>
      <c r="AL89" s="33" t="s">
        <v>64</v>
      </c>
      <c r="AM89" s="235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39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5" t="s">
        <v>54</v>
      </c>
      <c r="AZ89" s="166" t="s">
        <v>53</v>
      </c>
      <c r="BA89" s="125" t="s">
        <v>47</v>
      </c>
      <c r="BB89" s="201" t="s">
        <v>53</v>
      </c>
      <c r="BC89" s="165" t="s">
        <v>47</v>
      </c>
      <c r="BD89" s="121" t="s">
        <v>38</v>
      </c>
      <c r="BE89" s="188" t="s">
        <v>67</v>
      </c>
      <c r="BF89" s="202" t="s">
        <v>67</v>
      </c>
      <c r="BG89" s="125" t="s">
        <v>47</v>
      </c>
      <c r="BH89" s="184" t="s">
        <v>40</v>
      </c>
      <c r="BI89" s="170" t="s">
        <v>41</v>
      </c>
      <c r="BJ89" s="125" t="s">
        <v>40</v>
      </c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28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32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1">
        <f>SUM(AY51, -AY54)</f>
        <v>0.14499999999999999</v>
      </c>
      <c r="AZ90" s="146">
        <f>SUM(AZ51, -AZ53)</f>
        <v>0.1305</v>
      </c>
      <c r="BA90" s="122">
        <f>SUM(BA53, -BA56)</f>
        <v>0.13140000000000002</v>
      </c>
      <c r="BB90" s="178">
        <f>SUM(BB51, -BB53)</f>
        <v>0.14560000000000001</v>
      </c>
      <c r="BC90" s="148">
        <f>SUM(BC53, -BC57)</f>
        <v>0.1454</v>
      </c>
      <c r="BD90" s="120">
        <f>SUM(BD55, -BD58)</f>
        <v>0.14730000000000001</v>
      </c>
      <c r="BE90" s="189">
        <f>SUM(BE54, -BE57)</f>
        <v>0.1731</v>
      </c>
      <c r="BF90" s="168">
        <f>SUM(BF54, -BF57)</f>
        <v>0.1779</v>
      </c>
      <c r="BG90" s="122">
        <f>SUM(BG53, -BG56)</f>
        <v>0.15720000000000001</v>
      </c>
      <c r="BH90" s="181">
        <f>SUM(BH53, -BH56)</f>
        <v>0.1507</v>
      </c>
      <c r="BI90" s="122">
        <f>SUM(BI53, -BI56)</f>
        <v>0.14529999999999998</v>
      </c>
      <c r="BJ90" s="122">
        <f>SUM(BJ53, -BJ56)</f>
        <v>0.14749999999999999</v>
      </c>
      <c r="BK90" s="7">
        <f t="shared" ref="BK90:BQ90" si="110">SUM(BK79, -BK86)</f>
        <v>0</v>
      </c>
      <c r="BL90" s="7">
        <f t="shared" si="110"/>
        <v>0</v>
      </c>
      <c r="BM90" s="7">
        <f t="shared" si="110"/>
        <v>0</v>
      </c>
      <c r="BN90" s="7">
        <f t="shared" si="110"/>
        <v>0</v>
      </c>
      <c r="BO90" s="7">
        <f t="shared" si="110"/>
        <v>0</v>
      </c>
      <c r="BP90" s="7">
        <f t="shared" si="110"/>
        <v>0</v>
      </c>
      <c r="BQ90" s="7">
        <f t="shared" si="110"/>
        <v>0</v>
      </c>
      <c r="BS90" s="7">
        <f>SUM(BS79, -BS86,)</f>
        <v>0</v>
      </c>
      <c r="BT90" s="7">
        <f>SUM(BT79, -BT86,)</f>
        <v>0</v>
      </c>
      <c r="BU90" s="7">
        <f t="shared" ref="BU90:BX90" si="111">SUM(BU79, -BU86)</f>
        <v>0</v>
      </c>
      <c r="BV90" s="7">
        <f t="shared" si="111"/>
        <v>0</v>
      </c>
      <c r="BW90" s="7">
        <f t="shared" si="111"/>
        <v>0</v>
      </c>
      <c r="BX90" s="7">
        <f t="shared" si="111"/>
        <v>0</v>
      </c>
      <c r="BY90" s="7">
        <f>SUM(BY79, -BY86,)</f>
        <v>0</v>
      </c>
      <c r="BZ90" s="7">
        <f>SUM(BZ79, -BZ86,)</f>
        <v>0</v>
      </c>
      <c r="CA90" s="7">
        <f t="shared" ref="CA90:CD90" si="112">SUM(CA79, -CA86)</f>
        <v>0</v>
      </c>
      <c r="CB90" s="7">
        <f t="shared" si="112"/>
        <v>0</v>
      </c>
      <c r="CC90" s="7">
        <f t="shared" si="112"/>
        <v>0</v>
      </c>
      <c r="CD90" s="7">
        <f t="shared" si="112"/>
        <v>0</v>
      </c>
      <c r="CE90" s="7">
        <f>SUM(CE79, -CE86,)</f>
        <v>0</v>
      </c>
      <c r="CF90" s="7">
        <f>SUM(CF79, -CF86,)</f>
        <v>0</v>
      </c>
      <c r="CG90" s="7">
        <f t="shared" ref="CG90:CJ90" si="113">SUM(CG79, -CG86)</f>
        <v>0</v>
      </c>
      <c r="CH90" s="7">
        <f t="shared" si="113"/>
        <v>0</v>
      </c>
      <c r="CI90" s="7">
        <f t="shared" si="113"/>
        <v>0</v>
      </c>
      <c r="CJ90" s="7">
        <f t="shared" si="113"/>
        <v>0</v>
      </c>
      <c r="CK90" s="7">
        <f>SUM(CK79, -CK86,)</f>
        <v>0</v>
      </c>
      <c r="CL90" s="7">
        <f>SUM(CL79, -CL86,)</f>
        <v>0</v>
      </c>
      <c r="CM90" s="7">
        <f t="shared" ref="CM90:CP90" si="114">SUM(CM79, -CM86)</f>
        <v>0</v>
      </c>
      <c r="CN90" s="7">
        <f t="shared" si="114"/>
        <v>0</v>
      </c>
      <c r="CO90" s="7">
        <f t="shared" si="114"/>
        <v>0</v>
      </c>
      <c r="CP90" s="7">
        <f t="shared" si="114"/>
        <v>0</v>
      </c>
      <c r="CQ90" s="7">
        <f>SUM(CQ79, -CQ86,)</f>
        <v>0</v>
      </c>
      <c r="CR90" s="7">
        <f>SUM(CR79, -CR86,)</f>
        <v>0</v>
      </c>
      <c r="CS90" s="7">
        <f t="shared" ref="CS90:CV90" si="115">SUM(CS79, -CS86)</f>
        <v>0</v>
      </c>
      <c r="CT90" s="7">
        <f t="shared" si="115"/>
        <v>0</v>
      </c>
      <c r="CU90" s="7">
        <f t="shared" si="115"/>
        <v>0</v>
      </c>
      <c r="CV90" s="7">
        <f t="shared" si="115"/>
        <v>0</v>
      </c>
      <c r="CW90" s="7">
        <f>SUM(CW79, -CW86,)</f>
        <v>0</v>
      </c>
      <c r="CX90" s="7">
        <f>SUM(CX79, -CX86,)</f>
        <v>0</v>
      </c>
      <c r="CY90" s="7">
        <f t="shared" ref="CY90:DB90" si="116">SUM(CY79, -CY86)</f>
        <v>0</v>
      </c>
      <c r="CZ90" s="7">
        <f t="shared" si="116"/>
        <v>0</v>
      </c>
      <c r="DA90" s="7">
        <f t="shared" si="116"/>
        <v>0</v>
      </c>
      <c r="DB90" s="7">
        <f t="shared" si="116"/>
        <v>0</v>
      </c>
      <c r="DC90" s="7">
        <f>SUM(DC79, -DC86,)</f>
        <v>0</v>
      </c>
      <c r="DD90" s="7">
        <f>SUM(DD79, -DD86,)</f>
        <v>0</v>
      </c>
      <c r="DE90" s="7">
        <f t="shared" ref="DE90:DH90" si="117">SUM(DE79, -DE86)</f>
        <v>0</v>
      </c>
      <c r="DF90" s="7">
        <f t="shared" si="117"/>
        <v>0</v>
      </c>
      <c r="DG90" s="7">
        <f t="shared" si="117"/>
        <v>0</v>
      </c>
      <c r="DH90" s="7">
        <f t="shared" si="117"/>
        <v>0</v>
      </c>
      <c r="DI90" s="7">
        <f>SUM(DI79, -DI86,)</f>
        <v>0</v>
      </c>
      <c r="DJ90" s="7">
        <f>SUM(DJ79, -DJ86,)</f>
        <v>0</v>
      </c>
      <c r="DK90" s="7">
        <f t="shared" ref="DK90:DN90" si="118">SUM(DK79, -DK86)</f>
        <v>0</v>
      </c>
      <c r="DL90" s="7">
        <f t="shared" si="118"/>
        <v>0</v>
      </c>
      <c r="DM90" s="7">
        <f t="shared" si="118"/>
        <v>0</v>
      </c>
      <c r="DN90" s="7">
        <f t="shared" si="118"/>
        <v>0</v>
      </c>
      <c r="DO90" s="7">
        <f>SUM(DO79, -DO86,)</f>
        <v>0</v>
      </c>
      <c r="DP90" s="7">
        <f>SUM(DP79, -DP86,)</f>
        <v>0</v>
      </c>
      <c r="DQ90" s="7">
        <f t="shared" ref="DQ90:DT90" si="119">SUM(DQ79, -DQ86)</f>
        <v>0</v>
      </c>
      <c r="DR90" s="7">
        <f t="shared" si="119"/>
        <v>0</v>
      </c>
      <c r="DS90" s="7">
        <f t="shared" si="119"/>
        <v>0</v>
      </c>
      <c r="DT90" s="7">
        <f t="shared" si="119"/>
        <v>0</v>
      </c>
      <c r="DU90" s="7">
        <f>SUM(DU79, -DU86,)</f>
        <v>0</v>
      </c>
      <c r="DV90" s="7">
        <f>SUM(DV79, -DV86,)</f>
        <v>0</v>
      </c>
      <c r="DW90" s="7">
        <f t="shared" ref="DW90:DZ90" si="120">SUM(DW79, -DW86)</f>
        <v>0</v>
      </c>
      <c r="DX90" s="7">
        <f t="shared" si="120"/>
        <v>0</v>
      </c>
      <c r="DY90" s="7">
        <f t="shared" si="120"/>
        <v>0</v>
      </c>
      <c r="DZ90" s="7">
        <f t="shared" si="120"/>
        <v>0</v>
      </c>
      <c r="EA90" s="7">
        <f>SUM(EA79, -EA86,)</f>
        <v>0</v>
      </c>
      <c r="EB90" s="7">
        <f>SUM(EB79, -EB86,)</f>
        <v>0</v>
      </c>
      <c r="EC90" s="7">
        <f t="shared" ref="EC90:EI90" si="121">SUM(EC79, -EC86)</f>
        <v>0</v>
      </c>
      <c r="ED90" s="7">
        <f t="shared" si="121"/>
        <v>0</v>
      </c>
      <c r="EE90" s="7">
        <f t="shared" si="121"/>
        <v>0</v>
      </c>
      <c r="EF90" s="7">
        <f t="shared" si="121"/>
        <v>0</v>
      </c>
      <c r="EG90" s="7">
        <f t="shared" si="121"/>
        <v>0</v>
      </c>
      <c r="EH90" s="7">
        <f t="shared" si="121"/>
        <v>0</v>
      </c>
      <c r="EI90" s="7">
        <f t="shared" si="121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66" t="s">
        <v>44</v>
      </c>
      <c r="AI91" s="170" t="s">
        <v>48</v>
      </c>
      <c r="AJ91" s="188" t="s">
        <v>48</v>
      </c>
      <c r="AK91" s="229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33" t="s">
        <v>57</v>
      </c>
      <c r="AU91" s="33" t="s">
        <v>40</v>
      </c>
      <c r="AV91" s="149" t="s">
        <v>68</v>
      </c>
      <c r="AW91" s="202" t="s">
        <v>67</v>
      </c>
      <c r="AX91" s="170" t="s">
        <v>67</v>
      </c>
      <c r="AY91" s="182" t="s">
        <v>38</v>
      </c>
      <c r="AZ91" s="160" t="s">
        <v>38</v>
      </c>
      <c r="BA91" s="121" t="s">
        <v>38</v>
      </c>
      <c r="BB91" s="182" t="s">
        <v>38</v>
      </c>
      <c r="BC91" s="165" t="s">
        <v>63</v>
      </c>
      <c r="BD91" s="190" t="s">
        <v>53</v>
      </c>
      <c r="BE91" s="184" t="s">
        <v>40</v>
      </c>
      <c r="BF91" s="165" t="s">
        <v>40</v>
      </c>
      <c r="BG91" s="125" t="s">
        <v>40</v>
      </c>
      <c r="BH91" s="188" t="s">
        <v>67</v>
      </c>
      <c r="BI91" s="125" t="s">
        <v>40</v>
      </c>
      <c r="BJ91" s="262" t="s">
        <v>54</v>
      </c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6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28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0">
        <f>SUM(AX54, -AX57)</f>
        <v>0.12689999999999999</v>
      </c>
      <c r="AY92" s="180">
        <f>SUM(AY55, -AY58)</f>
        <v>0.12740000000000001</v>
      </c>
      <c r="AZ92" s="150">
        <f>SUM(AZ55, -AZ58)</f>
        <v>0.12590000000000001</v>
      </c>
      <c r="BA92" s="120">
        <f>SUM(BA55, -BA58)</f>
        <v>0.13100000000000001</v>
      </c>
      <c r="BB92" s="180">
        <f>SUM(BB55, -BB58)</f>
        <v>0.1396</v>
      </c>
      <c r="BC92" s="146">
        <f>SUM(BC53, -BC56)</f>
        <v>0.13739999999999999</v>
      </c>
      <c r="BD92" s="118">
        <f>SUM(BD51, -BD53)</f>
        <v>0.1462</v>
      </c>
      <c r="BE92" s="181">
        <f>SUM(BE53, -BE55)</f>
        <v>0.1663</v>
      </c>
      <c r="BF92" s="148">
        <f>SUM(BF53, -BF55)</f>
        <v>0.17220000000000002</v>
      </c>
      <c r="BG92" s="122">
        <f>SUM(BG53, -BG55)</f>
        <v>0.15629999999999999</v>
      </c>
      <c r="BH92" s="189">
        <f>SUM(BH54, -BH57)</f>
        <v>0.14879999999999999</v>
      </c>
      <c r="BI92" s="122">
        <f>SUM(BI54, -BI56)</f>
        <v>0.14479999999999998</v>
      </c>
      <c r="BJ92" s="122">
        <f>SUM(BJ51, -BJ54)</f>
        <v>0.14419999999999999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5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29" t="s">
        <v>40</v>
      </c>
      <c r="AU93" s="24" t="s">
        <v>37</v>
      </c>
      <c r="AV93" s="271" t="s">
        <v>54</v>
      </c>
      <c r="AW93" s="165" t="s">
        <v>40</v>
      </c>
      <c r="AX93" s="262" t="s">
        <v>54</v>
      </c>
      <c r="AY93" s="184" t="s">
        <v>40</v>
      </c>
      <c r="AZ93" s="202" t="s">
        <v>67</v>
      </c>
      <c r="BA93" s="170" t="s">
        <v>67</v>
      </c>
      <c r="BB93" s="188" t="s">
        <v>48</v>
      </c>
      <c r="BC93" s="160" t="s">
        <v>38</v>
      </c>
      <c r="BD93" s="125" t="s">
        <v>47</v>
      </c>
      <c r="BE93" s="265" t="s">
        <v>54</v>
      </c>
      <c r="BF93" s="202" t="s">
        <v>48</v>
      </c>
      <c r="BG93" s="262" t="s">
        <v>54</v>
      </c>
      <c r="BH93" s="184" t="s">
        <v>47</v>
      </c>
      <c r="BI93" s="170" t="s">
        <v>48</v>
      </c>
      <c r="BJ93" s="125" t="s">
        <v>47</v>
      </c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7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26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1">
        <f>SUM(AY53, -AY55)</f>
        <v>0.1237</v>
      </c>
      <c r="AZ94" s="168">
        <f>SUM(AZ54, -AZ57)</f>
        <v>0.11879999999999999</v>
      </c>
      <c r="BA94" s="210">
        <f>SUM(BA54, -BA57)</f>
        <v>0.1168</v>
      </c>
      <c r="BB94" s="181">
        <f>SUM(BB54, -BB57)</f>
        <v>0.12709999999999999</v>
      </c>
      <c r="BC94" s="150">
        <f>SUM(BC55, -BC58)</f>
        <v>0.13600000000000001</v>
      </c>
      <c r="BD94" s="122">
        <f>SUM(BD53, -BD56)</f>
        <v>0.14599999999999999</v>
      </c>
      <c r="BE94" s="181">
        <f>SUM(BE51, -BE54)</f>
        <v>0.16420000000000001</v>
      </c>
      <c r="BF94" s="148">
        <f>SUM(BF54, -BF56)</f>
        <v>0.15290000000000001</v>
      </c>
      <c r="BG94" s="122">
        <f>SUM(BG51, -BG54)</f>
        <v>0.13550000000000001</v>
      </c>
      <c r="BH94" s="181">
        <f>SUM(BH53, -BH55)</f>
        <v>0.1447</v>
      </c>
      <c r="BI94" s="122">
        <f>SUM(BI53, -BI55)</f>
        <v>0.13109999999999999</v>
      </c>
      <c r="BJ94" s="122">
        <f>SUM(BJ53, -BJ55)</f>
        <v>0.13869999999999999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1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29" t="s">
        <v>64</v>
      </c>
      <c r="AU95" s="33" t="s">
        <v>64</v>
      </c>
      <c r="AV95" s="145" t="s">
        <v>57</v>
      </c>
      <c r="AW95" s="202" t="s">
        <v>48</v>
      </c>
      <c r="AX95" s="125" t="s">
        <v>40</v>
      </c>
      <c r="AY95" s="188" t="s">
        <v>67</v>
      </c>
      <c r="AZ95" s="165" t="s">
        <v>47</v>
      </c>
      <c r="BA95" s="190" t="s">
        <v>53</v>
      </c>
      <c r="BB95" s="184" t="s">
        <v>63</v>
      </c>
      <c r="BC95" s="202" t="s">
        <v>48</v>
      </c>
      <c r="BD95" s="170" t="s">
        <v>67</v>
      </c>
      <c r="BE95" s="188" t="s">
        <v>48</v>
      </c>
      <c r="BF95" s="202" t="s">
        <v>41</v>
      </c>
      <c r="BG95" s="170" t="s">
        <v>48</v>
      </c>
      <c r="BH95" s="201" t="s">
        <v>53</v>
      </c>
      <c r="BI95" s="125" t="s">
        <v>47</v>
      </c>
      <c r="BJ95" s="170" t="s">
        <v>41</v>
      </c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7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26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89">
        <f>SUM(AY54, -AY57)</f>
        <v>0.1206</v>
      </c>
      <c r="AZ96" s="148">
        <f>SUM(AZ53, -AZ56)</f>
        <v>0.11510000000000001</v>
      </c>
      <c r="BA96" s="118">
        <f>SUM(BA51, -BA53)</f>
        <v>0.1129</v>
      </c>
      <c r="BB96" s="178">
        <f>SUM(BB53, -BB56)</f>
        <v>0.1177</v>
      </c>
      <c r="BC96" s="148">
        <f>SUM(BC54, -BC57)</f>
        <v>0.12510000000000002</v>
      </c>
      <c r="BD96" s="210">
        <f>SUM(BD54, -BD57)</f>
        <v>0.12870000000000001</v>
      </c>
      <c r="BE96" s="181">
        <f>SUM(BE54, -BE56)</f>
        <v>0.1424</v>
      </c>
      <c r="BF96" s="148">
        <f>SUM(BF54, -BF55)</f>
        <v>0.14580000000000001</v>
      </c>
      <c r="BG96" s="122">
        <f>SUM(BG54, -BG56)</f>
        <v>0.13009999999999999</v>
      </c>
      <c r="BH96" s="178">
        <f>SUM(BH51, -BH53)</f>
        <v>0.12329999999999999</v>
      </c>
      <c r="BI96" s="122">
        <f>SUM(BI54, -BI55)</f>
        <v>0.13059999999999999</v>
      </c>
      <c r="BJ96" s="122">
        <f>SUM(BJ54, -BJ56)</f>
        <v>0.13850000000000001</v>
      </c>
      <c r="BK96" s="7">
        <f t="shared" ref="BK96:BQ96" si="122">SUM(BK85, -BK92)</f>
        <v>0</v>
      </c>
      <c r="BL96" s="7">
        <f t="shared" si="122"/>
        <v>0</v>
      </c>
      <c r="BM96" s="7">
        <f t="shared" si="122"/>
        <v>0</v>
      </c>
      <c r="BN96" s="7">
        <f t="shared" si="122"/>
        <v>0</v>
      </c>
      <c r="BO96" s="7">
        <f t="shared" si="122"/>
        <v>0</v>
      </c>
      <c r="BP96" s="7">
        <f t="shared" si="122"/>
        <v>0</v>
      </c>
      <c r="BQ96" s="7">
        <f t="shared" si="122"/>
        <v>0</v>
      </c>
      <c r="BS96" s="7">
        <f>SUM(BS85, -BS92,)</f>
        <v>0</v>
      </c>
      <c r="BT96" s="7">
        <f>SUM(BT85, -BT92,)</f>
        <v>0</v>
      </c>
      <c r="BU96" s="7">
        <f t="shared" ref="BU96:BX96" si="123">SUM(BU85, -BU92)</f>
        <v>0</v>
      </c>
      <c r="BV96" s="7">
        <f t="shared" si="123"/>
        <v>0</v>
      </c>
      <c r="BW96" s="7">
        <f t="shared" si="123"/>
        <v>0</v>
      </c>
      <c r="BX96" s="7">
        <f t="shared" si="123"/>
        <v>0</v>
      </c>
      <c r="BY96" s="7">
        <f>SUM(BY85, -BY92,)</f>
        <v>0</v>
      </c>
      <c r="BZ96" s="7">
        <f>SUM(BZ85, -BZ92,)</f>
        <v>0</v>
      </c>
      <c r="CA96" s="7">
        <f t="shared" ref="CA96:CD96" si="124">SUM(CA85, -CA92)</f>
        <v>0</v>
      </c>
      <c r="CB96" s="7">
        <f t="shared" si="124"/>
        <v>0</v>
      </c>
      <c r="CC96" s="7">
        <f t="shared" si="124"/>
        <v>0</v>
      </c>
      <c r="CD96" s="7">
        <f t="shared" si="124"/>
        <v>0</v>
      </c>
      <c r="CE96" s="7">
        <f>SUM(CE85, -CE92,)</f>
        <v>0</v>
      </c>
      <c r="CF96" s="7">
        <f>SUM(CF85, -CF92,)</f>
        <v>0</v>
      </c>
      <c r="CG96" s="7">
        <f t="shared" ref="CG96:CJ96" si="125">SUM(CG85, -CG92)</f>
        <v>0</v>
      </c>
      <c r="CH96" s="7">
        <f t="shared" si="125"/>
        <v>0</v>
      </c>
      <c r="CI96" s="7">
        <f t="shared" si="125"/>
        <v>0</v>
      </c>
      <c r="CJ96" s="7">
        <f t="shared" si="125"/>
        <v>0</v>
      </c>
      <c r="CK96" s="7">
        <f>SUM(CK85, -CK92,)</f>
        <v>0</v>
      </c>
      <c r="CL96" s="7">
        <f>SUM(CL85, -CL92,)</f>
        <v>0</v>
      </c>
      <c r="CM96" s="7">
        <f t="shared" ref="CM96:CP96" si="126">SUM(CM85, -CM92)</f>
        <v>0</v>
      </c>
      <c r="CN96" s="7">
        <f t="shared" si="126"/>
        <v>0</v>
      </c>
      <c r="CO96" s="7">
        <f t="shared" si="126"/>
        <v>0</v>
      </c>
      <c r="CP96" s="7">
        <f t="shared" si="126"/>
        <v>0</v>
      </c>
      <c r="CQ96" s="7">
        <f>SUM(CQ85, -CQ92,)</f>
        <v>0</v>
      </c>
      <c r="CR96" s="7">
        <f>SUM(CR85, -CR92,)</f>
        <v>0</v>
      </c>
      <c r="CS96" s="7">
        <f t="shared" ref="CS96:CV96" si="127">SUM(CS85, -CS92)</f>
        <v>0</v>
      </c>
      <c r="CT96" s="7">
        <f t="shared" si="127"/>
        <v>0</v>
      </c>
      <c r="CU96" s="7">
        <f t="shared" si="127"/>
        <v>0</v>
      </c>
      <c r="CV96" s="7">
        <f t="shared" si="127"/>
        <v>0</v>
      </c>
      <c r="CW96" s="7">
        <f>SUM(CW85, -CW92,)</f>
        <v>0</v>
      </c>
      <c r="CX96" s="7">
        <f>SUM(CX85, -CX92,)</f>
        <v>0</v>
      </c>
      <c r="CY96" s="7">
        <f t="shared" ref="CY96:DB96" si="128">SUM(CY85, -CY92)</f>
        <v>0</v>
      </c>
      <c r="CZ96" s="7">
        <f t="shared" si="128"/>
        <v>0</v>
      </c>
      <c r="DA96" s="7">
        <f t="shared" si="128"/>
        <v>0</v>
      </c>
      <c r="DB96" s="7">
        <f t="shared" si="128"/>
        <v>0</v>
      </c>
      <c r="DC96" s="7">
        <f>SUM(DC85, -DC92,)</f>
        <v>0</v>
      </c>
      <c r="DD96" s="7">
        <f>SUM(DD85, -DD92,)</f>
        <v>0</v>
      </c>
      <c r="DE96" s="7">
        <f t="shared" ref="DE96:DH96" si="129">SUM(DE85, -DE92)</f>
        <v>0</v>
      </c>
      <c r="DF96" s="7">
        <f t="shared" si="129"/>
        <v>0</v>
      </c>
      <c r="DG96" s="7">
        <f t="shared" si="129"/>
        <v>0</v>
      </c>
      <c r="DH96" s="7">
        <f t="shared" si="129"/>
        <v>0</v>
      </c>
      <c r="DI96" s="7">
        <f>SUM(DI85, -DI92,)</f>
        <v>0</v>
      </c>
      <c r="DJ96" s="7">
        <f>SUM(DJ85, -DJ92,)</f>
        <v>0</v>
      </c>
      <c r="DK96" s="7">
        <f t="shared" ref="DK96:DN96" si="130">SUM(DK85, -DK92)</f>
        <v>0</v>
      </c>
      <c r="DL96" s="7">
        <f t="shared" si="130"/>
        <v>0</v>
      </c>
      <c r="DM96" s="7">
        <f t="shared" si="130"/>
        <v>0</v>
      </c>
      <c r="DN96" s="7">
        <f t="shared" si="130"/>
        <v>0</v>
      </c>
      <c r="DO96" s="7">
        <f>SUM(DO85, -DO92,)</f>
        <v>0</v>
      </c>
      <c r="DP96" s="7">
        <f>SUM(DP85, -DP92,)</f>
        <v>0</v>
      </c>
      <c r="DQ96" s="7">
        <f t="shared" ref="DQ96:DT96" si="131">SUM(DQ85, -DQ92)</f>
        <v>0</v>
      </c>
      <c r="DR96" s="7">
        <f t="shared" si="131"/>
        <v>0</v>
      </c>
      <c r="DS96" s="7">
        <f t="shared" si="131"/>
        <v>0</v>
      </c>
      <c r="DT96" s="7">
        <f t="shared" si="131"/>
        <v>0</v>
      </c>
      <c r="DU96" s="7">
        <f>SUM(DU85, -DU92,)</f>
        <v>0</v>
      </c>
      <c r="DV96" s="7">
        <f>SUM(DV85, -DV92,)</f>
        <v>0</v>
      </c>
      <c r="DW96" s="7">
        <f t="shared" ref="DW96:DZ96" si="132">SUM(DW85, -DW92)</f>
        <v>0</v>
      </c>
      <c r="DX96" s="7">
        <f t="shared" si="132"/>
        <v>0</v>
      </c>
      <c r="DY96" s="7">
        <f t="shared" si="132"/>
        <v>0</v>
      </c>
      <c r="DZ96" s="7">
        <f t="shared" si="132"/>
        <v>0</v>
      </c>
      <c r="EA96" s="7">
        <f>SUM(EA85, -EA92,)</f>
        <v>0</v>
      </c>
      <c r="EB96" s="7">
        <f>SUM(EB85, -EB92,)</f>
        <v>0</v>
      </c>
      <c r="EC96" s="7">
        <f t="shared" ref="EC96:EI96" si="133">SUM(EC85, -EC92)</f>
        <v>0</v>
      </c>
      <c r="ED96" s="7">
        <f t="shared" si="133"/>
        <v>0</v>
      </c>
      <c r="EE96" s="7">
        <f t="shared" si="133"/>
        <v>0</v>
      </c>
      <c r="EF96" s="7">
        <f t="shared" si="133"/>
        <v>0</v>
      </c>
      <c r="EG96" s="7">
        <f t="shared" si="133"/>
        <v>0</v>
      </c>
      <c r="EH96" s="7">
        <f t="shared" si="133"/>
        <v>0</v>
      </c>
      <c r="EI96" s="7">
        <f t="shared" si="133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39" t="s">
        <v>37</v>
      </c>
      <c r="AL97" s="24" t="s">
        <v>52</v>
      </c>
      <c r="AM97" s="271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34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8" t="s">
        <v>48</v>
      </c>
      <c r="AZ97" s="202" t="s">
        <v>48</v>
      </c>
      <c r="BA97" s="170" t="s">
        <v>48</v>
      </c>
      <c r="BB97" s="179" t="s">
        <v>68</v>
      </c>
      <c r="BC97" s="202" t="s">
        <v>67</v>
      </c>
      <c r="BD97" s="170" t="s">
        <v>48</v>
      </c>
      <c r="BE97" s="188" t="s">
        <v>41</v>
      </c>
      <c r="BF97" s="163" t="s">
        <v>54</v>
      </c>
      <c r="BG97" s="170" t="s">
        <v>41</v>
      </c>
      <c r="BH97" s="188" t="s">
        <v>41</v>
      </c>
      <c r="BI97" s="124" t="s">
        <v>45</v>
      </c>
      <c r="BJ97" s="190" t="s">
        <v>53</v>
      </c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6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36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1">
        <f>SUM(AY54, -AY56)</f>
        <v>0.106</v>
      </c>
      <c r="AZ98" s="148">
        <f>SUM(AZ54, -AZ56)</f>
        <v>9.8599999999999993E-2</v>
      </c>
      <c r="BA98" s="122">
        <f>SUM(BA54, -BA56)</f>
        <v>0.1082</v>
      </c>
      <c r="BB98" s="178">
        <f>SUM(BB52, -BB54)</f>
        <v>0.1041</v>
      </c>
      <c r="BC98" s="168">
        <f>SUM(BC54, -BC56)</f>
        <v>0.1171</v>
      </c>
      <c r="BD98" s="122">
        <f>SUM(BD54, -BD56)</f>
        <v>0.1173</v>
      </c>
      <c r="BE98" s="181">
        <f>SUM(BE54, -BE55)</f>
        <v>0.13169999999999998</v>
      </c>
      <c r="BF98" s="148">
        <f>SUM(BF51, -BF54)</f>
        <v>0.13470000000000001</v>
      </c>
      <c r="BG98" s="122">
        <f>SUM(BG54, -BG55)</f>
        <v>0.12920000000000001</v>
      </c>
      <c r="BH98" s="181">
        <f>SUM(BH54, -BH56)</f>
        <v>0.121</v>
      </c>
      <c r="BI98" s="210">
        <f>SUM(BI55, -BI58)</f>
        <v>0.1181</v>
      </c>
      <c r="BJ98" s="118">
        <f>SUM(BJ51, -BJ53)</f>
        <v>0.13520000000000001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39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39" t="s">
        <v>37</v>
      </c>
      <c r="AU99" s="266" t="s">
        <v>54</v>
      </c>
      <c r="AV99" s="164" t="s">
        <v>45</v>
      </c>
      <c r="AW99" s="154" t="s">
        <v>57</v>
      </c>
      <c r="AX99" s="124" t="s">
        <v>45</v>
      </c>
      <c r="AY99" s="185" t="s">
        <v>45</v>
      </c>
      <c r="AZ99" s="156" t="s">
        <v>45</v>
      </c>
      <c r="BA99" s="119" t="s">
        <v>68</v>
      </c>
      <c r="BB99" s="188" t="s">
        <v>67</v>
      </c>
      <c r="BC99" s="144" t="s">
        <v>68</v>
      </c>
      <c r="BD99" s="119" t="s">
        <v>68</v>
      </c>
      <c r="BE99" s="201" t="s">
        <v>53</v>
      </c>
      <c r="BF99" s="166" t="s">
        <v>53</v>
      </c>
      <c r="BG99" s="190" t="s">
        <v>53</v>
      </c>
      <c r="BH99" s="188" t="s">
        <v>48</v>
      </c>
      <c r="BI99" s="190" t="s">
        <v>53</v>
      </c>
      <c r="BJ99" s="170" t="s">
        <v>48</v>
      </c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2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26">
        <f>SUM(AT53, -AT55)</f>
        <v>8.9900000000000008E-2</v>
      </c>
      <c r="AU100" s="16">
        <f>SUM(AU53, -AU54)</f>
        <v>0.10519999999999999</v>
      </c>
      <c r="AV100" s="238">
        <f>SUM(AV57, -AV58)</f>
        <v>9.7199999999999995E-2</v>
      </c>
      <c r="AW100" s="146">
        <f>SUM(AW57, -AW58)</f>
        <v>9.9300000000000013E-2</v>
      </c>
      <c r="AX100" s="210">
        <f>SUM(AX56, -AX58)</f>
        <v>0.1057</v>
      </c>
      <c r="AY100" s="189">
        <f>SUM(AY56, -AY58)</f>
        <v>9.4800000000000009E-2</v>
      </c>
      <c r="AZ100" s="168">
        <f>SUM(AZ56, -AZ58)</f>
        <v>8.950000000000001E-2</v>
      </c>
      <c r="BA100" s="118">
        <f>SUM(BA52, -BA54)</f>
        <v>8.77E-2</v>
      </c>
      <c r="BB100" s="189">
        <f>SUM(BB54, -BB56)</f>
        <v>9.1600000000000001E-2</v>
      </c>
      <c r="BC100" s="146">
        <f>SUM(BC52, -BC54)</f>
        <v>0.1114</v>
      </c>
      <c r="BD100" s="118">
        <f>SUM(BD52, -BD54)</f>
        <v>9.509999999999999E-2</v>
      </c>
      <c r="BE100" s="178">
        <f>SUM(BE51, -BE53)</f>
        <v>0.12959999999999999</v>
      </c>
      <c r="BF100" s="146">
        <f>SUM(BF51, -BF53)</f>
        <v>0.10830000000000001</v>
      </c>
      <c r="BG100" s="118">
        <f>SUM(BG51, -BG53)</f>
        <v>0.10840000000000001</v>
      </c>
      <c r="BH100" s="181">
        <f>SUM(BH54, -BH55)</f>
        <v>0.11499999999999999</v>
      </c>
      <c r="BI100" s="118">
        <f>SUM(BI51, -BI54)</f>
        <v>0.1172</v>
      </c>
      <c r="BJ100" s="122">
        <f>SUM(BJ54, -BJ55)</f>
        <v>0.12969999999999998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44" t="s">
        <v>68</v>
      </c>
      <c r="AI101" s="190" t="s">
        <v>52</v>
      </c>
      <c r="AJ101" s="176" t="s">
        <v>57</v>
      </c>
      <c r="AK101" s="230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5" t="s">
        <v>54</v>
      </c>
      <c r="AT101" s="272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1" t="s">
        <v>53</v>
      </c>
      <c r="AZ101" s="144" t="s">
        <v>68</v>
      </c>
      <c r="BA101" s="125" t="s">
        <v>40</v>
      </c>
      <c r="BB101" s="176" t="s">
        <v>57</v>
      </c>
      <c r="BC101" s="144" t="s">
        <v>65</v>
      </c>
      <c r="BD101" s="124" t="s">
        <v>45</v>
      </c>
      <c r="BE101" s="182" t="s">
        <v>38</v>
      </c>
      <c r="BF101" s="160" t="s">
        <v>38</v>
      </c>
      <c r="BG101" s="121" t="s">
        <v>38</v>
      </c>
      <c r="BH101" s="185" t="s">
        <v>45</v>
      </c>
      <c r="BI101" s="262" t="s">
        <v>54</v>
      </c>
      <c r="BJ101" s="124" t="s">
        <v>45</v>
      </c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6">
        <f>SUM(AK54, -AK57)</f>
        <v>6.4599999999999991E-2</v>
      </c>
      <c r="AL102" s="221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26">
        <f>SUM(AT53, -AT54)</f>
        <v>8.5000000000000006E-2</v>
      </c>
      <c r="AU102" s="221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8">
        <f>SUM(AY51, -AY53)</f>
        <v>9.4699999999999993E-2</v>
      </c>
      <c r="AZ102" s="146">
        <f>SUM(AZ52, -AZ54)</f>
        <v>8.0999999999999989E-2</v>
      </c>
      <c r="BA102" s="122">
        <f>SUM(BA53, -BA55)</f>
        <v>7.9500000000000001E-2</v>
      </c>
      <c r="BB102" s="178">
        <f>SUM(BB56, -BB58)</f>
        <v>9.0200000000000016E-2</v>
      </c>
      <c r="BC102" s="148">
        <f>SUM(BC52, -BC53)</f>
        <v>9.1099999999999987E-2</v>
      </c>
      <c r="BD102" s="210">
        <f>SUM(BD56, -BD58)</f>
        <v>9.1900000000000009E-2</v>
      </c>
      <c r="BE102" s="180">
        <f>SUM(BE55, -BE58)</f>
        <v>0.1144</v>
      </c>
      <c r="BF102" s="150">
        <f>SUM(BF55, -BF58)</f>
        <v>0.10829999999999999</v>
      </c>
      <c r="BG102" s="120">
        <f>SUM(BG55, -BG58)</f>
        <v>0.10729999999999999</v>
      </c>
      <c r="BH102" s="189">
        <f>SUM(BH55, -BH58)</f>
        <v>0.1086</v>
      </c>
      <c r="BI102" s="122">
        <f>SUM(BI51, -BI53)</f>
        <v>0.1167</v>
      </c>
      <c r="BJ102" s="210">
        <f>SUM(BJ55, -BJ58)</f>
        <v>0.12570000000000001</v>
      </c>
      <c r="BK102" s="7">
        <f t="shared" ref="BK102:BQ102" si="134">SUM(BK91, -BK98)</f>
        <v>0</v>
      </c>
      <c r="BL102" s="7">
        <f t="shared" si="134"/>
        <v>0</v>
      </c>
      <c r="BM102" s="7">
        <f t="shared" si="134"/>
        <v>0</v>
      </c>
      <c r="BN102" s="7">
        <f t="shared" si="134"/>
        <v>0</v>
      </c>
      <c r="BO102" s="7">
        <f t="shared" si="134"/>
        <v>0</v>
      </c>
      <c r="BP102" s="7">
        <f t="shared" si="134"/>
        <v>0</v>
      </c>
      <c r="BQ102" s="7">
        <f t="shared" si="134"/>
        <v>0</v>
      </c>
      <c r="BS102" s="7">
        <f>SUM(BS91, -BS98,)</f>
        <v>0</v>
      </c>
      <c r="BT102" s="7">
        <f>SUM(BT91, -BT98,)</f>
        <v>0</v>
      </c>
      <c r="BU102" s="7">
        <f t="shared" ref="BU102:BX102" si="135">SUM(BU91, -BU98)</f>
        <v>0</v>
      </c>
      <c r="BV102" s="7">
        <f t="shared" si="135"/>
        <v>0</v>
      </c>
      <c r="BW102" s="7">
        <f t="shared" si="135"/>
        <v>0</v>
      </c>
      <c r="BX102" s="7">
        <f t="shared" si="135"/>
        <v>0</v>
      </c>
      <c r="BY102" s="7">
        <f>SUM(BY91, -BY98,)</f>
        <v>0</v>
      </c>
      <c r="BZ102" s="7">
        <f>SUM(BZ91, -BZ98,)</f>
        <v>0</v>
      </c>
      <c r="CA102" s="7">
        <f t="shared" ref="CA102:CD102" si="136">SUM(CA91, -CA98)</f>
        <v>0</v>
      </c>
      <c r="CB102" s="7">
        <f t="shared" si="136"/>
        <v>0</v>
      </c>
      <c r="CC102" s="7">
        <f t="shared" si="136"/>
        <v>0</v>
      </c>
      <c r="CD102" s="7">
        <f t="shared" si="136"/>
        <v>0</v>
      </c>
      <c r="CE102" s="7">
        <f>SUM(CE91, -CE98,)</f>
        <v>0</v>
      </c>
      <c r="CF102" s="7">
        <f>SUM(CF91, -CF98,)</f>
        <v>0</v>
      </c>
      <c r="CG102" s="7">
        <f t="shared" ref="CG102:CJ102" si="137">SUM(CG91, -CG98)</f>
        <v>0</v>
      </c>
      <c r="CH102" s="7">
        <f t="shared" si="137"/>
        <v>0</v>
      </c>
      <c r="CI102" s="7">
        <f t="shared" si="137"/>
        <v>0</v>
      </c>
      <c r="CJ102" s="7">
        <f t="shared" si="137"/>
        <v>0</v>
      </c>
      <c r="CK102" s="7">
        <f>SUM(CK91, -CK98,)</f>
        <v>0</v>
      </c>
      <c r="CL102" s="7">
        <f>SUM(CL91, -CL98,)</f>
        <v>0</v>
      </c>
      <c r="CM102" s="7">
        <f t="shared" ref="CM102:CP102" si="138">SUM(CM91, -CM98)</f>
        <v>0</v>
      </c>
      <c r="CN102" s="7">
        <f t="shared" si="138"/>
        <v>0</v>
      </c>
      <c r="CO102" s="7">
        <f t="shared" si="138"/>
        <v>0</v>
      </c>
      <c r="CP102" s="7">
        <f t="shared" si="138"/>
        <v>0</v>
      </c>
      <c r="CQ102" s="7">
        <f>SUM(CQ91, -CQ98,)</f>
        <v>0</v>
      </c>
      <c r="CR102" s="7">
        <f>SUM(CR91, -CR98,)</f>
        <v>0</v>
      </c>
      <c r="CS102" s="7">
        <f t="shared" ref="CS102:CV102" si="139">SUM(CS91, -CS98)</f>
        <v>0</v>
      </c>
      <c r="CT102" s="7">
        <f t="shared" si="139"/>
        <v>0</v>
      </c>
      <c r="CU102" s="7">
        <f t="shared" si="139"/>
        <v>0</v>
      </c>
      <c r="CV102" s="7">
        <f t="shared" si="139"/>
        <v>0</v>
      </c>
      <c r="CW102" s="7">
        <f>SUM(CW91, -CW98,)</f>
        <v>0</v>
      </c>
      <c r="CX102" s="7">
        <f>SUM(CX91, -CX98,)</f>
        <v>0</v>
      </c>
      <c r="CY102" s="7">
        <f t="shared" ref="CY102:DB102" si="140">SUM(CY91, -CY98)</f>
        <v>0</v>
      </c>
      <c r="CZ102" s="7">
        <f t="shared" si="140"/>
        <v>0</v>
      </c>
      <c r="DA102" s="7">
        <f t="shared" si="140"/>
        <v>0</v>
      </c>
      <c r="DB102" s="7">
        <f t="shared" si="140"/>
        <v>0</v>
      </c>
      <c r="DC102" s="7">
        <f>SUM(DC91, -DC98,)</f>
        <v>0</v>
      </c>
      <c r="DD102" s="7">
        <f>SUM(DD91, -DD98,)</f>
        <v>0</v>
      </c>
      <c r="DE102" s="7">
        <f t="shared" ref="DE102:DH102" si="141">SUM(DE91, -DE98)</f>
        <v>0</v>
      </c>
      <c r="DF102" s="7">
        <f t="shared" si="141"/>
        <v>0</v>
      </c>
      <c r="DG102" s="7">
        <f t="shared" si="141"/>
        <v>0</v>
      </c>
      <c r="DH102" s="7">
        <f t="shared" si="141"/>
        <v>0</v>
      </c>
      <c r="DI102" s="7">
        <f>SUM(DI91, -DI98,)</f>
        <v>0</v>
      </c>
      <c r="DJ102" s="7">
        <f>SUM(DJ91, -DJ98,)</f>
        <v>0</v>
      </c>
      <c r="DK102" s="7">
        <f t="shared" ref="DK102:DN102" si="142">SUM(DK91, -DK98)</f>
        <v>0</v>
      </c>
      <c r="DL102" s="7">
        <f t="shared" si="142"/>
        <v>0</v>
      </c>
      <c r="DM102" s="7">
        <f t="shared" si="142"/>
        <v>0</v>
      </c>
      <c r="DN102" s="7">
        <f t="shared" si="142"/>
        <v>0</v>
      </c>
      <c r="DO102" s="7">
        <f>SUM(DO91, -DO98,)</f>
        <v>0</v>
      </c>
      <c r="DP102" s="7">
        <f>SUM(DP91, -DP98,)</f>
        <v>0</v>
      </c>
      <c r="DQ102" s="7">
        <f t="shared" ref="DQ102:DT102" si="143">SUM(DQ91, -DQ98)</f>
        <v>0</v>
      </c>
      <c r="DR102" s="7">
        <f t="shared" si="143"/>
        <v>0</v>
      </c>
      <c r="DS102" s="7">
        <f t="shared" si="143"/>
        <v>0</v>
      </c>
      <c r="DT102" s="7">
        <f t="shared" si="143"/>
        <v>0</v>
      </c>
      <c r="DU102" s="7">
        <f>SUM(DU91, -DU98,)</f>
        <v>0</v>
      </c>
      <c r="DV102" s="7">
        <f>SUM(DV91, -DV98,)</f>
        <v>0</v>
      </c>
      <c r="DW102" s="7">
        <f t="shared" ref="DW102:DZ102" si="144">SUM(DW91, -DW98)</f>
        <v>0</v>
      </c>
      <c r="DX102" s="7">
        <f t="shared" si="144"/>
        <v>0</v>
      </c>
      <c r="DY102" s="7">
        <f t="shared" si="144"/>
        <v>0</v>
      </c>
      <c r="DZ102" s="7">
        <f t="shared" si="144"/>
        <v>0</v>
      </c>
      <c r="EA102" s="7">
        <f>SUM(EA91, -EA98,)</f>
        <v>0</v>
      </c>
      <c r="EB102" s="7">
        <f>SUM(EB91, -EB98,)</f>
        <v>0</v>
      </c>
      <c r="EC102" s="7">
        <f t="shared" ref="EC102:EI102" si="145">SUM(EC91, -EC98)</f>
        <v>0</v>
      </c>
      <c r="ED102" s="7">
        <f t="shared" si="145"/>
        <v>0</v>
      </c>
      <c r="EE102" s="7">
        <f t="shared" si="145"/>
        <v>0</v>
      </c>
      <c r="EF102" s="7">
        <f t="shared" si="145"/>
        <v>0</v>
      </c>
      <c r="EG102" s="7">
        <f t="shared" si="145"/>
        <v>0</v>
      </c>
      <c r="EH102" s="7">
        <f t="shared" si="145"/>
        <v>0</v>
      </c>
      <c r="EI102" s="7">
        <f t="shared" si="145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4" t="s">
        <v>45</v>
      </c>
      <c r="AL103" s="266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25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6" t="s">
        <v>57</v>
      </c>
      <c r="AZ103" s="165" t="s">
        <v>40</v>
      </c>
      <c r="BA103" s="124" t="s">
        <v>45</v>
      </c>
      <c r="BB103" s="182" t="s">
        <v>36</v>
      </c>
      <c r="BC103" s="165" t="s">
        <v>40</v>
      </c>
      <c r="BD103" s="125" t="s">
        <v>40</v>
      </c>
      <c r="BE103" s="185" t="s">
        <v>45</v>
      </c>
      <c r="BF103" s="156" t="s">
        <v>45</v>
      </c>
      <c r="BG103" s="124" t="s">
        <v>45</v>
      </c>
      <c r="BH103" s="182" t="s">
        <v>38</v>
      </c>
      <c r="BI103" s="121" t="s">
        <v>38</v>
      </c>
      <c r="BJ103" s="121" t="s">
        <v>38</v>
      </c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6">
        <f>SUM(AK57, -AK58)</f>
        <v>5.7200000000000001E-2</v>
      </c>
      <c r="AL104" s="16">
        <f>SUM(AL53, -AL54)</f>
        <v>7.4300000000000005E-2</v>
      </c>
      <c r="AM104" s="238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27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8">
        <f>SUM(AY57, -AY58)</f>
        <v>8.0200000000000007E-2</v>
      </c>
      <c r="AZ104" s="148">
        <f>SUM(AZ53, -AZ55)</f>
        <v>7.8699999999999992E-2</v>
      </c>
      <c r="BA104" s="210">
        <f>SUM(BA56, -BA58)</f>
        <v>7.909999999999999E-2</v>
      </c>
      <c r="BB104" s="178">
        <f>SUM(BB55, -BB57)</f>
        <v>8.4900000000000003E-2</v>
      </c>
      <c r="BC104" s="148">
        <f>SUM(BC53, -BC55)</f>
        <v>7.6800000000000007E-2</v>
      </c>
      <c r="BD104" s="122">
        <f>SUM(BD53, -BD55)</f>
        <v>9.06E-2</v>
      </c>
      <c r="BE104" s="189">
        <f>SUM(BE56, -BE58)</f>
        <v>0.1037</v>
      </c>
      <c r="BF104" s="168">
        <f>SUM(BF56, -BF58)</f>
        <v>0.1012</v>
      </c>
      <c r="BG104" s="210">
        <f>SUM(BG56, -BG58)</f>
        <v>0.10639999999999999</v>
      </c>
      <c r="BH104" s="180">
        <f>SUM(BH56, -BH58)</f>
        <v>0.1026</v>
      </c>
      <c r="BI104" s="120">
        <f>SUM(BI56, -BI58)</f>
        <v>0.10390000000000001</v>
      </c>
      <c r="BJ104" s="120">
        <f>SUM(BJ56, -BJ58)</f>
        <v>0.1169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29" t="s">
        <v>53</v>
      </c>
      <c r="AL105" s="37" t="s">
        <v>48</v>
      </c>
      <c r="AM105" s="167" t="s">
        <v>67</v>
      </c>
      <c r="AN105" s="163" t="s">
        <v>54</v>
      </c>
      <c r="AO105" s="262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30" t="s">
        <v>48</v>
      </c>
      <c r="AU105" s="43" t="s">
        <v>55</v>
      </c>
      <c r="AV105" s="167" t="s">
        <v>67</v>
      </c>
      <c r="AW105" s="202" t="s">
        <v>41</v>
      </c>
      <c r="AX105" s="190" t="s">
        <v>53</v>
      </c>
      <c r="AY105" s="179" t="s">
        <v>68</v>
      </c>
      <c r="AZ105" s="154" t="s">
        <v>57</v>
      </c>
      <c r="BA105" s="116" t="s">
        <v>57</v>
      </c>
      <c r="BB105" s="179" t="s">
        <v>65</v>
      </c>
      <c r="BC105" s="154" t="s">
        <v>57</v>
      </c>
      <c r="BD105" s="116" t="s">
        <v>57</v>
      </c>
      <c r="BE105" s="179" t="s">
        <v>68</v>
      </c>
      <c r="BF105" s="154" t="s">
        <v>57</v>
      </c>
      <c r="BG105" s="119" t="s">
        <v>68</v>
      </c>
      <c r="BH105" s="179" t="s">
        <v>68</v>
      </c>
      <c r="BI105" s="116" t="s">
        <v>57</v>
      </c>
      <c r="BJ105" s="190" t="s">
        <v>55</v>
      </c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28">
        <f>SUM(AK52, -AK53)</f>
        <v>5.5400000000000005E-2</v>
      </c>
      <c r="AL106" s="16">
        <f>SUM(AL54, -AL57)</f>
        <v>5.8599999999999999E-2</v>
      </c>
      <c r="AM106" s="238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26">
        <f>SUM(AT54, -AT57)</f>
        <v>5.8700000000000009E-2</v>
      </c>
      <c r="AU106" s="98">
        <f>SUM(AU51, -AU53)</f>
        <v>5.5099999999999996E-2</v>
      </c>
      <c r="AV106" s="238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8">
        <f>SUM(AY52, -AY54)</f>
        <v>7.9899999999999999E-2</v>
      </c>
      <c r="AZ106" s="146">
        <f>SUM(AZ57, -AZ58)</f>
        <v>6.9300000000000014E-2</v>
      </c>
      <c r="BA106" s="118">
        <f>SUM(BA57, -BA58)</f>
        <v>7.0499999999999993E-2</v>
      </c>
      <c r="BB106" s="181">
        <f>SUM(BB52, -BB53)</f>
        <v>7.8E-2</v>
      </c>
      <c r="BC106" s="146">
        <f>SUM(BC56, -BC58)</f>
        <v>7.5400000000000009E-2</v>
      </c>
      <c r="BD106" s="118">
        <f>SUM(BD57, -BD58)</f>
        <v>8.0500000000000002E-2</v>
      </c>
      <c r="BE106" s="178">
        <f>SUM(BE52, -BE54)</f>
        <v>9.2100000000000001E-2</v>
      </c>
      <c r="BF106" s="146">
        <f>SUM(BF57, -BF58)</f>
        <v>7.6200000000000004E-2</v>
      </c>
      <c r="BG106" s="118">
        <f>SUM(BG52, -BG54)</f>
        <v>8.3499999999999991E-2</v>
      </c>
      <c r="BH106" s="178">
        <f>SUM(BH52, -BH54)</f>
        <v>7.8499999999999986E-2</v>
      </c>
      <c r="BI106" s="118">
        <f>SUM(BI57, -BI58)</f>
        <v>8.2299999999999998E-2</v>
      </c>
      <c r="BJ106" s="120">
        <f>SUM(BJ51, -BJ52)</f>
        <v>8.0800000000000011E-2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66" t="s">
        <v>52</v>
      </c>
      <c r="AI107" s="170" t="s">
        <v>67</v>
      </c>
      <c r="AJ107" s="179" t="s">
        <v>65</v>
      </c>
      <c r="AK107" s="272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5" t="s">
        <v>54</v>
      </c>
      <c r="AQ107" s="163" t="s">
        <v>54</v>
      </c>
      <c r="AR107" s="262" t="s">
        <v>54</v>
      </c>
      <c r="AS107" s="188" t="s">
        <v>48</v>
      </c>
      <c r="AT107" s="261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8" t="s">
        <v>41</v>
      </c>
      <c r="AZ107" s="166" t="s">
        <v>55</v>
      </c>
      <c r="BA107" s="119" t="s">
        <v>65</v>
      </c>
      <c r="BB107" s="184" t="s">
        <v>40</v>
      </c>
      <c r="BC107" s="166" t="s">
        <v>55</v>
      </c>
      <c r="BD107" s="190" t="s">
        <v>55</v>
      </c>
      <c r="BE107" s="176" t="s">
        <v>57</v>
      </c>
      <c r="BF107" s="144" t="s">
        <v>68</v>
      </c>
      <c r="BG107" s="116" t="s">
        <v>57</v>
      </c>
      <c r="BH107" s="176" t="s">
        <v>57</v>
      </c>
      <c r="BI107" s="190" t="s">
        <v>55</v>
      </c>
      <c r="BJ107" s="116" t="s">
        <v>57</v>
      </c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6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28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1">
        <f>SUM(AY54, -AY55)</f>
        <v>7.3399999999999993E-2</v>
      </c>
      <c r="AZ108" s="150">
        <f>SUM(AZ51, -AZ52)</f>
        <v>6.6000000000000003E-2</v>
      </c>
      <c r="BA108" s="122">
        <f>SUM(BA52, -BA53)</f>
        <v>6.4500000000000002E-2</v>
      </c>
      <c r="BB108" s="181">
        <f>SUM(BB53, -BB55)</f>
        <v>6.83E-2</v>
      </c>
      <c r="BC108" s="150">
        <f>SUM(BC51, -BC52)</f>
        <v>7.4500000000000011E-2</v>
      </c>
      <c r="BD108" s="120">
        <f>SUM(BD51, -BD52)</f>
        <v>7.9799999999999996E-2</v>
      </c>
      <c r="BE108" s="178">
        <f>SUM(BE57, -BE58)</f>
        <v>7.2999999999999995E-2</v>
      </c>
      <c r="BF108" s="146">
        <f>SUM(BF52, -BF54)</f>
        <v>7.5200000000000017E-2</v>
      </c>
      <c r="BG108" s="118">
        <f>SUM(BG57, -BG58)</f>
        <v>6.8599999999999994E-2</v>
      </c>
      <c r="BH108" s="178">
        <f>SUM(BH57, -BH58)</f>
        <v>7.4800000000000005E-2</v>
      </c>
      <c r="BI108" s="120">
        <f>SUM(BI51, -BI52)</f>
        <v>6.4399999999999999E-2</v>
      </c>
      <c r="BJ108" s="118">
        <f>SUM(BJ57, -BJ58)</f>
        <v>7.7600000000000002E-2</v>
      </c>
      <c r="BK108" s="7">
        <f t="shared" ref="BK108:BQ108" si="146">SUM(BK97, -BK104)</f>
        <v>0</v>
      </c>
      <c r="BL108" s="7">
        <f t="shared" si="146"/>
        <v>0</v>
      </c>
      <c r="BM108" s="7">
        <f t="shared" si="146"/>
        <v>0</v>
      </c>
      <c r="BN108" s="7">
        <f t="shared" si="146"/>
        <v>0</v>
      </c>
      <c r="BO108" s="7">
        <f t="shared" si="146"/>
        <v>0</v>
      </c>
      <c r="BP108" s="7">
        <f t="shared" si="146"/>
        <v>0</v>
      </c>
      <c r="BQ108" s="7">
        <f t="shared" si="146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7">SUM(BU97, -BU104)</f>
        <v>0</v>
      </c>
      <c r="BV108" s="7">
        <f t="shared" si="147"/>
        <v>0</v>
      </c>
      <c r="BW108" s="7">
        <f t="shared" si="147"/>
        <v>0</v>
      </c>
      <c r="BX108" s="7">
        <f t="shared" si="147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8">SUM(CA97, -CA104)</f>
        <v>0</v>
      </c>
      <c r="CB108" s="7">
        <f t="shared" si="148"/>
        <v>0</v>
      </c>
      <c r="CC108" s="7">
        <f t="shared" si="148"/>
        <v>0</v>
      </c>
      <c r="CD108" s="7">
        <f t="shared" si="148"/>
        <v>0</v>
      </c>
      <c r="CE108" s="7">
        <f>SUM(CE97, -CE104,)</f>
        <v>0</v>
      </c>
      <c r="CF108" s="7">
        <f>SUM(CF97, -CF104,)</f>
        <v>0</v>
      </c>
      <c r="CG108" s="7">
        <f t="shared" ref="CG108:CJ108" si="149">SUM(CG97, -CG104)</f>
        <v>0</v>
      </c>
      <c r="CH108" s="7">
        <f t="shared" si="149"/>
        <v>0</v>
      </c>
      <c r="CI108" s="7">
        <f t="shared" si="149"/>
        <v>0</v>
      </c>
      <c r="CJ108" s="7">
        <f t="shared" si="149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0">SUM(CM97, -CM104)</f>
        <v>0</v>
      </c>
      <c r="CN108" s="7">
        <f t="shared" si="150"/>
        <v>0</v>
      </c>
      <c r="CO108" s="7">
        <f t="shared" si="150"/>
        <v>0</v>
      </c>
      <c r="CP108" s="7">
        <f t="shared" si="150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1">SUM(CS97, -CS104)</f>
        <v>0</v>
      </c>
      <c r="CT108" s="7">
        <f t="shared" si="151"/>
        <v>0</v>
      </c>
      <c r="CU108" s="7">
        <f t="shared" si="151"/>
        <v>0</v>
      </c>
      <c r="CV108" s="7">
        <f t="shared" si="151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2">SUM(CY97, -CY104)</f>
        <v>0</v>
      </c>
      <c r="CZ108" s="7">
        <f t="shared" si="152"/>
        <v>0</v>
      </c>
      <c r="DA108" s="7">
        <f t="shared" si="152"/>
        <v>0</v>
      </c>
      <c r="DB108" s="7">
        <f t="shared" si="152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3">SUM(DE97, -DE104)</f>
        <v>0</v>
      </c>
      <c r="DF108" s="7">
        <f t="shared" si="153"/>
        <v>0</v>
      </c>
      <c r="DG108" s="7">
        <f t="shared" si="153"/>
        <v>0</v>
      </c>
      <c r="DH108" s="7">
        <f t="shared" si="153"/>
        <v>0</v>
      </c>
      <c r="DI108" s="7">
        <f>SUM(DI97, -DI104,)</f>
        <v>0</v>
      </c>
      <c r="DJ108" s="7">
        <f>SUM(DJ97, -DJ104,)</f>
        <v>0</v>
      </c>
      <c r="DK108" s="7">
        <f t="shared" ref="DK108:DN108" si="154">SUM(DK97, -DK104)</f>
        <v>0</v>
      </c>
      <c r="DL108" s="7">
        <f t="shared" si="154"/>
        <v>0</v>
      </c>
      <c r="DM108" s="7">
        <f t="shared" si="154"/>
        <v>0</v>
      </c>
      <c r="DN108" s="7">
        <f t="shared" si="154"/>
        <v>0</v>
      </c>
      <c r="DO108" s="7">
        <f>SUM(DO97, -DO104,)</f>
        <v>0</v>
      </c>
      <c r="DP108" s="7">
        <f>SUM(DP97, -DP104,)</f>
        <v>0</v>
      </c>
      <c r="DQ108" s="7">
        <f t="shared" ref="DQ108:DT108" si="155">SUM(DQ97, -DQ104)</f>
        <v>0</v>
      </c>
      <c r="DR108" s="7">
        <f t="shared" si="155"/>
        <v>0</v>
      </c>
      <c r="DS108" s="7">
        <f t="shared" si="155"/>
        <v>0</v>
      </c>
      <c r="DT108" s="7">
        <f t="shared" si="155"/>
        <v>0</v>
      </c>
      <c r="DU108" s="7">
        <f>SUM(DU97, -DU104,)</f>
        <v>0</v>
      </c>
      <c r="DV108" s="7">
        <f>SUM(DV97, -DV104,)</f>
        <v>0</v>
      </c>
      <c r="DW108" s="7">
        <f t="shared" ref="DW108:DZ108" si="156">SUM(DW97, -DW104)</f>
        <v>0</v>
      </c>
      <c r="DX108" s="7">
        <f t="shared" si="156"/>
        <v>0</v>
      </c>
      <c r="DY108" s="7">
        <f t="shared" si="156"/>
        <v>0</v>
      </c>
      <c r="DZ108" s="7">
        <f t="shared" si="156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7">SUM(EC97, -EC104)</f>
        <v>0</v>
      </c>
      <c r="ED108" s="7">
        <f t="shared" si="157"/>
        <v>0</v>
      </c>
      <c r="EE108" s="7">
        <f t="shared" si="157"/>
        <v>0</v>
      </c>
      <c r="EF108" s="7">
        <f t="shared" si="157"/>
        <v>0</v>
      </c>
      <c r="EG108" s="7">
        <f t="shared" si="157"/>
        <v>0</v>
      </c>
      <c r="EH108" s="7">
        <f t="shared" si="157"/>
        <v>0</v>
      </c>
      <c r="EI108" s="7">
        <f t="shared" si="157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3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25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1" t="s">
        <v>55</v>
      </c>
      <c r="AZ109" s="144" t="s">
        <v>65</v>
      </c>
      <c r="BA109" s="121" t="s">
        <v>39</v>
      </c>
      <c r="BB109" s="201" t="s">
        <v>55</v>
      </c>
      <c r="BC109" s="160" t="s">
        <v>36</v>
      </c>
      <c r="BD109" s="121" t="s">
        <v>39</v>
      </c>
      <c r="BE109" s="201" t="s">
        <v>55</v>
      </c>
      <c r="BF109" s="166" t="s">
        <v>55</v>
      </c>
      <c r="BG109" s="119" t="s">
        <v>65</v>
      </c>
      <c r="BH109" s="201" t="s">
        <v>55</v>
      </c>
      <c r="BI109" s="119" t="s">
        <v>65</v>
      </c>
      <c r="BJ109" s="119" t="s">
        <v>68</v>
      </c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2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26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0">
        <f>SUM(AY51, -AY52)</f>
        <v>6.5099999999999991E-2</v>
      </c>
      <c r="AZ110" s="148">
        <f>SUM(AZ52, -AZ53)</f>
        <v>6.4500000000000002E-2</v>
      </c>
      <c r="BA110" s="118">
        <f>SUM(BA55, -BA57)</f>
        <v>6.0499999999999998E-2</v>
      </c>
      <c r="BB110" s="180">
        <f>SUM(BB51, -BB52)</f>
        <v>6.7599999999999993E-2</v>
      </c>
      <c r="BC110" s="146">
        <f>SUM(BC55, -BC57)</f>
        <v>6.8600000000000008E-2</v>
      </c>
      <c r="BD110" s="118">
        <f>SUM(BD55, -BD57)</f>
        <v>6.6799999999999998E-2</v>
      </c>
      <c r="BE110" s="180">
        <f>SUM(BE51, -BE52)</f>
        <v>7.2099999999999997E-2</v>
      </c>
      <c r="BF110" s="150">
        <f>SUM(BF51, -BF52)</f>
        <v>5.9499999999999997E-2</v>
      </c>
      <c r="BG110" s="122">
        <f>SUM(BG52, -BG53)</f>
        <v>5.6399999999999992E-2</v>
      </c>
      <c r="BH110" s="180">
        <f>SUM(BH51, -BH52)</f>
        <v>7.4499999999999997E-2</v>
      </c>
      <c r="BI110" s="122">
        <f>SUM(BI52, -BI54)</f>
        <v>5.28E-2</v>
      </c>
      <c r="BJ110" s="118">
        <f>SUM(BJ52, -BJ54)</f>
        <v>6.3399999999999998E-2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5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30" t="s">
        <v>67</v>
      </c>
      <c r="AU111" s="37" t="s">
        <v>67</v>
      </c>
      <c r="AV111" s="235" t="s">
        <v>53</v>
      </c>
      <c r="AW111" s="165" t="s">
        <v>64</v>
      </c>
      <c r="AX111" s="119" t="s">
        <v>65</v>
      </c>
      <c r="AY111" s="184" t="s">
        <v>64</v>
      </c>
      <c r="AZ111" s="202" t="s">
        <v>41</v>
      </c>
      <c r="BA111" s="170" t="s">
        <v>41</v>
      </c>
      <c r="BB111" s="185" t="s">
        <v>45</v>
      </c>
      <c r="BC111" s="156" t="s">
        <v>45</v>
      </c>
      <c r="BD111" s="119" t="s">
        <v>65</v>
      </c>
      <c r="BE111" s="179" t="s">
        <v>65</v>
      </c>
      <c r="BF111" s="144" t="s">
        <v>65</v>
      </c>
      <c r="BG111" s="190" t="s">
        <v>55</v>
      </c>
      <c r="BH111" s="179" t="s">
        <v>65</v>
      </c>
      <c r="BI111" s="119" t="s">
        <v>68</v>
      </c>
      <c r="BJ111" s="119" t="s">
        <v>65</v>
      </c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6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36">
        <f>SUM(AT54, -AT56)</f>
        <v>3.8900000000000004E-2</v>
      </c>
      <c r="AU112" s="221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1">
        <f>SUM(AY53, -AY54)</f>
        <v>5.0299999999999997E-2</v>
      </c>
      <c r="AZ112" s="148">
        <f>SUM(AZ54, -AZ55)</f>
        <v>6.2199999999999998E-2</v>
      </c>
      <c r="BA112" s="122">
        <f>SUM(BA54, -BA55)</f>
        <v>5.6300000000000003E-2</v>
      </c>
      <c r="BB112" s="189">
        <f>SUM(BB57, -BB58)</f>
        <v>5.4700000000000013E-2</v>
      </c>
      <c r="BC112" s="168">
        <f>SUM(BC57, -BC58)</f>
        <v>6.7400000000000002E-2</v>
      </c>
      <c r="BD112" s="122">
        <f>SUM(BD52, -BD53)</f>
        <v>6.6399999999999987E-2</v>
      </c>
      <c r="BE112" s="181">
        <f>SUM(BE52, -BE53)</f>
        <v>5.7499999999999996E-2</v>
      </c>
      <c r="BF112" s="148">
        <f>SUM(BF52, -BF53)</f>
        <v>4.880000000000001E-2</v>
      </c>
      <c r="BG112" s="120">
        <f>SUM(BG51, -BG52)</f>
        <v>5.2000000000000018E-2</v>
      </c>
      <c r="BH112" s="181">
        <f>SUM(BH52, -BH53)</f>
        <v>4.8799999999999996E-2</v>
      </c>
      <c r="BI112" s="118">
        <f>SUM(BI52, -BI53)</f>
        <v>5.2299999999999999E-2</v>
      </c>
      <c r="BJ112" s="122">
        <f>SUM(BJ52, -BJ53)</f>
        <v>5.4400000000000004E-2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1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61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2" t="s">
        <v>39</v>
      </c>
      <c r="AZ113" s="160" t="s">
        <v>39</v>
      </c>
      <c r="BA113" s="121" t="s">
        <v>36</v>
      </c>
      <c r="BB113" s="182" t="s">
        <v>39</v>
      </c>
      <c r="BC113" s="160" t="s">
        <v>39</v>
      </c>
      <c r="BD113" s="170" t="s">
        <v>41</v>
      </c>
      <c r="BE113" s="182" t="s">
        <v>39</v>
      </c>
      <c r="BF113" s="160" t="s">
        <v>39</v>
      </c>
      <c r="BG113" s="121" t="s">
        <v>39</v>
      </c>
      <c r="BH113" s="185" t="s">
        <v>46</v>
      </c>
      <c r="BI113" s="124" t="s">
        <v>46</v>
      </c>
      <c r="BJ113" s="124" t="s">
        <v>46</v>
      </c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28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28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8">
        <f>SUM(AY55, -AY57)</f>
        <v>4.7199999999999999E-2</v>
      </c>
      <c r="AZ114" s="146">
        <f>SUM(AZ55, -AZ57)</f>
        <v>5.6599999999999998E-2</v>
      </c>
      <c r="BA114" s="118">
        <f>SUM(BA55, -BA56)</f>
        <v>5.1900000000000002E-2</v>
      </c>
      <c r="BB114" s="178">
        <f>SUM(BB55, -BB56)</f>
        <v>4.9399999999999999E-2</v>
      </c>
      <c r="BC114" s="146">
        <f>SUM(BC55, -BC56)</f>
        <v>6.0600000000000001E-2</v>
      </c>
      <c r="BD114" s="122">
        <f>SUM(BD54, -BD55)</f>
        <v>6.1899999999999997E-2</v>
      </c>
      <c r="BE114" s="178">
        <f>SUM(BE55, -BE57)</f>
        <v>4.1400000000000006E-2</v>
      </c>
      <c r="BF114" s="146">
        <f>SUM(BF55, -BF57)</f>
        <v>3.209999999999999E-2</v>
      </c>
      <c r="BG114" s="118">
        <f>SUM(BG55, -BG57)</f>
        <v>3.8699999999999998E-2</v>
      </c>
      <c r="BH114" s="275">
        <f>SUM(BH55, -BH57)</f>
        <v>3.3799999999999997E-2</v>
      </c>
      <c r="BI114" s="249">
        <f>SUM(BI55, -BI57)</f>
        <v>3.5799999999999998E-2</v>
      </c>
      <c r="BJ114" s="249">
        <f>SUM(BJ55, -BJ57)</f>
        <v>4.8100000000000004E-2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1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0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29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2" t="s">
        <v>36</v>
      </c>
      <c r="AZ115" s="160" t="s">
        <v>36</v>
      </c>
      <c r="BA115" s="190" t="s">
        <v>55</v>
      </c>
      <c r="BB115" s="188" t="s">
        <v>41</v>
      </c>
      <c r="BC115" s="202" t="s">
        <v>41</v>
      </c>
      <c r="BD115" s="121" t="s">
        <v>36</v>
      </c>
      <c r="BE115" s="184" t="s">
        <v>64</v>
      </c>
      <c r="BF115" s="165" t="s">
        <v>64</v>
      </c>
      <c r="BG115" s="124" t="s">
        <v>46</v>
      </c>
      <c r="BH115" s="184" t="s">
        <v>64</v>
      </c>
      <c r="BI115" s="121" t="s">
        <v>39</v>
      </c>
      <c r="BJ115" s="121" t="s">
        <v>39</v>
      </c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6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28">
        <f>SUM(AT52, -AT53)</f>
        <v>2.2800000000000001E-2</v>
      </c>
      <c r="AU116" s="279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8">
        <f>SUM(AY55, -AY56)</f>
        <v>3.2599999999999997E-2</v>
      </c>
      <c r="AZ116" s="146">
        <f>SUM(AZ55, -AZ56)</f>
        <v>3.6400000000000002E-2</v>
      </c>
      <c r="BA116" s="120">
        <f>SUM(BA51, -BA52)</f>
        <v>4.8399999999999999E-2</v>
      </c>
      <c r="BB116" s="181">
        <f>SUM(BB54, -BB55)</f>
        <v>4.2200000000000001E-2</v>
      </c>
      <c r="BC116" s="148">
        <f>SUM(BC54, -BC55)</f>
        <v>5.6499999999999995E-2</v>
      </c>
      <c r="BD116" s="118">
        <f>SUM(BD55, -BD56)</f>
        <v>5.5399999999999998E-2</v>
      </c>
      <c r="BE116" s="181">
        <f>SUM(BE53, -BE54)</f>
        <v>3.4600000000000006E-2</v>
      </c>
      <c r="BF116" s="148">
        <f>SUM(BF53, -BF54)</f>
        <v>2.64E-2</v>
      </c>
      <c r="BG116" s="249">
        <f>SUM(BG56, -BG57)</f>
        <v>3.78E-2</v>
      </c>
      <c r="BH116" s="181">
        <f>SUM(BH53, -BH54)</f>
        <v>2.9699999999999997E-2</v>
      </c>
      <c r="BI116" s="118">
        <f>SUM(BI56, -BI57)</f>
        <v>2.1600000000000008E-2</v>
      </c>
      <c r="BJ116" s="118">
        <f>SUM(BJ56, -BJ57)</f>
        <v>3.9300000000000002E-2</v>
      </c>
      <c r="BK116" s="7">
        <f t="shared" ref="BK116:BQ116" si="158">SUM(BK105, -BK112)</f>
        <v>0</v>
      </c>
      <c r="BL116" s="7">
        <f t="shared" si="158"/>
        <v>0</v>
      </c>
      <c r="BM116" s="7">
        <f t="shared" si="158"/>
        <v>0</v>
      </c>
      <c r="BN116" s="7">
        <f t="shared" si="158"/>
        <v>0</v>
      </c>
      <c r="BO116" s="7">
        <f t="shared" si="158"/>
        <v>0</v>
      </c>
      <c r="BP116" s="7">
        <f t="shared" si="158"/>
        <v>0</v>
      </c>
      <c r="BQ116" s="7">
        <f t="shared" si="158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59">SUM(BU105, -BU112)</f>
        <v>0</v>
      </c>
      <c r="BV116" s="7">
        <f t="shared" si="159"/>
        <v>0</v>
      </c>
      <c r="BW116" s="7">
        <f t="shared" si="159"/>
        <v>0</v>
      </c>
      <c r="BX116" s="7">
        <f t="shared" si="159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0">SUM(CA105, -CA112)</f>
        <v>0</v>
      </c>
      <c r="CB116" s="7">
        <f t="shared" si="160"/>
        <v>0</v>
      </c>
      <c r="CC116" s="7">
        <f t="shared" si="160"/>
        <v>0</v>
      </c>
      <c r="CD116" s="7">
        <f t="shared" si="160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1">SUM(CG105, -CG112)</f>
        <v>0</v>
      </c>
      <c r="CH116" s="7">
        <f t="shared" si="161"/>
        <v>0</v>
      </c>
      <c r="CI116" s="7">
        <f t="shared" si="161"/>
        <v>0</v>
      </c>
      <c r="CJ116" s="7">
        <f t="shared" si="161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62">SUM(CM105, -CM112)</f>
        <v>0</v>
      </c>
      <c r="CN116" s="7">
        <f t="shared" si="162"/>
        <v>0</v>
      </c>
      <c r="CO116" s="7">
        <f t="shared" si="162"/>
        <v>0</v>
      </c>
      <c r="CP116" s="7">
        <f t="shared" si="162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63">SUM(CS105, -CS112)</f>
        <v>0</v>
      </c>
      <c r="CT116" s="7">
        <f t="shared" si="163"/>
        <v>0</v>
      </c>
      <c r="CU116" s="7">
        <f t="shared" si="163"/>
        <v>0</v>
      </c>
      <c r="CV116" s="7">
        <f t="shared" si="163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64">SUM(CY105, -CY112)</f>
        <v>0</v>
      </c>
      <c r="CZ116" s="7">
        <f t="shared" si="164"/>
        <v>0</v>
      </c>
      <c r="DA116" s="7">
        <f t="shared" si="164"/>
        <v>0</v>
      </c>
      <c r="DB116" s="7">
        <f t="shared" si="164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5">SUM(DE105, -DE112)</f>
        <v>0</v>
      </c>
      <c r="DF116" s="7">
        <f t="shared" si="165"/>
        <v>0</v>
      </c>
      <c r="DG116" s="7">
        <f t="shared" si="165"/>
        <v>0</v>
      </c>
      <c r="DH116" s="7">
        <f t="shared" si="165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6">SUM(DK105, -DK112)</f>
        <v>0</v>
      </c>
      <c r="DL116" s="7">
        <f t="shared" si="166"/>
        <v>0</v>
      </c>
      <c r="DM116" s="7">
        <f t="shared" si="166"/>
        <v>0</v>
      </c>
      <c r="DN116" s="7">
        <f t="shared" si="166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7">SUM(DQ105, -DQ112)</f>
        <v>0</v>
      </c>
      <c r="DR116" s="7">
        <f t="shared" si="167"/>
        <v>0</v>
      </c>
      <c r="DS116" s="7">
        <f t="shared" si="167"/>
        <v>0</v>
      </c>
      <c r="DT116" s="7">
        <f t="shared" si="167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68">SUM(DW105, -DW112)</f>
        <v>0</v>
      </c>
      <c r="DX116" s="7">
        <f t="shared" si="168"/>
        <v>0</v>
      </c>
      <c r="DY116" s="7">
        <f t="shared" si="168"/>
        <v>0</v>
      </c>
      <c r="DZ116" s="7">
        <f t="shared" si="168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69">SUM(EC105, -EC112)</f>
        <v>0</v>
      </c>
      <c r="ED116" s="7">
        <f t="shared" si="169"/>
        <v>0</v>
      </c>
      <c r="EE116" s="7">
        <f t="shared" si="169"/>
        <v>0</v>
      </c>
      <c r="EF116" s="7">
        <f t="shared" si="169"/>
        <v>0</v>
      </c>
      <c r="EG116" s="7">
        <f t="shared" si="169"/>
        <v>0</v>
      </c>
      <c r="EH116" s="7">
        <f t="shared" si="169"/>
        <v>0</v>
      </c>
      <c r="EI116" s="7">
        <f t="shared" si="169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54" t="s">
        <v>39</v>
      </c>
      <c r="AI117" s="262" t="s">
        <v>54</v>
      </c>
      <c r="AJ117" s="265" t="s">
        <v>54</v>
      </c>
      <c r="AK117" s="233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33" t="s">
        <v>46</v>
      </c>
      <c r="AU117" s="37" t="s">
        <v>41</v>
      </c>
      <c r="AV117" s="145" t="s">
        <v>46</v>
      </c>
      <c r="AW117" s="144" t="s">
        <v>55</v>
      </c>
      <c r="AX117" s="190" t="s">
        <v>55</v>
      </c>
      <c r="AY117" s="179" t="s">
        <v>65</v>
      </c>
      <c r="AZ117" s="156" t="s">
        <v>46</v>
      </c>
      <c r="BA117" s="125" t="s">
        <v>64</v>
      </c>
      <c r="BB117" s="176" t="s">
        <v>46</v>
      </c>
      <c r="BC117" s="165" t="s">
        <v>64</v>
      </c>
      <c r="BD117" s="125" t="s">
        <v>64</v>
      </c>
      <c r="BE117" s="185" t="s">
        <v>46</v>
      </c>
      <c r="BF117" s="156" t="s">
        <v>46</v>
      </c>
      <c r="BG117" s="125" t="s">
        <v>64</v>
      </c>
      <c r="BH117" s="182" t="s">
        <v>39</v>
      </c>
      <c r="BI117" s="124" t="s">
        <v>36</v>
      </c>
      <c r="BJ117" s="125" t="s">
        <v>64</v>
      </c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6">
        <f>SUM(AK55, -AK56)</f>
        <v>1.4199999999999997E-2</v>
      </c>
      <c r="AL118" s="221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40">
        <f>SUM(AT56, -AT57)</f>
        <v>1.9800000000000005E-2</v>
      </c>
      <c r="AU118" s="16">
        <f>SUM(AU54, -AU55)</f>
        <v>6.8999999999999999E-3</v>
      </c>
      <c r="AV118" s="273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1">
        <f>SUM(AY52, -AY53)</f>
        <v>2.9600000000000001E-2</v>
      </c>
      <c r="AZ118" s="248">
        <f>SUM(AZ56, -AZ57)</f>
        <v>2.0199999999999996E-2</v>
      </c>
      <c r="BA118" s="122">
        <f>SUM(BA53, -BA54)</f>
        <v>2.3200000000000002E-2</v>
      </c>
      <c r="BB118" s="275">
        <f>SUM(BB56, -BB57)</f>
        <v>3.5500000000000004E-2</v>
      </c>
      <c r="BC118" s="148">
        <f>SUM(BC53, -BC54)</f>
        <v>2.0300000000000002E-2</v>
      </c>
      <c r="BD118" s="122">
        <f>SUM(BD53, -BD54)</f>
        <v>2.87E-2</v>
      </c>
      <c r="BE118" s="275">
        <f>SUM(BE56, -BE57)</f>
        <v>3.0700000000000005E-2</v>
      </c>
      <c r="BF118" s="248">
        <f>SUM(BF56, -BF57)</f>
        <v>2.4999999999999994E-2</v>
      </c>
      <c r="BG118" s="122">
        <f>SUM(BG53, -BG54)</f>
        <v>2.7099999999999992E-2</v>
      </c>
      <c r="BH118" s="178">
        <f>SUM(BH56, -BH57)</f>
        <v>2.7799999999999991E-2</v>
      </c>
      <c r="BI118" s="118">
        <f>SUM(BI55, -BI56)</f>
        <v>1.419999999999999E-2</v>
      </c>
      <c r="BJ118" s="122">
        <f>SUM(BJ53, -BJ54)</f>
        <v>8.9999999999999941E-3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0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30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5" t="s">
        <v>46</v>
      </c>
      <c r="AZ119" s="165" t="s">
        <v>64</v>
      </c>
      <c r="BA119" s="124" t="s">
        <v>46</v>
      </c>
      <c r="BB119" s="184" t="s">
        <v>64</v>
      </c>
      <c r="BC119" s="154" t="s">
        <v>46</v>
      </c>
      <c r="BD119" s="124" t="s">
        <v>46</v>
      </c>
      <c r="BE119" s="182" t="s">
        <v>36</v>
      </c>
      <c r="BF119" s="160" t="s">
        <v>36</v>
      </c>
      <c r="BG119" s="121" t="s">
        <v>36</v>
      </c>
      <c r="BH119" s="185" t="s">
        <v>36</v>
      </c>
      <c r="BI119" s="170" t="s">
        <v>64</v>
      </c>
      <c r="BJ119" s="124" t="s">
        <v>36</v>
      </c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0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6">
        <f>SUM(AK54, -AK55)</f>
        <v>1.0500000000000002E-2</v>
      </c>
      <c r="AL120" s="221">
        <f>SUM(AL55, -AL56)</f>
        <v>1.54E-2</v>
      </c>
      <c r="AM120" s="273">
        <f t="shared" ref="AM120:AS120" si="170">SUM(AM56, -AM57)</f>
        <v>1.6199999999999992E-2</v>
      </c>
      <c r="AN120" s="248">
        <f t="shared" si="170"/>
        <v>1.1999999999999927E-3</v>
      </c>
      <c r="AO120" s="249">
        <f t="shared" si="170"/>
        <v>1.1200000000000002E-2</v>
      </c>
      <c r="AP120" s="275">
        <f t="shared" si="170"/>
        <v>5.3999999999999881E-3</v>
      </c>
      <c r="AQ120" s="248">
        <f t="shared" si="170"/>
        <v>8.3000000000000018E-3</v>
      </c>
      <c r="AR120" s="249">
        <f t="shared" si="170"/>
        <v>1.1000000000000038E-3</v>
      </c>
      <c r="AS120" s="275">
        <f t="shared" si="170"/>
        <v>3.4000000000000002E-3</v>
      </c>
      <c r="AT120" s="227">
        <f>SUM(AT54, -AT55)</f>
        <v>4.8999999999999998E-3</v>
      </c>
      <c r="AU120" s="221">
        <f>SUM(AU52, -AU53)</f>
        <v>4.8000000000000126E-3</v>
      </c>
      <c r="AV120" s="151">
        <f>SUM(AV51, -AV52)</f>
        <v>2.4999999999999883E-3</v>
      </c>
      <c r="AW120" s="248">
        <f>SUM(AW56, -AW57)</f>
        <v>8.4000000000000047E-3</v>
      </c>
      <c r="AX120" s="249">
        <f>SUM(AX56, -AX57)</f>
        <v>1.1499999999999996E-2</v>
      </c>
      <c r="AY120" s="275">
        <f>SUM(AY56, -AY57)</f>
        <v>1.4600000000000002E-2</v>
      </c>
      <c r="AZ120" s="150">
        <f>SUM(AZ53, -AZ54)</f>
        <v>1.6500000000000001E-2</v>
      </c>
      <c r="BA120" s="249">
        <f>SUM(BA56, -BA57)</f>
        <v>8.5999999999999965E-3</v>
      </c>
      <c r="BB120" s="180">
        <f>SUM(BB53, -BB54)</f>
        <v>2.6100000000000002E-2</v>
      </c>
      <c r="BC120" s="248">
        <f>SUM(BC56, -BC57)</f>
        <v>8.0000000000000071E-3</v>
      </c>
      <c r="BD120" s="249">
        <f>SUM(BD56, -BD57)</f>
        <v>1.1400000000000007E-2</v>
      </c>
      <c r="BE120" s="189">
        <f>SUM(BE55, -BE56)</f>
        <v>1.0700000000000001E-2</v>
      </c>
      <c r="BF120" s="168">
        <f>SUM(BF55, -BF56)</f>
        <v>7.0999999999999952E-3</v>
      </c>
      <c r="BG120" s="210">
        <f>SUM(BG55, -BG56)</f>
        <v>8.9999999999999802E-4</v>
      </c>
      <c r="BH120" s="189">
        <f>SUM(BH55, -BH56)</f>
        <v>6.0000000000000053E-3</v>
      </c>
      <c r="BI120" s="122">
        <f>SUM(BI53, -BI54)</f>
        <v>5.0000000000000044E-4</v>
      </c>
      <c r="BJ120" s="118">
        <f>SUM(BJ55, -BJ56)</f>
        <v>8.8000000000000023E-3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X48">
      <selection activeCell="BL65" sqref="BL6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2019-01-29T13:39:46Z</dcterms:modified>
</cp:coreProperties>
</file>