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V191" i="1" l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C197" i="1" s="1"/>
  <c r="HD183" i="1"/>
  <c r="HD191" i="1" s="1"/>
  <c r="HD199" i="1" s="1"/>
  <c r="HC183" i="1"/>
  <c r="HC191" i="1" s="1"/>
  <c r="HC199" i="1" s="1"/>
  <c r="HD177" i="1"/>
  <c r="HD185" i="1" s="1"/>
  <c r="HC177" i="1"/>
  <c r="HC185" i="1" s="1"/>
  <c r="HC175" i="1"/>
  <c r="HD171" i="1"/>
  <c r="HD179" i="1" s="1"/>
  <c r="HC171" i="1"/>
  <c r="HC179" i="1" s="1"/>
  <c r="HD167" i="1"/>
  <c r="HD165" i="1"/>
  <c r="HD173" i="1" s="1"/>
  <c r="HC165" i="1"/>
  <c r="HC173" i="1" s="1"/>
  <c r="HD163" i="1"/>
  <c r="HD159" i="1"/>
  <c r="HC159" i="1"/>
  <c r="HC167" i="1" s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Y205" i="1"/>
  <c r="IW205" i="1"/>
  <c r="IQ205" i="1"/>
  <c r="IM205" i="1"/>
  <c r="IK205" i="1"/>
  <c r="IE205" i="1"/>
  <c r="IA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W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JI201" i="1"/>
  <c r="IW201" i="1"/>
  <c r="IK201" i="1"/>
  <c r="HY201" i="1"/>
  <c r="HM201" i="1"/>
  <c r="JR199" i="1"/>
  <c r="JO199" i="1"/>
  <c r="JI199" i="1"/>
  <c r="JC199" i="1"/>
  <c r="IW199" i="1"/>
  <c r="IQ199" i="1"/>
  <c r="IK199" i="1"/>
  <c r="IE199" i="1"/>
  <c r="HY199" i="1"/>
  <c r="HS199" i="1"/>
  <c r="HO199" i="1"/>
  <c r="HM199" i="1"/>
  <c r="HG199" i="1"/>
  <c r="JR197" i="1"/>
  <c r="JO197" i="1"/>
  <c r="JI197" i="1"/>
  <c r="JG197" i="1"/>
  <c r="JC197" i="1"/>
  <c r="IY197" i="1"/>
  <c r="IY201" i="1" s="1"/>
  <c r="IW197" i="1"/>
  <c r="IQ197" i="1"/>
  <c r="IK197" i="1"/>
  <c r="IE197" i="1"/>
  <c r="HY197" i="1"/>
  <c r="HS197" i="1"/>
  <c r="HP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X195" i="1"/>
  <c r="IV195" i="1"/>
  <c r="IU195" i="1"/>
  <c r="IT195" i="1"/>
  <c r="IS195" i="1"/>
  <c r="IS205" i="1" s="1"/>
  <c r="IR195" i="1"/>
  <c r="IP195" i="1"/>
  <c r="IO195" i="1"/>
  <c r="IN195" i="1"/>
  <c r="IM195" i="1"/>
  <c r="IL195" i="1"/>
  <c r="IJ195" i="1"/>
  <c r="II195" i="1"/>
  <c r="IH195" i="1"/>
  <c r="IG195" i="1"/>
  <c r="IG205" i="1" s="1"/>
  <c r="IF195" i="1"/>
  <c r="ID195" i="1"/>
  <c r="IC195" i="1"/>
  <c r="IB195" i="1"/>
  <c r="IA195" i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IT193" i="1"/>
  <c r="IH193" i="1"/>
  <c r="HP193" i="1"/>
  <c r="HH193" i="1"/>
  <c r="JR191" i="1"/>
  <c r="JO191" i="1"/>
  <c r="JJ191" i="1"/>
  <c r="JI191" i="1"/>
  <c r="JI203" i="1" s="1"/>
  <c r="JC191" i="1"/>
  <c r="IW191" i="1"/>
  <c r="IV191" i="1"/>
  <c r="IV199" i="1" s="1"/>
  <c r="IT191" i="1"/>
  <c r="IQ191" i="1"/>
  <c r="IL191" i="1"/>
  <c r="IK191" i="1"/>
  <c r="IK203" i="1" s="1"/>
  <c r="IE191" i="1"/>
  <c r="IC191" i="1"/>
  <c r="HY191" i="1"/>
  <c r="HY203" i="1" s="1"/>
  <c r="HX191" i="1"/>
  <c r="HV191" i="1"/>
  <c r="HS191" i="1"/>
  <c r="HM191" i="1"/>
  <c r="HM203" i="1" s="1"/>
  <c r="HG191" i="1"/>
  <c r="HE191" i="1"/>
  <c r="JS189" i="1"/>
  <c r="JS193" i="1" s="1"/>
  <c r="JQ189" i="1"/>
  <c r="JQ197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G189" i="1"/>
  <c r="IF189" i="1"/>
  <c r="IF193" i="1" s="1"/>
  <c r="ID189" i="1"/>
  <c r="IC189" i="1"/>
  <c r="IB189" i="1"/>
  <c r="IB193" i="1" s="1"/>
  <c r="IA189" i="1"/>
  <c r="IA193" i="1" s="1"/>
  <c r="HZ189" i="1"/>
  <c r="HZ197" i="1" s="1"/>
  <c r="HX189" i="1"/>
  <c r="HX193" i="1" s="1"/>
  <c r="HW189" i="1"/>
  <c r="HV189" i="1"/>
  <c r="HV197" i="1" s="1"/>
  <c r="HU189" i="1"/>
  <c r="HT189" i="1"/>
  <c r="HT193" i="1" s="1"/>
  <c r="HR189" i="1"/>
  <c r="HQ189" i="1"/>
  <c r="HP189" i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S187" i="1"/>
  <c r="JL187" i="1"/>
  <c r="JK187" i="1"/>
  <c r="JK197" i="1" s="1"/>
  <c r="JK201" i="1" s="1"/>
  <c r="JJ187" i="1"/>
  <c r="JH187" i="1"/>
  <c r="JG187" i="1"/>
  <c r="JB187" i="1"/>
  <c r="IY187" i="1"/>
  <c r="IV187" i="1"/>
  <c r="IU187" i="1"/>
  <c r="IT187" i="1"/>
  <c r="IR187" i="1"/>
  <c r="IM187" i="1"/>
  <c r="IM197" i="1" s="1"/>
  <c r="IM201" i="1" s="1"/>
  <c r="II187" i="1"/>
  <c r="IH187" i="1"/>
  <c r="ID187" i="1"/>
  <c r="IB187" i="1"/>
  <c r="IA187" i="1"/>
  <c r="IA197" i="1" s="1"/>
  <c r="IA201" i="1" s="1"/>
  <c r="HX187" i="1"/>
  <c r="HW187" i="1"/>
  <c r="HV187" i="1"/>
  <c r="HF187" i="1"/>
  <c r="JS185" i="1"/>
  <c r="JR185" i="1"/>
  <c r="JO185" i="1"/>
  <c r="JM185" i="1"/>
  <c r="JI185" i="1"/>
  <c r="JC185" i="1"/>
  <c r="IY185" i="1"/>
  <c r="IW185" i="1"/>
  <c r="IQ185" i="1"/>
  <c r="IM185" i="1"/>
  <c r="IK185" i="1"/>
  <c r="IE185" i="1"/>
  <c r="HY185" i="1"/>
  <c r="HS185" i="1"/>
  <c r="HQ185" i="1"/>
  <c r="HM185" i="1"/>
  <c r="HG185" i="1"/>
  <c r="JS183" i="1"/>
  <c r="JQ183" i="1"/>
  <c r="JP183" i="1"/>
  <c r="JN183" i="1"/>
  <c r="JN187" i="1" s="1"/>
  <c r="JM183" i="1"/>
  <c r="JM187" i="1" s="1"/>
  <c r="JL183" i="1"/>
  <c r="JK183" i="1"/>
  <c r="JJ183" i="1"/>
  <c r="JH183" i="1"/>
  <c r="JG183" i="1"/>
  <c r="JF183" i="1"/>
  <c r="JE183" i="1"/>
  <c r="JE187" i="1" s="1"/>
  <c r="JE197" i="1" s="1"/>
  <c r="JE201" i="1" s="1"/>
  <c r="JD183" i="1"/>
  <c r="JD197" i="1" s="1"/>
  <c r="JB183" i="1"/>
  <c r="JA183" i="1"/>
  <c r="IZ183" i="1"/>
  <c r="IZ187" i="1" s="1"/>
  <c r="IY183" i="1"/>
  <c r="IX183" i="1"/>
  <c r="IV183" i="1"/>
  <c r="IU183" i="1"/>
  <c r="IT183" i="1"/>
  <c r="IS183" i="1"/>
  <c r="IS187" i="1" s="1"/>
  <c r="IS197" i="1" s="1"/>
  <c r="IS201" i="1" s="1"/>
  <c r="IR183" i="1"/>
  <c r="IR197" i="1" s="1"/>
  <c r="IR201" i="1" s="1"/>
  <c r="IP183" i="1"/>
  <c r="IP187" i="1" s="1"/>
  <c r="IO183" i="1"/>
  <c r="IN183" i="1"/>
  <c r="IM183" i="1"/>
  <c r="IL183" i="1"/>
  <c r="IL187" i="1" s="1"/>
  <c r="IJ183" i="1"/>
  <c r="II183" i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HZ183" i="1"/>
  <c r="HZ191" i="1" s="1"/>
  <c r="HX183" i="1"/>
  <c r="HX197" i="1" s="1"/>
  <c r="HX201" i="1" s="1"/>
  <c r="HW183" i="1"/>
  <c r="HW191" i="1" s="1"/>
  <c r="HV183" i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N191" i="1" s="1"/>
  <c r="HL183" i="1"/>
  <c r="HK183" i="1"/>
  <c r="HJ183" i="1"/>
  <c r="HI183" i="1"/>
  <c r="HI187" i="1" s="1"/>
  <c r="HI197" i="1" s="1"/>
  <c r="HI201" i="1" s="1"/>
  <c r="HH183" i="1"/>
  <c r="HH197" i="1" s="1"/>
  <c r="HF183" i="1"/>
  <c r="HE183" i="1"/>
  <c r="HE187" i="1" s="1"/>
  <c r="JQ181" i="1"/>
  <c r="JL181" i="1"/>
  <c r="JK181" i="1"/>
  <c r="JK191" i="1" s="1"/>
  <c r="JE181" i="1"/>
  <c r="JE191" i="1" s="1"/>
  <c r="JA181" i="1"/>
  <c r="IS181" i="1"/>
  <c r="IS191" i="1" s="1"/>
  <c r="IO181" i="1"/>
  <c r="IJ181" i="1"/>
  <c r="IF181" i="1"/>
  <c r="IC181" i="1"/>
  <c r="HU181" i="1"/>
  <c r="HU191" i="1" s="1"/>
  <c r="HP181" i="1"/>
  <c r="HO181" i="1"/>
  <c r="HO191" i="1" s="1"/>
  <c r="HI181" i="1"/>
  <c r="HI191" i="1" s="1"/>
  <c r="HE181" i="1"/>
  <c r="JR179" i="1"/>
  <c r="JP179" i="1"/>
  <c r="JO179" i="1"/>
  <c r="JI179" i="1"/>
  <c r="JC179" i="1"/>
  <c r="JB179" i="1"/>
  <c r="IW179" i="1"/>
  <c r="IS179" i="1"/>
  <c r="IR179" i="1"/>
  <c r="IQ179" i="1"/>
  <c r="IN179" i="1"/>
  <c r="IK179" i="1"/>
  <c r="IE179" i="1"/>
  <c r="ID179" i="1"/>
  <c r="HY179" i="1"/>
  <c r="HT179" i="1"/>
  <c r="HS179" i="1"/>
  <c r="HM179" i="1"/>
  <c r="HG179" i="1"/>
  <c r="HF179" i="1"/>
  <c r="JS177" i="1"/>
  <c r="JS181" i="1" s="1"/>
  <c r="JQ177" i="1"/>
  <c r="JP177" i="1"/>
  <c r="JP185" i="1" s="1"/>
  <c r="JN177" i="1"/>
  <c r="JM177" i="1"/>
  <c r="JM181" i="1" s="1"/>
  <c r="JL177" i="1"/>
  <c r="JL185" i="1" s="1"/>
  <c r="JK177" i="1"/>
  <c r="JJ177" i="1"/>
  <c r="JH177" i="1"/>
  <c r="JG177" i="1"/>
  <c r="JG185" i="1" s="1"/>
  <c r="JF177" i="1"/>
  <c r="JE177" i="1"/>
  <c r="JD177" i="1"/>
  <c r="JB177" i="1"/>
  <c r="JA177" i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J185" i="1" s="1"/>
  <c r="II177" i="1"/>
  <c r="IH177" i="1"/>
  <c r="IG177" i="1"/>
  <c r="IG181" i="1" s="1"/>
  <c r="IG191" i="1" s="1"/>
  <c r="IF177" i="1"/>
  <c r="IF185" i="1" s="1"/>
  <c r="ID177" i="1"/>
  <c r="IC177" i="1"/>
  <c r="IB177" i="1"/>
  <c r="IA177" i="1"/>
  <c r="IA181" i="1" s="1"/>
  <c r="IA191" i="1" s="1"/>
  <c r="HZ177" i="1"/>
  <c r="HX177" i="1"/>
  <c r="HW177" i="1"/>
  <c r="HV177" i="1"/>
  <c r="HU177" i="1"/>
  <c r="HT177" i="1"/>
  <c r="HT185" i="1" s="1"/>
  <c r="HR177" i="1"/>
  <c r="HQ177" i="1"/>
  <c r="HQ181" i="1" s="1"/>
  <c r="HP177" i="1"/>
  <c r="HP185" i="1" s="1"/>
  <c r="HO177" i="1"/>
  <c r="HN177" i="1"/>
  <c r="HL177" i="1"/>
  <c r="HL181" i="1" s="1"/>
  <c r="HK177" i="1"/>
  <c r="HK185" i="1" s="1"/>
  <c r="HJ177" i="1"/>
  <c r="HI177" i="1"/>
  <c r="HH177" i="1"/>
  <c r="HF177" i="1"/>
  <c r="HE177" i="1"/>
  <c r="JQ175" i="1"/>
  <c r="JP175" i="1"/>
  <c r="JM175" i="1"/>
  <c r="JL175" i="1"/>
  <c r="JH175" i="1"/>
  <c r="JE175" i="1"/>
  <c r="JE185" i="1" s="1"/>
  <c r="JD175" i="1"/>
  <c r="JA175" i="1"/>
  <c r="IZ175" i="1"/>
  <c r="IV175" i="1"/>
  <c r="IS175" i="1"/>
  <c r="IS185" i="1" s="1"/>
  <c r="IR175" i="1"/>
  <c r="IO175" i="1"/>
  <c r="IN175" i="1"/>
  <c r="IJ175" i="1"/>
  <c r="IG175" i="1"/>
  <c r="IG185" i="1" s="1"/>
  <c r="IF175" i="1"/>
  <c r="IC175" i="1"/>
  <c r="IB175" i="1"/>
  <c r="HX175" i="1"/>
  <c r="HU175" i="1"/>
  <c r="HU185" i="1" s="1"/>
  <c r="HT175" i="1"/>
  <c r="HQ175" i="1"/>
  <c r="HP175" i="1"/>
  <c r="HL175" i="1"/>
  <c r="HI175" i="1"/>
  <c r="HI185" i="1" s="1"/>
  <c r="HH175" i="1"/>
  <c r="HE175" i="1"/>
  <c r="JR173" i="1"/>
  <c r="JO173" i="1"/>
  <c r="JN173" i="1"/>
  <c r="JI173" i="1"/>
  <c r="JF173" i="1"/>
  <c r="JC173" i="1"/>
  <c r="JB173" i="1"/>
  <c r="IW173" i="1"/>
  <c r="IT173" i="1"/>
  <c r="IQ173" i="1"/>
  <c r="IK173" i="1"/>
  <c r="IE173" i="1"/>
  <c r="HY173" i="1"/>
  <c r="HS173" i="1"/>
  <c r="HR173" i="1"/>
  <c r="HM173" i="1"/>
  <c r="HJ173" i="1"/>
  <c r="HG173" i="1"/>
  <c r="HF173" i="1"/>
  <c r="JS171" i="1"/>
  <c r="JQ171" i="1"/>
  <c r="JP171" i="1"/>
  <c r="JN171" i="1"/>
  <c r="JM171" i="1"/>
  <c r="JL171" i="1"/>
  <c r="JK171" i="1"/>
  <c r="JK175" i="1" s="1"/>
  <c r="JK185" i="1" s="1"/>
  <c r="JJ171" i="1"/>
  <c r="JH171" i="1"/>
  <c r="JG171" i="1"/>
  <c r="JF171" i="1"/>
  <c r="JF175" i="1" s="1"/>
  <c r="JE171" i="1"/>
  <c r="JD171" i="1"/>
  <c r="JB171" i="1"/>
  <c r="JB175" i="1" s="1"/>
  <c r="JA171" i="1"/>
  <c r="JA179" i="1" s="1"/>
  <c r="IZ171" i="1"/>
  <c r="IY171" i="1"/>
  <c r="IY175" i="1" s="1"/>
  <c r="IX171" i="1"/>
  <c r="IX175" i="1" s="1"/>
  <c r="IV171" i="1"/>
  <c r="IV179" i="1" s="1"/>
  <c r="IU171" i="1"/>
  <c r="IT171" i="1"/>
  <c r="IS171" i="1"/>
  <c r="IR171" i="1"/>
  <c r="IP171" i="1"/>
  <c r="IO171" i="1"/>
  <c r="IO185" i="1" s="1"/>
  <c r="IN171" i="1"/>
  <c r="IM171" i="1"/>
  <c r="IM175" i="1" s="1"/>
  <c r="IL171" i="1"/>
  <c r="IJ171" i="1"/>
  <c r="II171" i="1"/>
  <c r="IH171" i="1"/>
  <c r="IH175" i="1" s="1"/>
  <c r="IG171" i="1"/>
  <c r="IF171" i="1"/>
  <c r="IF179" i="1" s="1"/>
  <c r="ID171" i="1"/>
  <c r="ID175" i="1" s="1"/>
  <c r="IC171" i="1"/>
  <c r="IC185" i="1" s="1"/>
  <c r="IB171" i="1"/>
  <c r="IB179" i="1" s="1"/>
  <c r="IA171" i="1"/>
  <c r="IA175" i="1" s="1"/>
  <c r="IA185" i="1" s="1"/>
  <c r="HZ171" i="1"/>
  <c r="HZ175" i="1" s="1"/>
  <c r="HX171" i="1"/>
  <c r="HW171" i="1"/>
  <c r="HV171" i="1"/>
  <c r="HU171" i="1"/>
  <c r="HT171" i="1"/>
  <c r="HR171" i="1"/>
  <c r="HQ171" i="1"/>
  <c r="HP171" i="1"/>
  <c r="HO171" i="1"/>
  <c r="HO175" i="1" s="1"/>
  <c r="HO185" i="1" s="1"/>
  <c r="HN171" i="1"/>
  <c r="HL171" i="1"/>
  <c r="HK171" i="1"/>
  <c r="HJ171" i="1"/>
  <c r="HJ175" i="1" s="1"/>
  <c r="HI171" i="1"/>
  <c r="HH171" i="1"/>
  <c r="HF171" i="1"/>
  <c r="HF175" i="1" s="1"/>
  <c r="HE171" i="1"/>
  <c r="HE179" i="1" s="1"/>
  <c r="JS169" i="1"/>
  <c r="JP169" i="1"/>
  <c r="JK169" i="1"/>
  <c r="JK179" i="1" s="1"/>
  <c r="JG169" i="1"/>
  <c r="IZ169" i="1"/>
  <c r="IY169" i="1"/>
  <c r="IY179" i="1" s="1"/>
  <c r="IU169" i="1"/>
  <c r="IR169" i="1"/>
  <c r="IM169" i="1"/>
  <c r="IM179" i="1" s="1"/>
  <c r="IJ169" i="1"/>
  <c r="II169" i="1"/>
  <c r="IB169" i="1"/>
  <c r="IA169" i="1"/>
  <c r="IA179" i="1" s="1"/>
  <c r="HW169" i="1"/>
  <c r="HT169" i="1"/>
  <c r="HO169" i="1"/>
  <c r="HO179" i="1" s="1"/>
  <c r="HK169" i="1"/>
  <c r="JR167" i="1"/>
  <c r="JP167" i="1"/>
  <c r="JO167" i="1"/>
  <c r="JK167" i="1"/>
  <c r="JI167" i="1"/>
  <c r="JC167" i="1"/>
  <c r="IZ167" i="1"/>
  <c r="IW167" i="1"/>
  <c r="IU167" i="1"/>
  <c r="IQ167" i="1"/>
  <c r="IK167" i="1"/>
  <c r="IJ167" i="1"/>
  <c r="IE167" i="1"/>
  <c r="HY167" i="1"/>
  <c r="HT167" i="1"/>
  <c r="HS167" i="1"/>
  <c r="HO167" i="1"/>
  <c r="HM167" i="1"/>
  <c r="HG167" i="1"/>
  <c r="JS165" i="1"/>
  <c r="JQ165" i="1"/>
  <c r="JQ169" i="1" s="1"/>
  <c r="JP165" i="1"/>
  <c r="JN165" i="1"/>
  <c r="JN169" i="1" s="1"/>
  <c r="JM165" i="1"/>
  <c r="JM169" i="1" s="1"/>
  <c r="JL165" i="1"/>
  <c r="JL173" i="1" s="1"/>
  <c r="JK165" i="1"/>
  <c r="JJ165" i="1"/>
  <c r="JJ169" i="1" s="1"/>
  <c r="JH165" i="1"/>
  <c r="JH173" i="1" s="1"/>
  <c r="JG165" i="1"/>
  <c r="JG173" i="1" s="1"/>
  <c r="JF165" i="1"/>
  <c r="JF169" i="1" s="1"/>
  <c r="JE165" i="1"/>
  <c r="JE169" i="1" s="1"/>
  <c r="JE179" i="1" s="1"/>
  <c r="JD165" i="1"/>
  <c r="JD173" i="1" s="1"/>
  <c r="JB165" i="1"/>
  <c r="JB169" i="1" s="1"/>
  <c r="JA165" i="1"/>
  <c r="JA169" i="1" s="1"/>
  <c r="IZ165" i="1"/>
  <c r="IY165" i="1"/>
  <c r="IX165" i="1"/>
  <c r="IX169" i="1" s="1"/>
  <c r="IV165" i="1"/>
  <c r="IU165" i="1"/>
  <c r="IU173" i="1" s="1"/>
  <c r="IT165" i="1"/>
  <c r="IT169" i="1" s="1"/>
  <c r="IS165" i="1"/>
  <c r="IS169" i="1" s="1"/>
  <c r="IR165" i="1"/>
  <c r="IP165" i="1"/>
  <c r="IP169" i="1" s="1"/>
  <c r="IO165" i="1"/>
  <c r="IO169" i="1" s="1"/>
  <c r="IN165" i="1"/>
  <c r="IM165" i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A165" i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R165" i="1"/>
  <c r="HR169" i="1" s="1"/>
  <c r="HQ165" i="1"/>
  <c r="HQ169" i="1" s="1"/>
  <c r="HP165" i="1"/>
  <c r="HP173" i="1" s="1"/>
  <c r="HO165" i="1"/>
  <c r="HN165" i="1"/>
  <c r="HN169" i="1" s="1"/>
  <c r="HL165" i="1"/>
  <c r="HL173" i="1" s="1"/>
  <c r="HK165" i="1"/>
  <c r="HK173" i="1" s="1"/>
  <c r="HJ165" i="1"/>
  <c r="HJ169" i="1" s="1"/>
  <c r="HI165" i="1"/>
  <c r="HI169" i="1" s="1"/>
  <c r="HI179" i="1" s="1"/>
  <c r="HH165" i="1"/>
  <c r="HH173" i="1" s="1"/>
  <c r="HF165" i="1"/>
  <c r="HF169" i="1" s="1"/>
  <c r="HE165" i="1"/>
  <c r="HE169" i="1" s="1"/>
  <c r="JN163" i="1"/>
  <c r="JK163" i="1"/>
  <c r="JK173" i="1" s="1"/>
  <c r="JJ163" i="1"/>
  <c r="JF163" i="1"/>
  <c r="JB163" i="1"/>
  <c r="IY163" i="1"/>
  <c r="IY173" i="1" s="1"/>
  <c r="IX163" i="1"/>
  <c r="IU163" i="1"/>
  <c r="IT163" i="1"/>
  <c r="IP163" i="1"/>
  <c r="IM163" i="1"/>
  <c r="IM173" i="1" s="1"/>
  <c r="IL163" i="1"/>
  <c r="II163" i="1"/>
  <c r="IH163" i="1"/>
  <c r="ID163" i="1"/>
  <c r="HZ163" i="1"/>
  <c r="HW163" i="1"/>
  <c r="HV163" i="1"/>
  <c r="HR163" i="1"/>
  <c r="HO163" i="1"/>
  <c r="HO173" i="1" s="1"/>
  <c r="HN163" i="1"/>
  <c r="HJ163" i="1"/>
  <c r="HF163" i="1"/>
  <c r="JR161" i="1"/>
  <c r="JP161" i="1"/>
  <c r="JO161" i="1"/>
  <c r="JL161" i="1"/>
  <c r="JI161" i="1"/>
  <c r="JH161" i="1"/>
  <c r="JG161" i="1"/>
  <c r="JC161" i="1"/>
  <c r="IZ161" i="1"/>
  <c r="IW161" i="1"/>
  <c r="IV161" i="1"/>
  <c r="IR161" i="1"/>
  <c r="IQ161" i="1"/>
  <c r="IN161" i="1"/>
  <c r="IK161" i="1"/>
  <c r="IJ161" i="1"/>
  <c r="II161" i="1"/>
  <c r="IE161" i="1"/>
  <c r="IB161" i="1"/>
  <c r="HY161" i="1"/>
  <c r="HX161" i="1"/>
  <c r="HT161" i="1"/>
  <c r="HS161" i="1"/>
  <c r="HP161" i="1"/>
  <c r="HM161" i="1"/>
  <c r="HL161" i="1"/>
  <c r="HK161" i="1"/>
  <c r="HG161" i="1"/>
  <c r="JS159" i="1"/>
  <c r="JQ159" i="1"/>
  <c r="JQ163" i="1" s="1"/>
  <c r="JP159" i="1"/>
  <c r="JP163" i="1" s="1"/>
  <c r="JN159" i="1"/>
  <c r="JM159" i="1"/>
  <c r="JM167" i="1" s="1"/>
  <c r="JL159" i="1"/>
  <c r="JL163" i="1" s="1"/>
  <c r="JK159" i="1"/>
  <c r="JJ159" i="1"/>
  <c r="JI159" i="1"/>
  <c r="JI163" i="1" s="1"/>
  <c r="JH159" i="1"/>
  <c r="JH163" i="1" s="1"/>
  <c r="JG159" i="1"/>
  <c r="JG163" i="1" s="1"/>
  <c r="JF159" i="1"/>
  <c r="JE159" i="1"/>
  <c r="JE163" i="1" s="1"/>
  <c r="JE173" i="1" s="1"/>
  <c r="JD159" i="1"/>
  <c r="JD163" i="1" s="1"/>
  <c r="JB159" i="1"/>
  <c r="JA159" i="1"/>
  <c r="JA163" i="1" s="1"/>
  <c r="IZ159" i="1"/>
  <c r="IZ163" i="1" s="1"/>
  <c r="IY159" i="1"/>
  <c r="IX159" i="1"/>
  <c r="IW159" i="1"/>
  <c r="IW165" i="1" s="1"/>
  <c r="IV159" i="1"/>
  <c r="IV163" i="1" s="1"/>
  <c r="IU159" i="1"/>
  <c r="IT159" i="1"/>
  <c r="IS159" i="1"/>
  <c r="IS163" i="1" s="1"/>
  <c r="IS173" i="1" s="1"/>
  <c r="IR159" i="1"/>
  <c r="IR163" i="1" s="1"/>
  <c r="IP159" i="1"/>
  <c r="IO159" i="1"/>
  <c r="IO173" i="1" s="1"/>
  <c r="IN159" i="1"/>
  <c r="IN163" i="1" s="1"/>
  <c r="IM159" i="1"/>
  <c r="IL159" i="1"/>
  <c r="IK159" i="1"/>
  <c r="IK165" i="1" s="1"/>
  <c r="IJ159" i="1"/>
  <c r="IJ163" i="1" s="1"/>
  <c r="II159" i="1"/>
  <c r="IH159" i="1"/>
  <c r="IG159" i="1"/>
  <c r="IG163" i="1" s="1"/>
  <c r="IG173" i="1" s="1"/>
  <c r="IF159" i="1"/>
  <c r="IF163" i="1" s="1"/>
  <c r="ID159" i="1"/>
  <c r="IC159" i="1"/>
  <c r="IC167" i="1" s="1"/>
  <c r="IB159" i="1"/>
  <c r="IB163" i="1" s="1"/>
  <c r="IA159" i="1"/>
  <c r="IA163" i="1" s="1"/>
  <c r="IA173" i="1" s="1"/>
  <c r="HZ159" i="1"/>
  <c r="HY159" i="1"/>
  <c r="HY165" i="1" s="1"/>
  <c r="HX159" i="1"/>
  <c r="HX163" i="1" s="1"/>
  <c r="HW159" i="1"/>
  <c r="HW167" i="1" s="1"/>
  <c r="HV159" i="1"/>
  <c r="HU159" i="1"/>
  <c r="HU163" i="1" s="1"/>
  <c r="HU173" i="1" s="1"/>
  <c r="HT159" i="1"/>
  <c r="HT163" i="1" s="1"/>
  <c r="HR159" i="1"/>
  <c r="HQ159" i="1"/>
  <c r="HQ167" i="1" s="1"/>
  <c r="HP159" i="1"/>
  <c r="HP163" i="1" s="1"/>
  <c r="HO159" i="1"/>
  <c r="HN159" i="1"/>
  <c r="HM159" i="1"/>
  <c r="HM163" i="1" s="1"/>
  <c r="HL159" i="1"/>
  <c r="HL163" i="1" s="1"/>
  <c r="HK159" i="1"/>
  <c r="HK163" i="1" s="1"/>
  <c r="HJ159" i="1"/>
  <c r="HI159" i="1"/>
  <c r="HI163" i="1" s="1"/>
  <c r="HI173" i="1" s="1"/>
  <c r="HH159" i="1"/>
  <c r="HH163" i="1" s="1"/>
  <c r="HF159" i="1"/>
  <c r="HE159" i="1"/>
  <c r="HE163" i="1" s="1"/>
  <c r="JQ157" i="1"/>
  <c r="JP157" i="1"/>
  <c r="JL157" i="1"/>
  <c r="JH157" i="1"/>
  <c r="JA157" i="1"/>
  <c r="IZ157" i="1"/>
  <c r="IV157" i="1"/>
  <c r="IU157" i="1"/>
  <c r="IR157" i="1"/>
  <c r="IQ157" i="1"/>
  <c r="IN157" i="1"/>
  <c r="IM157" i="1"/>
  <c r="IM167" i="1" s="1"/>
  <c r="IJ157" i="1"/>
  <c r="II157" i="1"/>
  <c r="IF157" i="1"/>
  <c r="IE157" i="1"/>
  <c r="IB157" i="1"/>
  <c r="IA157" i="1"/>
  <c r="IA167" i="1" s="1"/>
  <c r="HX157" i="1"/>
  <c r="HW157" i="1"/>
  <c r="HT157" i="1"/>
  <c r="HS157" i="1"/>
  <c r="HP157" i="1"/>
  <c r="HO157" i="1"/>
  <c r="HL157" i="1"/>
  <c r="HK157" i="1"/>
  <c r="HH157" i="1"/>
  <c r="HG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O153" i="1"/>
  <c r="JO157" i="1" s="1"/>
  <c r="JN153" i="1"/>
  <c r="JN161" i="1" s="1"/>
  <c r="JM153" i="1"/>
  <c r="JM161" i="1" s="1"/>
  <c r="JL153" i="1"/>
  <c r="JK153" i="1"/>
  <c r="JK157" i="1" s="1"/>
  <c r="JJ153" i="1"/>
  <c r="JJ161" i="1" s="1"/>
  <c r="JI153" i="1"/>
  <c r="JI157" i="1" s="1"/>
  <c r="JH153" i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Y153" i="1"/>
  <c r="IY157" i="1" s="1"/>
  <c r="IY167" i="1" s="1"/>
  <c r="IX153" i="1"/>
  <c r="IX157" i="1" s="1"/>
  <c r="IW153" i="1"/>
  <c r="IW157" i="1" s="1"/>
  <c r="IV153" i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M153" i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A153" i="1"/>
  <c r="HZ153" i="1"/>
  <c r="HZ157" i="1" s="1"/>
  <c r="HY153" i="1"/>
  <c r="HY157" i="1" s="1"/>
  <c r="HX153" i="1"/>
  <c r="HW153" i="1"/>
  <c r="HW161" i="1" s="1"/>
  <c r="HV153" i="1"/>
  <c r="HV157" i="1" s="1"/>
  <c r="HU153" i="1"/>
  <c r="HU157" i="1" s="1"/>
  <c r="HU167" i="1" s="1"/>
  <c r="HT153" i="1"/>
  <c r="HS153" i="1"/>
  <c r="HS159" i="1" s="1"/>
  <c r="HR153" i="1"/>
  <c r="HR161" i="1" s="1"/>
  <c r="HQ153" i="1"/>
  <c r="HQ161" i="1" s="1"/>
  <c r="HP153" i="1"/>
  <c r="HO153" i="1"/>
  <c r="HN153" i="1"/>
  <c r="HN161" i="1" s="1"/>
  <c r="HM153" i="1"/>
  <c r="HM157" i="1" s="1"/>
  <c r="HL153" i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IL129" i="1"/>
  <c r="IK129" i="1"/>
  <c r="IJ129" i="1"/>
  <c r="IL125" i="1"/>
  <c r="IK125" i="1"/>
  <c r="IJ125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C205" i="1" l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71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F199" i="1" s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F199" i="1" s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HH199" i="1" s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D199" i="1" s="1"/>
  <c r="IH185" i="1"/>
  <c r="IH181" i="1"/>
  <c r="IL185" i="1"/>
  <c r="IL199" i="1" s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K199" i="1" s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IC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W201" i="1" l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FY205" i="1"/>
  <c r="FS205" i="1"/>
  <c r="FM205" i="1"/>
  <c r="FG205" i="1"/>
  <c r="FA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GZ199" i="1"/>
  <c r="GW199" i="1"/>
  <c r="GQ199" i="1"/>
  <c r="GK199" i="1"/>
  <c r="GE199" i="1"/>
  <c r="FY199" i="1"/>
  <c r="FS199" i="1"/>
  <c r="FM199" i="1"/>
  <c r="FG199" i="1"/>
  <c r="FA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GZ191" i="1"/>
  <c r="GZ203" i="1" s="1"/>
  <c r="GW191" i="1"/>
  <c r="GQ191" i="1"/>
  <c r="GK191" i="1"/>
  <c r="GE191" i="1"/>
  <c r="FY191" i="1"/>
  <c r="FS191" i="1"/>
  <c r="FM191" i="1"/>
  <c r="FG191" i="1"/>
  <c r="FA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GZ185" i="1"/>
  <c r="GW185" i="1"/>
  <c r="GQ185" i="1"/>
  <c r="GK185" i="1"/>
  <c r="GE185" i="1"/>
  <c r="FY185" i="1"/>
  <c r="FS185" i="1"/>
  <c r="FM185" i="1"/>
  <c r="FG185" i="1"/>
  <c r="FA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GZ179" i="1"/>
  <c r="GW179" i="1"/>
  <c r="GQ179" i="1"/>
  <c r="GK179" i="1"/>
  <c r="GE179" i="1"/>
  <c r="FY179" i="1"/>
  <c r="FS179" i="1"/>
  <c r="FM179" i="1"/>
  <c r="FG179" i="1"/>
  <c r="FA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Y181" i="1" s="1"/>
  <c r="EX177" i="1"/>
  <c r="EW177" i="1"/>
  <c r="EW181" i="1" s="1"/>
  <c r="EW191" i="1" s="1"/>
  <c r="GZ173" i="1"/>
  <c r="GW173" i="1"/>
  <c r="GQ173" i="1"/>
  <c r="GK173" i="1"/>
  <c r="GE173" i="1"/>
  <c r="FY173" i="1"/>
  <c r="FS173" i="1"/>
  <c r="FM173" i="1"/>
  <c r="FG173" i="1"/>
  <c r="FA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GZ167" i="1"/>
  <c r="GW167" i="1"/>
  <c r="GQ167" i="1"/>
  <c r="GK167" i="1"/>
  <c r="GE167" i="1"/>
  <c r="FY167" i="1"/>
  <c r="FS167" i="1"/>
  <c r="FM167" i="1"/>
  <c r="FG167" i="1"/>
  <c r="FA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GZ161" i="1"/>
  <c r="GW161" i="1"/>
  <c r="GQ161" i="1"/>
  <c r="GK161" i="1"/>
  <c r="GE161" i="1"/>
  <c r="FY161" i="1"/>
  <c r="FS161" i="1"/>
  <c r="FM161" i="1"/>
  <c r="FG161" i="1"/>
  <c r="FA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EZ153" i="1"/>
  <c r="EZ157" i="1" s="1"/>
  <c r="EY153" i="1"/>
  <c r="EY161" i="1" s="1"/>
  <c r="EX153" i="1"/>
  <c r="EW153" i="1"/>
  <c r="EW157" i="1" s="1"/>
  <c r="EW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GZ114" i="1"/>
  <c r="GW114" i="1"/>
  <c r="GQ114" i="1"/>
  <c r="GK114" i="1"/>
  <c r="GE114" i="1"/>
  <c r="FY114" i="1"/>
  <c r="FS114" i="1"/>
  <c r="FM114" i="1"/>
  <c r="FG114" i="1"/>
  <c r="FA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GZ106" i="1"/>
  <c r="GW106" i="1"/>
  <c r="GQ106" i="1"/>
  <c r="GK106" i="1"/>
  <c r="GE106" i="1"/>
  <c r="FY106" i="1"/>
  <c r="FS106" i="1"/>
  <c r="FM106" i="1"/>
  <c r="FG106" i="1"/>
  <c r="FA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GZ100" i="1"/>
  <c r="GW100" i="1"/>
  <c r="GQ100" i="1"/>
  <c r="GK100" i="1"/>
  <c r="GE100" i="1"/>
  <c r="FY100" i="1"/>
  <c r="FS100" i="1"/>
  <c r="FM100" i="1"/>
  <c r="FG100" i="1"/>
  <c r="FA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GZ94" i="1"/>
  <c r="GW94" i="1"/>
  <c r="GQ94" i="1"/>
  <c r="GK94" i="1"/>
  <c r="GE94" i="1"/>
  <c r="FY94" i="1"/>
  <c r="FS94" i="1"/>
  <c r="FM94" i="1"/>
  <c r="FG94" i="1"/>
  <c r="FA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W96" i="1" s="1"/>
  <c r="EW106" i="1" s="1"/>
  <c r="GZ88" i="1"/>
  <c r="GW88" i="1"/>
  <c r="GQ88" i="1"/>
  <c r="GK88" i="1"/>
  <c r="GE88" i="1"/>
  <c r="FY88" i="1"/>
  <c r="FS88" i="1"/>
  <c r="FM88" i="1"/>
  <c r="FG88" i="1"/>
  <c r="FA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GZ82" i="1"/>
  <c r="GW82" i="1"/>
  <c r="GQ82" i="1"/>
  <c r="GK82" i="1"/>
  <c r="GE82" i="1"/>
  <c r="FY82" i="1"/>
  <c r="FS82" i="1"/>
  <c r="FM82" i="1"/>
  <c r="FG82" i="1"/>
  <c r="FA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GZ76" i="1"/>
  <c r="GW76" i="1"/>
  <c r="GQ76" i="1"/>
  <c r="GK76" i="1"/>
  <c r="GE76" i="1"/>
  <c r="FY76" i="1"/>
  <c r="FS76" i="1"/>
  <c r="FM76" i="1"/>
  <c r="FG76" i="1"/>
  <c r="FA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EX167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FS40" i="1"/>
  <c r="GY197" i="1"/>
  <c r="FZ106" i="1"/>
  <c r="FZ167" i="1"/>
  <c r="GX167" i="1"/>
  <c r="GU72" i="1"/>
  <c r="FS159" i="1"/>
  <c r="FS165" i="1" s="1"/>
  <c r="FS169" i="1" s="1"/>
  <c r="GS193" i="1"/>
  <c r="GH106" i="1"/>
  <c r="FS80" i="1"/>
  <c r="FS84" i="1" s="1"/>
  <c r="FB167" i="1"/>
  <c r="FV167" i="1"/>
  <c r="GT167" i="1"/>
  <c r="GD197" i="1"/>
  <c r="GD201" i="1" s="1"/>
  <c r="FC193" i="1"/>
  <c r="FG159" i="1"/>
  <c r="FG165" i="1" s="1"/>
  <c r="FG169" i="1" s="1"/>
  <c r="FK167" i="1"/>
  <c r="IW72" i="1"/>
  <c r="EY167" i="1"/>
  <c r="GQ159" i="1"/>
  <c r="GQ165" i="1" s="1"/>
  <c r="GQ169" i="1" s="1"/>
  <c r="GU167" i="1"/>
  <c r="FJ167" i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FF161" i="1"/>
  <c r="FF157" i="1"/>
  <c r="JL76" i="1"/>
  <c r="JL72" i="1"/>
  <c r="FA157" i="1"/>
  <c r="FA159" i="1"/>
  <c r="FA165" i="1" s="1"/>
  <c r="FA171" i="1" s="1"/>
  <c r="GI173" i="1"/>
  <c r="FK181" i="1"/>
  <c r="FK185" i="1"/>
  <c r="FP185" i="1"/>
  <c r="GN179" i="1"/>
  <c r="GX179" i="1"/>
  <c r="FV157" i="1"/>
  <c r="GQ203" i="1"/>
  <c r="IK22" i="1"/>
  <c r="IK37" i="1"/>
  <c r="GL157" i="1"/>
  <c r="FW167" i="1"/>
  <c r="FW163" i="1"/>
  <c r="EZ173" i="1"/>
  <c r="FT173" i="1"/>
  <c r="FX173" i="1"/>
  <c r="GV173" i="1"/>
  <c r="FB191" i="1"/>
  <c r="FF191" i="1"/>
  <c r="GX191" i="1"/>
  <c r="FE167" i="1"/>
  <c r="FQ167" i="1"/>
  <c r="GC167" i="1"/>
  <c r="GO167" i="1"/>
  <c r="FH173" i="1"/>
  <c r="GF173" i="1"/>
  <c r="GJ173" i="1"/>
  <c r="GO185" i="1"/>
  <c r="GY191" i="1"/>
  <c r="GY205" i="1" s="1"/>
  <c r="FG203" i="1"/>
  <c r="GF100" i="1"/>
  <c r="FS129" i="1"/>
  <c r="HQ72" i="1"/>
  <c r="FL167" i="1"/>
  <c r="FP167" i="1"/>
  <c r="GJ167" i="1"/>
  <c r="GN167" i="1"/>
  <c r="FD173" i="1"/>
  <c r="GL167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201" i="1" s="1"/>
  <c r="EY193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FG72" i="1"/>
  <c r="FX72" i="1"/>
  <c r="FH82" i="1"/>
  <c r="FL82" i="1"/>
  <c r="GE74" i="1"/>
  <c r="GE78" i="1" s="1"/>
  <c r="HA96" i="1"/>
  <c r="FX100" i="1"/>
  <c r="FO114" i="1"/>
  <c r="GT169" i="1"/>
  <c r="GT173" i="1"/>
  <c r="FE185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EG179" i="1"/>
  <c r="FJ157" i="1"/>
  <c r="FZ157" i="1"/>
  <c r="GP157" i="1"/>
  <c r="FR167" i="1"/>
  <c r="GP167" i="1"/>
  <c r="FP175" i="1"/>
  <c r="FN181" i="1"/>
  <c r="EX191" i="1"/>
  <c r="EX199" i="1" s="1"/>
  <c r="FV191" i="1"/>
  <c r="FW191" i="1"/>
  <c r="GE203" i="1"/>
  <c r="FP88" i="1"/>
  <c r="HP72" i="1"/>
  <c r="IV72" i="1"/>
  <c r="JQ82" i="1"/>
  <c r="ED167" i="1"/>
  <c r="EX157" i="1"/>
  <c r="FN157" i="1"/>
  <c r="GD157" i="1"/>
  <c r="GT157" i="1"/>
  <c r="FK163" i="1"/>
  <c r="FN167" i="1"/>
  <c r="GH167" i="1"/>
  <c r="GV169" i="1"/>
  <c r="FH179" i="1"/>
  <c r="FQ179" i="1"/>
  <c r="GT179" i="1"/>
  <c r="FQ175" i="1"/>
  <c r="GN175" i="1"/>
  <c r="GT175" i="1"/>
  <c r="GC185" i="1"/>
  <c r="FE181" i="1"/>
  <c r="FR191" i="1"/>
  <c r="FW197" i="1"/>
  <c r="FW201" i="1" s="1"/>
  <c r="GL191" i="1"/>
  <c r="FR187" i="1"/>
  <c r="FL191" i="1"/>
  <c r="GM193" i="1"/>
  <c r="GK203" i="1"/>
  <c r="FC108" i="1"/>
  <c r="FY118" i="1"/>
  <c r="JI74" i="1"/>
  <c r="JI80" i="1" s="1"/>
  <c r="JI84" i="1" s="1"/>
  <c r="ID100" i="1"/>
  <c r="IN100" i="1"/>
  <c r="EB169" i="1"/>
  <c r="FB157" i="1"/>
  <c r="FR157" i="1"/>
  <c r="GH157" i="1"/>
  <c r="GX157" i="1"/>
  <c r="FH167" i="1"/>
  <c r="FT167" i="1"/>
  <c r="GF167" i="1"/>
  <c r="GR167" i="1"/>
  <c r="EY163" i="1"/>
  <c r="GU16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GH191" i="1"/>
  <c r="FW187" i="1"/>
  <c r="GY187" i="1"/>
  <c r="GC191" i="1"/>
  <c r="GR191" i="1"/>
  <c r="FO193" i="1"/>
  <c r="GZ165" i="1"/>
  <c r="GZ163" i="1"/>
  <c r="FG171" i="1"/>
  <c r="EZ161" i="1"/>
  <c r="FH161" i="1"/>
  <c r="FP161" i="1"/>
  <c r="FX161" i="1"/>
  <c r="GF161" i="1"/>
  <c r="GR161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X179" i="1"/>
  <c r="EY157" i="1"/>
  <c r="FK157" i="1"/>
  <c r="FW157" i="1"/>
  <c r="GI157" i="1"/>
  <c r="GU157" i="1"/>
  <c r="GY157" i="1"/>
  <c r="FE161" i="1"/>
  <c r="FQ161" i="1"/>
  <c r="GC161" i="1"/>
  <c r="GO161" i="1"/>
  <c r="HA161" i="1"/>
  <c r="FH163" i="1"/>
  <c r="FT163" i="1"/>
  <c r="GF163" i="1"/>
  <c r="GR163" i="1"/>
  <c r="EY173" i="1"/>
  <c r="FK173" i="1"/>
  <c r="FW173" i="1"/>
  <c r="FW169" i="1"/>
  <c r="GU173" i="1"/>
  <c r="FF167" i="1"/>
  <c r="GD167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FH175" i="1"/>
  <c r="FJ185" i="1"/>
  <c r="GH185" i="1"/>
  <c r="EZ179" i="1"/>
  <c r="FJ179" i="1"/>
  <c r="FX179" i="1"/>
  <c r="GV179" i="1"/>
  <c r="GN187" i="1"/>
  <c r="GN191" i="1"/>
  <c r="EX197" i="1"/>
  <c r="FD161" i="1"/>
  <c r="FL161" i="1"/>
  <c r="FT161" i="1"/>
  <c r="GB161" i="1"/>
  <c r="GJ161" i="1"/>
  <c r="GN161" i="1"/>
  <c r="GV161" i="1"/>
  <c r="FF169" i="1"/>
  <c r="FF173" i="1"/>
  <c r="FE191" i="1"/>
  <c r="FE187" i="1"/>
  <c r="FL157" i="1"/>
  <c r="FP157" i="1"/>
  <c r="GJ157" i="1"/>
  <c r="GN157" i="1"/>
  <c r="GZ157" i="1"/>
  <c r="EX161" i="1"/>
  <c r="FB161" i="1"/>
  <c r="FV161" i="1"/>
  <c r="FZ161" i="1"/>
  <c r="GT161" i="1"/>
  <c r="GX161" i="1"/>
  <c r="FE163" i="1"/>
  <c r="FQ163" i="1"/>
  <c r="GC163" i="1"/>
  <c r="GO163" i="1"/>
  <c r="FL173" i="1"/>
  <c r="FL169" i="1"/>
  <c r="GB173" i="1"/>
  <c r="GB169" i="1"/>
  <c r="GR173" i="1"/>
  <c r="GR169" i="1"/>
  <c r="FP169" i="1"/>
  <c r="FX169" i="1"/>
  <c r="FW175" i="1"/>
  <c r="FW179" i="1"/>
  <c r="GD173" i="1"/>
  <c r="GO173" i="1"/>
  <c r="GY173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FB179" i="1"/>
  <c r="FF175" i="1"/>
  <c r="FF179" i="1"/>
  <c r="FP179" i="1"/>
  <c r="FT179" i="1"/>
  <c r="GU175" i="1"/>
  <c r="GU179" i="1"/>
  <c r="FN173" i="1"/>
  <c r="FB175" i="1"/>
  <c r="FD179" i="1"/>
  <c r="FN179" i="1"/>
  <c r="GB179" i="1"/>
  <c r="FN191" i="1"/>
  <c r="FN187" i="1"/>
  <c r="FN197" i="1"/>
  <c r="EZ185" i="1"/>
  <c r="GF185" i="1"/>
  <c r="FH197" i="1"/>
  <c r="FH193" i="1"/>
  <c r="FL197" i="1"/>
  <c r="FL193" i="1"/>
  <c r="HA179" i="1"/>
  <c r="GP173" i="1"/>
  <c r="FK179" i="1"/>
  <c r="GI179" i="1"/>
  <c r="GR179" i="1"/>
  <c r="FT187" i="1"/>
  <c r="FT191" i="1"/>
  <c r="GO191" i="1"/>
  <c r="GO187" i="1"/>
  <c r="GT191" i="1"/>
  <c r="GT187" i="1"/>
  <c r="FL185" i="1"/>
  <c r="FW185" i="1"/>
  <c r="GB185" i="1"/>
  <c r="GR185" i="1"/>
  <c r="EX187" i="1"/>
  <c r="FF187" i="1"/>
  <c r="GL187" i="1"/>
  <c r="GX193" i="1"/>
  <c r="GX197" i="1"/>
  <c r="FX191" i="1"/>
  <c r="GL197" i="1"/>
  <c r="FU199" i="1"/>
  <c r="GO179" i="1"/>
  <c r="GL173" i="1"/>
  <c r="GC181" i="1"/>
  <c r="FP187" i="1"/>
  <c r="FP191" i="1"/>
  <c r="GP191" i="1"/>
  <c r="GP187" i="1"/>
  <c r="GY201" i="1"/>
  <c r="FH185" i="1"/>
  <c r="FX185" i="1"/>
  <c r="GI185" i="1"/>
  <c r="GN185" i="1"/>
  <c r="GY185" i="1"/>
  <c r="FV187" i="1"/>
  <c r="GX187" i="1"/>
  <c r="FT197" i="1"/>
  <c r="FT193" i="1"/>
  <c r="FX197" i="1"/>
  <c r="GB197" i="1"/>
  <c r="GB193" i="1"/>
  <c r="GO197" i="1"/>
  <c r="GO193" i="1"/>
  <c r="FQ191" i="1"/>
  <c r="GG199" i="1"/>
  <c r="GC179" i="1"/>
  <c r="GH173" i="1"/>
  <c r="GX173" i="1"/>
  <c r="GY179" i="1"/>
  <c r="GI181" i="1"/>
  <c r="GO181" i="1"/>
  <c r="GY181" i="1"/>
  <c r="EZ187" i="1"/>
  <c r="EZ191" i="1"/>
  <c r="FD187" i="1"/>
  <c r="FD191" i="1"/>
  <c r="FZ191" i="1"/>
  <c r="FZ187" i="1"/>
  <c r="GD191" i="1"/>
  <c r="GD187" i="1"/>
  <c r="GV187" i="1"/>
  <c r="GV191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Z197" i="1"/>
  <c r="FD197" i="1"/>
  <c r="FQ197" i="1"/>
  <c r="FZ193" i="1"/>
  <c r="FZ197" i="1"/>
  <c r="GR197" i="1"/>
  <c r="GV197" i="1"/>
  <c r="GV193" i="1"/>
  <c r="FD193" i="1"/>
  <c r="FA203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EZ82" i="1"/>
  <c r="EZ78" i="1"/>
  <c r="EG175" i="1"/>
  <c r="FR16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FH78" i="1"/>
  <c r="EZ88" i="1"/>
  <c r="FE88" i="1"/>
  <c r="GN88" i="1"/>
  <c r="GD106" i="1"/>
  <c r="GD102" i="1"/>
  <c r="GI106" i="1"/>
  <c r="GI102" i="1"/>
  <c r="FK112" i="1"/>
  <c r="FK116" i="1" s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FR27" i="1"/>
  <c r="FR36" i="1"/>
  <c r="FD72" i="1"/>
  <c r="FL72" i="1"/>
  <c r="FT72" i="1"/>
  <c r="GB72" i="1"/>
  <c r="GJ72" i="1"/>
  <c r="GR7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FA74" i="1"/>
  <c r="FA72" i="1"/>
  <c r="FM74" i="1"/>
  <c r="FM72" i="1"/>
  <c r="FY74" i="1"/>
  <c r="FY72" i="1"/>
  <c r="GK74" i="1"/>
  <c r="GK72" i="1"/>
  <c r="GW74" i="1"/>
  <c r="GW72" i="1"/>
  <c r="GL88" i="1"/>
  <c r="GL78" i="1"/>
  <c r="GL82" i="1"/>
  <c r="FK84" i="1"/>
  <c r="FK88" i="1"/>
  <c r="GP88" i="1"/>
  <c r="FQ82" i="1"/>
  <c r="FZ78" i="1"/>
  <c r="FZ88" i="1"/>
  <c r="FZ82" i="1"/>
  <c r="GD82" i="1"/>
  <c r="GD88" i="1"/>
  <c r="GD78" i="1"/>
  <c r="GH88" i="1"/>
  <c r="GH78" i="1"/>
  <c r="GH82" i="1"/>
  <c r="FE76" i="1"/>
  <c r="FQ76" i="1"/>
  <c r="GC76" i="1"/>
  <c r="GO76" i="1"/>
  <c r="EY88" i="1"/>
  <c r="EY84" i="1"/>
  <c r="GU88" i="1"/>
  <c r="GU84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FR88" i="1"/>
  <c r="GI84" i="1"/>
  <c r="GI88" i="1"/>
  <c r="EX88" i="1"/>
  <c r="EX78" i="1"/>
  <c r="EX82" i="1"/>
  <c r="GC82" i="1"/>
  <c r="GP78" i="1"/>
  <c r="GP82" i="1"/>
  <c r="GT82" i="1"/>
  <c r="GT78" i="1"/>
  <c r="GT88" i="1"/>
  <c r="GY88" i="1"/>
  <c r="GY84" i="1"/>
  <c r="FR31" i="1"/>
  <c r="FT31" i="1"/>
  <c r="FT22" i="1"/>
  <c r="FR34" i="1"/>
  <c r="FT34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Y94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Y82" i="1"/>
  <c r="GI82" i="1"/>
  <c r="FP84" i="1"/>
  <c r="FD94" i="1"/>
  <c r="GU90" i="1"/>
  <c r="FS9" i="1"/>
  <c r="FT36" i="1"/>
  <c r="FL84" i="1"/>
  <c r="FQ84" i="1"/>
  <c r="GB84" i="1"/>
  <c r="GR84" i="1"/>
  <c r="FQ90" i="1"/>
  <c r="FQ94" i="1"/>
  <c r="GC90" i="1"/>
  <c r="GC94" i="1"/>
  <c r="GO94" i="1"/>
  <c r="FD88" i="1"/>
  <c r="FV100" i="1"/>
  <c r="FV96" i="1"/>
  <c r="GI100" i="1"/>
  <c r="GI96" i="1"/>
  <c r="GN100" i="1"/>
  <c r="GN96" i="1"/>
  <c r="FE94" i="1"/>
  <c r="HA106" i="1"/>
  <c r="HA102" i="1"/>
  <c r="FD100" i="1"/>
  <c r="HA112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Z94" i="1"/>
  <c r="EZ90" i="1"/>
  <c r="HA94" i="1"/>
  <c r="HA90" i="1"/>
  <c r="FH88" i="1"/>
  <c r="FS16" i="1"/>
  <c r="GX88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FB100" i="1"/>
  <c r="FF100" i="1"/>
  <c r="FJ100" i="1"/>
  <c r="FW100" i="1"/>
  <c r="FW96" i="1"/>
  <c r="GO100" i="1"/>
  <c r="GX100" i="1"/>
  <c r="FF94" i="1"/>
  <c r="FV94" i="1"/>
  <c r="GL94" i="1"/>
  <c r="FJ96" i="1"/>
  <c r="FP96" i="1"/>
  <c r="GP96" i="1"/>
  <c r="FE106" i="1"/>
  <c r="FE102" i="1"/>
  <c r="FR106" i="1"/>
  <c r="FW106" i="1"/>
  <c r="FW114" i="1" s="1"/>
  <c r="GF106" i="1"/>
  <c r="GJ106" i="1"/>
  <c r="GN106" i="1"/>
  <c r="FE112" i="1"/>
  <c r="FJ106" i="1"/>
  <c r="FX106" i="1"/>
  <c r="GQ118" i="1"/>
  <c r="GQ116" i="1"/>
  <c r="FL90" i="1"/>
  <c r="EX100" i="1"/>
  <c r="FK100" i="1"/>
  <c r="FK96" i="1"/>
  <c r="GC100" i="1"/>
  <c r="GY100" i="1"/>
  <c r="GY96" i="1"/>
  <c r="FB94" i="1"/>
  <c r="FR94" i="1"/>
  <c r="GH94" i="1"/>
  <c r="GX94" i="1"/>
  <c r="FF96" i="1"/>
  <c r="GL96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Y100" i="1"/>
  <c r="EY96" i="1"/>
  <c r="FQ100" i="1"/>
  <c r="FZ100" i="1"/>
  <c r="FZ114" i="1" s="1"/>
  <c r="GD100" i="1"/>
  <c r="GH100" i="1"/>
  <c r="GH114" i="1" s="1"/>
  <c r="GU100" i="1"/>
  <c r="GU96" i="1"/>
  <c r="EX94" i="1"/>
  <c r="FN94" i="1"/>
  <c r="GD94" i="1"/>
  <c r="GT94" i="1"/>
  <c r="FB96" i="1"/>
  <c r="GH96" i="1"/>
  <c r="GT96" i="1"/>
  <c r="EY106" i="1"/>
  <c r="FH106" i="1"/>
  <c r="FL106" i="1"/>
  <c r="FP106" i="1"/>
  <c r="GC106" i="1"/>
  <c r="GC102" i="1"/>
  <c r="GP106" i="1"/>
  <c r="GL106" i="1"/>
  <c r="FH102" i="1"/>
  <c r="FL102" i="1"/>
  <c r="FP102" i="1"/>
  <c r="FT102" i="1"/>
  <c r="GF102" i="1"/>
  <c r="GJ102" i="1"/>
  <c r="GT102" i="1"/>
  <c r="EY112" i="1"/>
  <c r="GU112" i="1"/>
  <c r="GR106" i="1"/>
  <c r="FU108" i="1"/>
  <c r="GA108" i="1"/>
  <c r="FL112" i="1"/>
  <c r="FS118" i="1"/>
  <c r="GK116" i="1"/>
  <c r="GK118" i="1"/>
  <c r="GR112" i="1"/>
  <c r="GY112" i="1"/>
  <c r="FD112" i="1"/>
  <c r="FD108" i="1"/>
  <c r="FT108" i="1"/>
  <c r="FT112" i="1"/>
  <c r="GJ108" i="1"/>
  <c r="GJ112" i="1"/>
  <c r="EW108" i="1"/>
  <c r="EZ112" i="1"/>
  <c r="FG118" i="1"/>
  <c r="GF112" i="1"/>
  <c r="FM118" i="1"/>
  <c r="FI114" i="1"/>
  <c r="FI108" i="1"/>
  <c r="GO112" i="1"/>
  <c r="GO108" i="1"/>
  <c r="GU106" i="1"/>
  <c r="GY106" i="1"/>
  <c r="GS108" i="1"/>
  <c r="HA108" i="1"/>
  <c r="FH112" i="1"/>
  <c r="FP112" i="1"/>
  <c r="GB112" i="1"/>
  <c r="GN112" i="1"/>
  <c r="GV112" i="1"/>
  <c r="FG116" i="1"/>
  <c r="FA118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IE195" i="1" l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FH114" i="1"/>
  <c r="FV199" i="1"/>
  <c r="EI199" i="1"/>
  <c r="GP199" i="1"/>
  <c r="GQ171" i="1"/>
  <c r="GQ175" i="1" s="1"/>
  <c r="FD114" i="1"/>
  <c r="GQ84" i="1"/>
  <c r="GL199" i="1"/>
  <c r="IV114" i="1"/>
  <c r="FZ199" i="1"/>
  <c r="HT114" i="1"/>
  <c r="JI86" i="1"/>
  <c r="JI90" i="1" s="1"/>
  <c r="GD114" i="1"/>
  <c r="HA114" i="1"/>
  <c r="HY84" i="1"/>
  <c r="FG163" i="1"/>
  <c r="GR114" i="1"/>
  <c r="GE80" i="1"/>
  <c r="GE84" i="1" s="1"/>
  <c r="FS163" i="1"/>
  <c r="FG86" i="1"/>
  <c r="FG90" i="1" s="1"/>
  <c r="GD205" i="1"/>
  <c r="GK169" i="1"/>
  <c r="ED199" i="1"/>
  <c r="EY205" i="1"/>
  <c r="FM169" i="1"/>
  <c r="GP114" i="1"/>
  <c r="JL114" i="1"/>
  <c r="IF114" i="1"/>
  <c r="HP114" i="1"/>
  <c r="GX199" i="1"/>
  <c r="GF114" i="1"/>
  <c r="IW86" i="1"/>
  <c r="IW92" i="1" s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JB114" i="1"/>
  <c r="FD199" i="1"/>
  <c r="FL199" i="1"/>
  <c r="FJ199" i="1"/>
  <c r="FS171" i="1"/>
  <c r="FS175" i="1" s="1"/>
  <c r="FW199" i="1"/>
  <c r="IH114" i="1"/>
  <c r="GI120" i="1"/>
  <c r="FP114" i="1"/>
  <c r="IO114" i="1"/>
  <c r="GX114" i="1"/>
  <c r="GJ114" i="1"/>
  <c r="EH165" i="1"/>
  <c r="EH169" i="1" s="1"/>
  <c r="GB199" i="1"/>
  <c r="GV199" i="1"/>
  <c r="GY199" i="1"/>
  <c r="FP199" i="1"/>
  <c r="GR199" i="1"/>
  <c r="GO199" i="1"/>
  <c r="FN199" i="1"/>
  <c r="GK163" i="1"/>
  <c r="FM163" i="1"/>
  <c r="GU114" i="1"/>
  <c r="FR114" i="1"/>
  <c r="FR44" i="1"/>
  <c r="JQ114" i="1"/>
  <c r="IT114" i="1"/>
  <c r="HM86" i="1"/>
  <c r="HM92" i="1" s="1"/>
  <c r="GI205" i="1"/>
  <c r="FH199" i="1"/>
  <c r="FW205" i="1"/>
  <c r="ID114" i="1"/>
  <c r="HM78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FT199" i="1"/>
  <c r="FH205" i="1"/>
  <c r="FH201" i="1"/>
  <c r="GJ199" i="1"/>
  <c r="EX201" i="1"/>
  <c r="EX205" i="1"/>
  <c r="FY177" i="1"/>
  <c r="FY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GP201" i="1"/>
  <c r="GP205" i="1"/>
  <c r="GB205" i="1"/>
  <c r="GB201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FL205" i="1"/>
  <c r="FL201" i="1"/>
  <c r="FN201" i="1"/>
  <c r="FN205" i="1"/>
  <c r="FJ201" i="1"/>
  <c r="FJ205" i="1"/>
  <c r="GF199" i="1"/>
  <c r="FM177" i="1"/>
  <c r="FM175" i="1"/>
  <c r="GQ177" i="1"/>
  <c r="GK177" i="1"/>
  <c r="GK175" i="1"/>
  <c r="GZ171" i="1"/>
  <c r="GZ169" i="1"/>
  <c r="EZ114" i="1"/>
  <c r="FW120" i="1"/>
  <c r="FS44" i="1"/>
  <c r="IR114" i="1"/>
  <c r="EG199" i="1"/>
  <c r="EE165" i="1"/>
  <c r="EE163" i="1"/>
  <c r="FK120" i="1"/>
  <c r="FL114" i="1"/>
  <c r="FB114" i="1"/>
  <c r="FN114" i="1"/>
  <c r="GV114" i="1"/>
  <c r="FT44" i="1"/>
  <c r="HQ114" i="1"/>
  <c r="JJ114" i="1"/>
  <c r="FT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FV114" i="1"/>
  <c r="GW80" i="1"/>
  <c r="GW78" i="1"/>
  <c r="FA80" i="1"/>
  <c r="FA78" i="1"/>
  <c r="GX120" i="1"/>
  <c r="GX116" i="1"/>
  <c r="GH120" i="1"/>
  <c r="GH116" i="1"/>
  <c r="FR120" i="1"/>
  <c r="FR116" i="1"/>
  <c r="FR129" i="1" s="1"/>
  <c r="GV116" i="1"/>
  <c r="GV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Y120" i="1"/>
  <c r="EY116" i="1"/>
  <c r="FX120" i="1"/>
  <c r="FF114" i="1"/>
  <c r="FE116" i="1"/>
  <c r="FE120" i="1"/>
  <c r="HA116" i="1"/>
  <c r="HA120" i="1"/>
  <c r="FS90" i="1"/>
  <c r="FS92" i="1"/>
  <c r="GK80" i="1"/>
  <c r="GK78" i="1"/>
  <c r="FM80" i="1"/>
  <c r="FM78" i="1"/>
  <c r="GL120" i="1"/>
  <c r="GL116" i="1"/>
  <c r="FF120" i="1"/>
  <c r="FF116" i="1"/>
  <c r="FP116" i="1"/>
  <c r="FP120" i="1"/>
  <c r="FD116" i="1"/>
  <c r="FD120" i="1"/>
  <c r="GR116" i="1"/>
  <c r="GR120" i="1"/>
  <c r="GP120" i="1"/>
  <c r="GP116" i="1"/>
  <c r="FZ120" i="1"/>
  <c r="FZ116" i="1"/>
  <c r="FJ120" i="1"/>
  <c r="FJ116" i="1"/>
  <c r="GB116" i="1"/>
  <c r="GB120" i="1"/>
  <c r="GJ116" i="1"/>
  <c r="GJ120" i="1"/>
  <c r="GY120" i="1"/>
  <c r="GY116" i="1"/>
  <c r="GO114" i="1"/>
  <c r="GN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FG92" i="1"/>
  <c r="FG98" i="1" s="1"/>
  <c r="JI92" i="1"/>
  <c r="JI96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GK86" i="1"/>
  <c r="GK84" i="1"/>
  <c r="GW86" i="1"/>
  <c r="GW84" i="1"/>
  <c r="GE98" i="1"/>
  <c r="GE96" i="1"/>
  <c r="FY84" i="1"/>
  <c r="FY86" i="1"/>
  <c r="FG96" i="1"/>
  <c r="GQ98" i="1"/>
  <c r="GQ96" i="1"/>
  <c r="FA86" i="1"/>
  <c r="FA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FS181" i="1"/>
  <c r="GZ92" i="1"/>
  <c r="GZ90" i="1"/>
  <c r="FY187" i="1"/>
  <c r="FY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GK195" i="1"/>
  <c r="GK193" i="1"/>
  <c r="FY195" i="1"/>
  <c r="FY193" i="1"/>
  <c r="GQ193" i="1"/>
  <c r="GQ195" i="1"/>
  <c r="GW195" i="1"/>
  <c r="GW193" i="1"/>
  <c r="FM195" i="1"/>
  <c r="FM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FA96" i="1"/>
  <c r="FA98" i="1"/>
  <c r="FY98" i="1"/>
  <c r="FY96" i="1"/>
  <c r="GK98" i="1"/>
  <c r="GK96" i="1"/>
  <c r="FG110" i="1"/>
  <c r="FG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FS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<sst xmlns="http://schemas.openxmlformats.org/spreadsheetml/2006/main" count="8022" uniqueCount="107">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</sst>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357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DF37F8E-745C-45F9-8A57-E845C55917BC}" protected="1">
  <header guid="{FDF37F8E-745C-45F9-8A57-E845C55917BC}" dateTime="2019-03-06T17:22:01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EJ48" zoomScale="120" zoomScaleNormal="120" workbookViewId="0">
      <selection activeCell="ES38" sqref="ES38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H1" s="282" t="s">
        <v>103</v>
      </c>
      <c r="EI1" s="282" t="s">
        <v>95</v>
      </c>
      <c r="EJ1" s="282" t="s">
        <v>96</v>
      </c>
      <c r="EK1" s="1" t="s">
        <v>87</v>
      </c>
      <c r="EL1" s="282" t="s">
        <v>103</v>
      </c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H2" t="s">
        <v>62</v>
      </c>
      <c r="EI2" s="55">
        <v>1.1463000000000001</v>
      </c>
      <c r="EJ2" s="55">
        <v>1.14428</v>
      </c>
      <c r="EK2" s="4" t="s">
        <v>36</v>
      </c>
      <c r="EL2" s="55">
        <v>1.137</v>
      </c>
      <c r="EM2" s="6">
        <v>-5.9999999999999995E-4</v>
      </c>
      <c r="EN2" s="6"/>
      <c r="EO2" s="6"/>
      <c r="EP2" s="6">
        <v>-2.0999999999999999E-3</v>
      </c>
      <c r="EQ2" s="6">
        <v>-2.8999999999999998E-3</v>
      </c>
      <c r="ER2" s="6">
        <v>0</v>
      </c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-2.8999999999999998E-3</v>
      </c>
      <c r="FS2" s="7">
        <f t="shared" ref="FS2:FS37" si="7">AVERAGE(EM2:FQ2)</f>
        <v>-1.3999999999999998E-3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H3" t="s">
        <v>62</v>
      </c>
      <c r="EI3" s="55">
        <v>1.2757000000000001</v>
      </c>
      <c r="EJ3" s="55">
        <v>1.3101</v>
      </c>
      <c r="EK3" s="4" t="s">
        <v>37</v>
      </c>
      <c r="EL3" s="55">
        <v>1.3262</v>
      </c>
      <c r="EM3" s="6">
        <v>-3.5000000000000001E-3</v>
      </c>
      <c r="EN3" s="6"/>
      <c r="EO3" s="6"/>
      <c r="EP3" s="6">
        <v>-1.6000000000000001E-3</v>
      </c>
      <c r="EQ3" s="6">
        <v>-1E-4</v>
      </c>
      <c r="ER3" s="6">
        <v>-5.9999999999999995E-4</v>
      </c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-3.5000000000000001E-3</v>
      </c>
      <c r="FS3" s="7">
        <f t="shared" si="7"/>
        <v>-1.4500000000000001E-3</v>
      </c>
      <c r="FT3" s="7">
        <f t="shared" si="8"/>
        <v>-1E-4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EI4" s="55">
        <v>0.98160000000000003</v>
      </c>
      <c r="EJ4" s="55">
        <v>0.99428000000000005</v>
      </c>
      <c r="EK4" s="4" t="s">
        <v>38</v>
      </c>
      <c r="EL4" s="55">
        <v>0.99790000000000001</v>
      </c>
      <c r="EM4" s="6">
        <v>1E-3</v>
      </c>
      <c r="EN4" s="6"/>
      <c r="EO4" s="6"/>
      <c r="EP4" s="6">
        <v>-2.0000000000000001E-4</v>
      </c>
      <c r="EQ4" s="6">
        <v>5.5999999999999999E-3</v>
      </c>
      <c r="ER4" s="6">
        <v>8.0000000000000004E-4</v>
      </c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-2.0000000000000001E-4</v>
      </c>
      <c r="FS4" s="7">
        <f t="shared" si="7"/>
        <v>1.8000000000000002E-3</v>
      </c>
      <c r="FT4" s="7">
        <f t="shared" si="8"/>
        <v>5.5999999999999999E-3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EI5" s="55">
        <v>109.613</v>
      </c>
      <c r="EJ5" s="55">
        <v>108.76900000000001</v>
      </c>
      <c r="EK5" s="4" t="s">
        <v>39</v>
      </c>
      <c r="EL5" s="55">
        <v>111.372</v>
      </c>
      <c r="EM5" s="6">
        <v>5.0000000000000001E-3</v>
      </c>
      <c r="EN5" s="6"/>
      <c r="EO5" s="6"/>
      <c r="EP5" s="6">
        <v>-1.4E-3</v>
      </c>
      <c r="EQ5" s="6">
        <v>1.2999999999999999E-3</v>
      </c>
      <c r="ER5" s="6">
        <v>-1.1000000000000001E-3</v>
      </c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-1.4E-3</v>
      </c>
      <c r="FS5" s="7">
        <f t="shared" si="7"/>
        <v>9.4999999999999989E-4</v>
      </c>
      <c r="FT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EI6" s="55">
        <v>0.70489999999999997</v>
      </c>
      <c r="EJ6" s="55">
        <v>0.72548000000000001</v>
      </c>
      <c r="EK6" s="4" t="s">
        <v>40</v>
      </c>
      <c r="EL6" s="55">
        <v>0.70920000000000005</v>
      </c>
      <c r="EM6" s="6">
        <v>-1.9E-3</v>
      </c>
      <c r="EN6" s="6"/>
      <c r="EO6" s="6"/>
      <c r="EP6" s="6">
        <v>2.3E-3</v>
      </c>
      <c r="EQ6" s="6">
        <v>-1.1999999999999999E-3</v>
      </c>
      <c r="ER6" s="6">
        <v>-7.4000000000000003E-3</v>
      </c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-7.4000000000000003E-3</v>
      </c>
      <c r="FS6" s="7">
        <f t="shared" si="7"/>
        <v>-2.0500000000000002E-3</v>
      </c>
      <c r="FT6" s="7">
        <f t="shared" si="8"/>
        <v>2.3E-3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EI7" s="55">
        <v>0.67154999999999998</v>
      </c>
      <c r="EJ7" s="55">
        <v>0.69093000000000004</v>
      </c>
      <c r="EK7" s="4" t="s">
        <v>41</v>
      </c>
      <c r="EL7" s="55">
        <v>0.68071000000000004</v>
      </c>
      <c r="EM7" s="6">
        <v>-1.1999999999999999E-3</v>
      </c>
      <c r="EN7" s="6"/>
      <c r="EO7" s="6"/>
      <c r="EP7" s="6">
        <v>4.7999999999999996E-3</v>
      </c>
      <c r="EQ7" s="6">
        <v>-3.0999999999999999E-3</v>
      </c>
      <c r="ER7" s="6">
        <v>-4.1999999999999997E-3</v>
      </c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-4.1999999999999997E-3</v>
      </c>
      <c r="FS7" s="7">
        <f t="shared" si="7"/>
        <v>-9.2499999999999993E-4</v>
      </c>
      <c r="FT7" s="7">
        <f t="shared" si="8"/>
        <v>4.7999999999999996E-3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EI8" s="55">
        <v>1.3637999999999999</v>
      </c>
      <c r="EJ8" s="55">
        <v>1.31351</v>
      </c>
      <c r="EK8" s="4" t="s">
        <v>42</v>
      </c>
      <c r="EL8" s="55">
        <v>1.3168599999999999</v>
      </c>
      <c r="EM8" s="6">
        <v>9.7000000000000003E-3</v>
      </c>
      <c r="EN8" s="6"/>
      <c r="EO8" s="6"/>
      <c r="EP8" s="6">
        <v>8.0000000000000004E-4</v>
      </c>
      <c r="EQ8" s="6">
        <v>3.8999999999999998E-3</v>
      </c>
      <c r="ER8" s="6">
        <v>6.6E-3</v>
      </c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8.0000000000000004E-4</v>
      </c>
      <c r="FS8" s="7">
        <f t="shared" si="7"/>
        <v>5.2499999999999995E-3</v>
      </c>
      <c r="FT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>SUM( -DB2, -DB3,DB4,DB5, -DB6, -DB7,DB8)</f>
        <v>-1.4199999999999999E-2</v>
      </c>
      <c r="DC9" s="13">
        <f>SUM( -DC2, -DC3,DC4,DC5, -DC6, -DC7,DC8)</f>
        <v>9.5999999999999992E-3</v>
      </c>
      <c r="DD9" s="13">
        <f>SUM( -DD2, -DD3,DD4,DD5, -DD6, -DD7,DD8)</f>
        <v>-1.24E-2</v>
      </c>
      <c r="DE9" s="13">
        <f>SUM( -DE2, -DE3,DE4,DE5, -DE6, -DE7,DE8)</f>
        <v>-1.8700000000000001E-2</v>
      </c>
      <c r="DF9" s="13">
        <f>SUM( -DF2, -DF3,DF4,DF5, -DF6, -DF7,DF8)</f>
        <v>0</v>
      </c>
      <c r="DG9" s="13">
        <f t="shared" ref="DG9:DH9" si="16">SUM( -DG2, -DG3,DG4,DG5, -DG6, -DG7,DG8)</f>
        <v>0</v>
      </c>
      <c r="DH9" s="13">
        <f t="shared" si="16"/>
        <v>-2.3E-3</v>
      </c>
      <c r="DI9" s="13">
        <f>SUM( -DI2, -DI3,DI4,DI5, -DI6, -DI7,DI8)</f>
        <v>-2.8900000000000002E-2</v>
      </c>
      <c r="DJ9" s="13">
        <f>SUM( -DJ2, -DJ3,DJ4,DJ5, -DJ6, -DJ7,DJ8)</f>
        <v>4.8999999999999998E-3</v>
      </c>
      <c r="DK9" s="13">
        <f>SUM( -DK2, -DK3,DK4,DK5, -DK6, -DK7,DK8)</f>
        <v>2.24E-2</v>
      </c>
      <c r="DL9" s="13">
        <f>SUM( -DL2, -DL3,DL4,DL5, -DL6, -DL7,DL8)</f>
        <v>-0.02</v>
      </c>
      <c r="DM9" s="13">
        <f>SUM( -DM2, -DM3,DM4,DM5, -DM6, -DM7,DM8)</f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EI9" s="284"/>
      <c r="EJ9" s="12"/>
      <c r="EK9" s="11" t="s">
        <v>43</v>
      </c>
      <c r="EL9" s="12"/>
      <c r="EM9" s="13">
        <f t="shared" ref="EM9:EW9" si="18">SUM( -EM2, -EM3,EM4,EM5, -EM6, -EM7,EM8)</f>
        <v>2.2900000000000004E-2</v>
      </c>
      <c r="EN9" s="13">
        <f t="shared" si="18"/>
        <v>0</v>
      </c>
      <c r="EO9" s="13">
        <f t="shared" si="18"/>
        <v>0</v>
      </c>
      <c r="EP9" s="13">
        <f t="shared" si="18"/>
        <v>-4.1999999999999989E-3</v>
      </c>
      <c r="EQ9" s="13">
        <f t="shared" si="18"/>
        <v>1.8099999999999998E-2</v>
      </c>
      <c r="ER9" s="13">
        <f t="shared" si="18"/>
        <v>1.8500000000000003E-2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-4.1999999999999989E-3</v>
      </c>
      <c r="FS9" s="7">
        <f t="shared" si="7"/>
        <v>1.7838709677419355E-3</v>
      </c>
      <c r="FT9" s="7">
        <f t="shared" si="8"/>
        <v>2.2900000000000004E-2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EI10" s="55">
        <v>0.89770000000000005</v>
      </c>
      <c r="EJ10" s="55">
        <v>0.87333000000000005</v>
      </c>
      <c r="EK10" s="4" t="s">
        <v>44</v>
      </c>
      <c r="EL10" s="55">
        <v>0.85709999999999997</v>
      </c>
      <c r="EM10" s="6">
        <v>2.8999999999999998E-3</v>
      </c>
      <c r="EN10" s="6"/>
      <c r="EO10" s="6"/>
      <c r="EP10" s="6">
        <v>1E-4</v>
      </c>
      <c r="EQ10" s="6">
        <v>-2.8999999999999998E-3</v>
      </c>
      <c r="ER10" s="6">
        <v>5.9999999999999995E-4</v>
      </c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-2.8999999999999998E-3</v>
      </c>
      <c r="FS10" s="16">
        <f t="shared" si="7"/>
        <v>1.7499999999999994E-4</v>
      </c>
      <c r="FT10" s="16">
        <f t="shared" si="8"/>
        <v>2.8999999999999998E-3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EI11" s="55">
        <v>1.1255999999999999</v>
      </c>
      <c r="EJ11" s="55">
        <v>1.1378200000000001</v>
      </c>
      <c r="EK11" s="4" t="s">
        <v>45</v>
      </c>
      <c r="EL11" s="55">
        <v>1.1345799999999999</v>
      </c>
      <c r="EM11" s="6">
        <v>5.0000000000000001E-4</v>
      </c>
      <c r="EN11" s="6"/>
      <c r="EO11" s="6"/>
      <c r="EP11" s="6">
        <v>-2.2000000000000001E-3</v>
      </c>
      <c r="EQ11" s="6">
        <v>2.7000000000000001E-3</v>
      </c>
      <c r="ER11" s="6">
        <v>1E-3</v>
      </c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-2.2000000000000001E-3</v>
      </c>
      <c r="FS11" s="16">
        <f t="shared" si="7"/>
        <v>5.0000000000000001E-4</v>
      </c>
      <c r="FT11" s="16">
        <f t="shared" si="8"/>
        <v>2.7000000000000001E-3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EI12" s="55">
        <v>125.81</v>
      </c>
      <c r="EJ12" s="55">
        <v>124.464</v>
      </c>
      <c r="EK12" s="4" t="s">
        <v>46</v>
      </c>
      <c r="EL12" s="55">
        <v>126.628</v>
      </c>
      <c r="EM12" s="6">
        <v>4.3E-3</v>
      </c>
      <c r="EN12" s="6"/>
      <c r="EO12" s="6"/>
      <c r="EP12" s="6">
        <v>-3.0000000000000001E-3</v>
      </c>
      <c r="EQ12" s="6">
        <v>-1.6999999999999999E-3</v>
      </c>
      <c r="ER12" s="6">
        <v>-1.1000000000000001E-3</v>
      </c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-3.0000000000000001E-3</v>
      </c>
      <c r="FS12" s="16">
        <f t="shared" si="7"/>
        <v>-3.7500000000000001E-4</v>
      </c>
      <c r="FT12" s="16">
        <f t="shared" si="8"/>
        <v>4.3E-3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EI13" s="55">
        <v>1.6263000000000001</v>
      </c>
      <c r="EJ13" s="55">
        <v>1.5771999999999999</v>
      </c>
      <c r="EK13" s="4" t="s">
        <v>47</v>
      </c>
      <c r="EL13" s="55">
        <v>1.60215</v>
      </c>
      <c r="EM13" s="6">
        <v>1.8E-3</v>
      </c>
      <c r="EN13" s="6"/>
      <c r="EO13" s="6"/>
      <c r="EP13" s="6">
        <v>-3.5000000000000001E-3</v>
      </c>
      <c r="EQ13" s="6">
        <v>-1.6000000000000001E-3</v>
      </c>
      <c r="ER13" s="6">
        <v>7.7000000000000002E-3</v>
      </c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-3.5000000000000001E-3</v>
      </c>
      <c r="FS13" s="16">
        <f t="shared" si="7"/>
        <v>1.1000000000000001E-3</v>
      </c>
      <c r="FT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EI14" s="55">
        <v>1.7045999999999999</v>
      </c>
      <c r="EJ14" s="55">
        <v>1.6559999999999999</v>
      </c>
      <c r="EK14" s="4" t="s">
        <v>48</v>
      </c>
      <c r="EL14" s="55">
        <v>1.6697</v>
      </c>
      <c r="EM14" s="6">
        <v>6.9999999999999999E-4</v>
      </c>
      <c r="EN14" s="6"/>
      <c r="EO14" s="6"/>
      <c r="EP14" s="6">
        <v>-5.4000000000000003E-3</v>
      </c>
      <c r="EQ14" s="6">
        <v>6.9999999999999999E-4</v>
      </c>
      <c r="ER14" s="6">
        <v>4.4999999999999997E-3</v>
      </c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-5.4000000000000003E-3</v>
      </c>
      <c r="FS14" s="16">
        <f t="shared" si="7"/>
        <v>1.2499999999999989E-4</v>
      </c>
      <c r="FT14" s="16">
        <f t="shared" si="8"/>
        <v>4.4999999999999997E-3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EI15" s="55">
        <v>1.5636000000000001</v>
      </c>
      <c r="EJ15" s="55">
        <v>1.50302</v>
      </c>
      <c r="EK15" s="4" t="s">
        <v>49</v>
      </c>
      <c r="EL15" s="55">
        <v>1.4972399999999999</v>
      </c>
      <c r="EM15" s="6">
        <v>9.1000000000000004E-3</v>
      </c>
      <c r="EN15" s="6"/>
      <c r="EO15" s="6"/>
      <c r="EP15" s="6">
        <v>-1.1999999999999999E-3</v>
      </c>
      <c r="EQ15" s="6">
        <v>1E-3</v>
      </c>
      <c r="ER15" s="6">
        <v>6.6E-3</v>
      </c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-1.1999999999999999E-3</v>
      </c>
      <c r="FS15" s="16">
        <f t="shared" si="7"/>
        <v>3.8750000000000004E-3</v>
      </c>
      <c r="FT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7">SUM(CU2,CU10:CU15)</f>
        <v>-9.9000000000000008E-3</v>
      </c>
      <c r="CV16" s="20">
        <f t="shared" si="27"/>
        <v>2.2199999999999998E-2</v>
      </c>
      <c r="CW16" s="20">
        <f t="shared" si="27"/>
        <v>-6.1999999999999989E-3</v>
      </c>
      <c r="CX16" s="20">
        <f t="shared" si="27"/>
        <v>-9.2999999999999992E-3</v>
      </c>
      <c r="CY16" s="20">
        <f t="shared" si="27"/>
        <v>0</v>
      </c>
      <c r="CZ16" s="20">
        <f t="shared" si="27"/>
        <v>0</v>
      </c>
      <c r="DA16" s="20">
        <f t="shared" si="27"/>
        <v>-4.0000000000000001E-3</v>
      </c>
      <c r="DB16" s="20">
        <f>SUM(DB2,DB10:DB15)</f>
        <v>2.2899999999999997E-2</v>
      </c>
      <c r="DC16" s="20">
        <f>SUM(DC2,DC10:DC15)</f>
        <v>-3.32E-2</v>
      </c>
      <c r="DD16" s="20">
        <f>SUM(DD2,DD10:DD15)</f>
        <v>1.1900000000000001E-2</v>
      </c>
      <c r="DE16" s="20">
        <f>SUM(DE2,DE10:DE15)</f>
        <v>-2.1400000000000002E-2</v>
      </c>
      <c r="DF16" s="20">
        <f>SUM(DF2,DF10:DF15)</f>
        <v>0</v>
      </c>
      <c r="DG16" s="20">
        <f t="shared" ref="DG16:DH16" si="28">SUM(DG2,DG10:DG15)</f>
        <v>0</v>
      </c>
      <c r="DH16" s="20">
        <f t="shared" si="28"/>
        <v>1.83E-2</v>
      </c>
      <c r="DI16" s="20">
        <f>SUM(DI2,DI10:DI15)</f>
        <v>-5.7000000000000002E-3</v>
      </c>
      <c r="DJ16" s="20">
        <f>SUM(DJ2,DJ10:DJ15)</f>
        <v>4.2000000000000006E-3</v>
      </c>
      <c r="DK16" s="20">
        <f>SUM(DK2,DK10:DK15)</f>
        <v>2.01E-2</v>
      </c>
      <c r="DL16" s="20">
        <f>SUM(DL2,DL10:DL15)</f>
        <v>-2.06E-2</v>
      </c>
      <c r="DM16" s="20">
        <f>SUM(DM2,DM10:DM15)</f>
        <v>0</v>
      </c>
      <c r="DN16" s="20">
        <f t="shared" ref="DN16:DO16" si="29">SUM(DN2,DN10:DN15)</f>
        <v>0</v>
      </c>
      <c r="DO16" s="20">
        <f t="shared" si="29"/>
        <v>1.0100000000000001E-2</v>
      </c>
      <c r="DP16" s="20">
        <f>SUM(DP2,DP10:DP15)</f>
        <v>-4.9999999999999958E-4</v>
      </c>
      <c r="DQ16" s="20">
        <f>SUM(DQ2,DQ10:DQ15)</f>
        <v>2.8999999999999998E-3</v>
      </c>
      <c r="DR16" s="20">
        <f>SUM(DR2,DR10:DR15)</f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EI16" s="285"/>
      <c r="EJ16" s="19"/>
      <c r="EK16" s="18" t="s">
        <v>50</v>
      </c>
      <c r="EL16" s="19"/>
      <c r="EM16" s="20">
        <f>SUM(EM2,EM10:EM15)</f>
        <v>1.8700000000000001E-2</v>
      </c>
      <c r="EN16" s="20">
        <f>SUM(EN2,EN10:EN15)</f>
        <v>0</v>
      </c>
      <c r="EO16" s="20">
        <f>SUM(EO2,EO10:EO15)</f>
        <v>0</v>
      </c>
      <c r="EP16" s="20">
        <f>SUM(EP2,EP10:EP15)</f>
        <v>-1.7300000000000003E-2</v>
      </c>
      <c r="EQ16" s="20">
        <f t="shared" ref="EQ16:EW16" si="30">SUM(EQ2,EQ10:EQ15)</f>
        <v>-4.6999999999999993E-3</v>
      </c>
      <c r="ER16" s="20">
        <f t="shared" si="30"/>
        <v>1.9299999999999998E-2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-1.7300000000000003E-2</v>
      </c>
      <c r="FS16" s="16">
        <f t="shared" si="7"/>
        <v>5.1612903225806443E-4</v>
      </c>
      <c r="FT16" s="16">
        <f t="shared" si="8"/>
        <v>1.9299999999999998E-2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EI17" s="55">
        <v>1.2522</v>
      </c>
      <c r="EJ17" s="55">
        <v>1.3025899999999999</v>
      </c>
      <c r="EK17" s="21" t="s">
        <v>51</v>
      </c>
      <c r="EL17" s="55">
        <v>1.3233999999999999</v>
      </c>
      <c r="EM17" s="6">
        <v>-2.5999999999999999E-3</v>
      </c>
      <c r="EN17" s="6"/>
      <c r="EO17" s="6"/>
      <c r="EP17" s="6">
        <v>-8.0000000000000004E-4</v>
      </c>
      <c r="EQ17" s="6">
        <v>5.4999999999999997E-3</v>
      </c>
      <c r="ER17" s="6">
        <v>1E-4</v>
      </c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-2.5999999999999999E-3</v>
      </c>
      <c r="FS17" s="22">
        <f t="shared" si="7"/>
        <v>5.4999999999999992E-4</v>
      </c>
      <c r="FT17" s="22">
        <f t="shared" si="8"/>
        <v>5.4999999999999997E-3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EI18" s="55">
        <v>139.83000000000001</v>
      </c>
      <c r="EJ18" s="55">
        <v>142.5</v>
      </c>
      <c r="EK18" s="21" t="s">
        <v>52</v>
      </c>
      <c r="EL18" s="55">
        <v>147.697</v>
      </c>
      <c r="EM18" s="6">
        <v>1.5E-3</v>
      </c>
      <c r="EN18" s="6"/>
      <c r="EO18" s="6"/>
      <c r="EP18" s="6">
        <v>-2.5999999999999999E-3</v>
      </c>
      <c r="EQ18" s="6">
        <v>1.5E-3</v>
      </c>
      <c r="ER18" s="6">
        <v>-1.6999999999999999E-3</v>
      </c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-2.5999999999999999E-3</v>
      </c>
      <c r="FS18" s="22">
        <f t="shared" si="7"/>
        <v>-3.2499999999999993E-4</v>
      </c>
      <c r="FT18" s="22">
        <f t="shared" si="8"/>
        <v>1.5E-3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EI19" s="55">
        <v>1.8096000000000001</v>
      </c>
      <c r="EJ19" s="55">
        <v>1.8057000000000001</v>
      </c>
      <c r="EK19" s="21" t="s">
        <v>53</v>
      </c>
      <c r="EL19" s="55">
        <v>1.86887</v>
      </c>
      <c r="EM19" s="6">
        <v>-1.1999999999999999E-3</v>
      </c>
      <c r="EN19" s="6"/>
      <c r="EO19" s="6"/>
      <c r="EP19" s="6">
        <v>-3.3E-3</v>
      </c>
      <c r="EQ19" s="6">
        <v>1.4E-3</v>
      </c>
      <c r="ER19" s="6">
        <v>7.1999999999999998E-3</v>
      </c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-3.3E-3</v>
      </c>
      <c r="FS19" s="22">
        <f t="shared" si="7"/>
        <v>1.0250000000000001E-3</v>
      </c>
      <c r="FT19" s="22">
        <f t="shared" si="8"/>
        <v>7.1999999999999998E-3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EI20" s="55">
        <v>1.8977999999999999</v>
      </c>
      <c r="EJ20" s="55">
        <v>1.8957599999999999</v>
      </c>
      <c r="EK20" s="4" t="s">
        <v>54</v>
      </c>
      <c r="EL20" s="55">
        <v>1.94747</v>
      </c>
      <c r="EM20" s="6">
        <v>-2.2000000000000001E-3</v>
      </c>
      <c r="EN20" s="6"/>
      <c r="EO20" s="6"/>
      <c r="EP20" s="6">
        <v>-5.7999999999999996E-3</v>
      </c>
      <c r="EQ20" s="6">
        <v>3.5000000000000001E-3</v>
      </c>
      <c r="ER20" s="6">
        <v>3.5000000000000001E-3</v>
      </c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-5.7999999999999996E-3</v>
      </c>
      <c r="FS20" s="22">
        <f t="shared" si="7"/>
        <v>-2.5000000000000011E-4</v>
      </c>
      <c r="FT20" s="22">
        <f t="shared" si="8"/>
        <v>3.5000000000000001E-3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EI21" s="55">
        <v>1.7393000000000001</v>
      </c>
      <c r="EJ21" s="55">
        <v>1.7208300000000001</v>
      </c>
      <c r="EK21" s="4" t="s">
        <v>55</v>
      </c>
      <c r="EL21" s="55">
        <v>1.7461800000000001</v>
      </c>
      <c r="EM21" s="6">
        <v>6.1000000000000004E-3</v>
      </c>
      <c r="EN21" s="6"/>
      <c r="EO21" s="6"/>
      <c r="EP21" s="6">
        <v>-8.0000000000000004E-4</v>
      </c>
      <c r="EQ21" s="6">
        <v>4.0000000000000001E-3</v>
      </c>
      <c r="ER21" s="6">
        <v>6.0000000000000001E-3</v>
      </c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-8.0000000000000004E-4</v>
      </c>
      <c r="FS21" s="22">
        <f t="shared" si="7"/>
        <v>3.8249999999999998E-3</v>
      </c>
      <c r="FT21" s="22">
        <f t="shared" si="8"/>
        <v>6.1000000000000004E-3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9">SUM(CQ3, -CQ10,CQ17:CQ21)</f>
        <v>-2.4000000000000007E-3</v>
      </c>
      <c r="CR22" s="25">
        <f t="shared" si="39"/>
        <v>0</v>
      </c>
      <c r="CS22" s="25">
        <f t="shared" si="39"/>
        <v>0</v>
      </c>
      <c r="CT22" s="25">
        <f t="shared" si="39"/>
        <v>-7.4000000000000003E-3</v>
      </c>
      <c r="CU22" s="25">
        <f t="shared" si="39"/>
        <v>-3.9699999999999999E-2</v>
      </c>
      <c r="CV22" s="25">
        <f t="shared" si="39"/>
        <v>4.5400000000000003E-2</v>
      </c>
      <c r="CW22" s="25">
        <f t="shared" si="39"/>
        <v>2.3400000000000001E-2</v>
      </c>
      <c r="CX22" s="25">
        <f t="shared" si="39"/>
        <v>-8.9000000000000017E-3</v>
      </c>
      <c r="CY22" s="25">
        <f t="shared" si="39"/>
        <v>0</v>
      </c>
      <c r="CZ22" s="25">
        <f t="shared" si="39"/>
        <v>0</v>
      </c>
      <c r="DA22" s="25">
        <f t="shared" si="39"/>
        <v>-2.1999999999999999E-2</v>
      </c>
      <c r="DB22" s="25">
        <f>SUM(DB3, -DB10,DB17:DB21)</f>
        <v>1.0199999999999999E-2</v>
      </c>
      <c r="DC22" s="25">
        <f>SUM(DC3, -DC10,DC17:DC21)</f>
        <v>-1.7000000000000001E-2</v>
      </c>
      <c r="DD22" s="25">
        <f>SUM(DD3, -DD10,DD17:DD21)</f>
        <v>-4.0900000000000006E-2</v>
      </c>
      <c r="DE22" s="25">
        <f>SUM(DE3, -DE10,DE17:DE21)</f>
        <v>3.5800000000000005E-2</v>
      </c>
      <c r="DF22" s="25">
        <f>SUM(DF3, -DF10,DF17:DF21)</f>
        <v>0</v>
      </c>
      <c r="DG22" s="25">
        <f t="shared" ref="DG22:DH22" si="40">SUM(DG3, -DG10,DG17:DG21)</f>
        <v>0</v>
      </c>
      <c r="DH22" s="25">
        <f t="shared" si="40"/>
        <v>2.1600000000000001E-2</v>
      </c>
      <c r="DI22" s="25">
        <f>SUM(DI3, -DI10,DI17:DI21)</f>
        <v>5.79E-2</v>
      </c>
      <c r="DJ22" s="25">
        <f>SUM(DJ3, -DJ10,DJ17:DJ21)</f>
        <v>-3.6000000000000003E-3</v>
      </c>
      <c r="DK22" s="25">
        <f>SUM(DK3, -DK10,DK17:DK21)</f>
        <v>1.2E-2</v>
      </c>
      <c r="DL22" s="25">
        <f>SUM(DL3, -DL10,DL17:DL21)</f>
        <v>-9.8999999999999991E-3</v>
      </c>
      <c r="DM22" s="25">
        <f>SUM(DM3, -DM10,DM17:DM21)</f>
        <v>0</v>
      </c>
      <c r="DN22" s="25">
        <f t="shared" ref="DN22:DO22" si="41">SUM(DN3, -DN10,DN17:DN21)</f>
        <v>0</v>
      </c>
      <c r="DO22" s="25">
        <f t="shared" si="41"/>
        <v>1.9300000000000001E-2</v>
      </c>
      <c r="DP22" s="25">
        <f>SUM(DP3, -DP10,DP17:DP21)</f>
        <v>6.9399999999999989E-2</v>
      </c>
      <c r="DQ22" s="25">
        <f>SUM(DQ3, -DQ10,DQ17:DQ21)</f>
        <v>4.9200000000000001E-2</v>
      </c>
      <c r="DR22" s="25">
        <f>SUM(DR3, -DR10,DR17:DR21)</f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EI22" s="286"/>
      <c r="EJ22" s="24"/>
      <c r="EK22" s="23" t="s">
        <v>56</v>
      </c>
      <c r="EL22" s="24"/>
      <c r="EM22" s="25">
        <f t="shared" ref="EM22:EW22" si="42">SUM(EM3, -EM10,EM17:EM21)</f>
        <v>-4.7999999999999996E-3</v>
      </c>
      <c r="EN22" s="25">
        <f t="shared" si="42"/>
        <v>0</v>
      </c>
      <c r="EO22" s="25">
        <f t="shared" si="42"/>
        <v>0</v>
      </c>
      <c r="EP22" s="25">
        <f t="shared" si="42"/>
        <v>-1.5000000000000001E-2</v>
      </c>
      <c r="EQ22" s="25">
        <f t="shared" si="42"/>
        <v>1.8700000000000001E-2</v>
      </c>
      <c r="ER22" s="25">
        <f t="shared" si="42"/>
        <v>1.3900000000000001E-2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-1.5000000000000001E-2</v>
      </c>
      <c r="FS22" s="22">
        <f t="shared" si="7"/>
        <v>4.1290322580645161E-4</v>
      </c>
      <c r="FT22" s="22">
        <f t="shared" si="8"/>
        <v>1.8700000000000001E-2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EI23" s="55">
        <v>111.69199999999999</v>
      </c>
      <c r="EJ23" s="55">
        <v>109.377</v>
      </c>
      <c r="EK23" s="4" t="s">
        <v>57</v>
      </c>
      <c r="EL23" s="55">
        <v>111.7</v>
      </c>
      <c r="EM23" s="6">
        <v>4.4000000000000003E-3</v>
      </c>
      <c r="EN23" s="6"/>
      <c r="EO23" s="6"/>
      <c r="EP23" s="6">
        <v>-2.9999999999999997E-4</v>
      </c>
      <c r="EQ23" s="6">
        <v>-4.1999999999999997E-3</v>
      </c>
      <c r="ER23" s="6">
        <v>-1.9E-3</v>
      </c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-4.1999999999999997E-3</v>
      </c>
      <c r="FS23" s="26">
        <f t="shared" si="7"/>
        <v>-4.9999999999999979E-4</v>
      </c>
      <c r="FT23" s="26">
        <f t="shared" si="8"/>
        <v>4.4000000000000003E-3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EI24" s="55">
        <v>0.6915</v>
      </c>
      <c r="EJ24" s="55">
        <v>0.72140000000000004</v>
      </c>
      <c r="EK24" s="4" t="s">
        <v>58</v>
      </c>
      <c r="EL24" s="55">
        <v>0.70789999999999997</v>
      </c>
      <c r="EM24" s="6">
        <v>-1.1000000000000001E-3</v>
      </c>
      <c r="EN24" s="6"/>
      <c r="EO24" s="6"/>
      <c r="EP24" s="6">
        <v>1.8E-3</v>
      </c>
      <c r="EQ24" s="6">
        <v>4.4999999999999997E-3</v>
      </c>
      <c r="ER24" s="6">
        <v>-6.7000000000000002E-3</v>
      </c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-6.7000000000000002E-3</v>
      </c>
      <c r="FS24" s="26">
        <f t="shared" si="7"/>
        <v>-3.7500000000000012E-4</v>
      </c>
      <c r="FT24" s="26">
        <f t="shared" si="8"/>
        <v>4.4999999999999997E-3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EI25" s="55">
        <v>0.6593</v>
      </c>
      <c r="EJ25" s="55">
        <v>0.68689999999999996</v>
      </c>
      <c r="EK25" s="4" t="s">
        <v>59</v>
      </c>
      <c r="EL25" s="55">
        <v>0.67989999999999995</v>
      </c>
      <c r="EM25" s="6">
        <v>-4.0000000000000002E-4</v>
      </c>
      <c r="EN25" s="6"/>
      <c r="EO25" s="6"/>
      <c r="EP25" s="6">
        <v>4.0000000000000001E-3</v>
      </c>
      <c r="EQ25" s="6">
        <v>2.3E-3</v>
      </c>
      <c r="ER25" s="6">
        <v>-3.7000000000000002E-3</v>
      </c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-3.7000000000000002E-3</v>
      </c>
      <c r="FS25" s="26">
        <f t="shared" si="7"/>
        <v>5.4999999999999992E-4</v>
      </c>
      <c r="FT25" s="26">
        <f t="shared" si="8"/>
        <v>4.0000000000000001E-3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EI26" s="55">
        <v>0.71919999999999995</v>
      </c>
      <c r="EJ26" s="55">
        <v>0.75690000000000002</v>
      </c>
      <c r="EK26" s="4" t="s">
        <v>60</v>
      </c>
      <c r="EL26" s="55">
        <v>0.75739999999999996</v>
      </c>
      <c r="EM26" s="6">
        <v>-8.3000000000000001E-3</v>
      </c>
      <c r="EN26" s="6"/>
      <c r="EO26" s="6"/>
      <c r="EP26" s="6">
        <v>-8.0000000000000004E-4</v>
      </c>
      <c r="EQ26" s="6">
        <v>1.6000000000000001E-3</v>
      </c>
      <c r="ER26" s="6">
        <v>-5.8999999999999999E-3</v>
      </c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-8.3000000000000001E-3</v>
      </c>
      <c r="FS26" s="26">
        <f t="shared" si="7"/>
        <v>-3.3500000000000001E-3</v>
      </c>
      <c r="FT26" s="26">
        <f t="shared" si="8"/>
        <v>1.6000000000000001E-3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51">SUM( -CQ4, -CQ11, -CQ17,CQ23, -CQ24, -CQ25, -CQ26)</f>
        <v>4.8000000000000004E-3</v>
      </c>
      <c r="CR27" s="29">
        <f t="shared" si="51"/>
        <v>0</v>
      </c>
      <c r="CS27" s="29">
        <f t="shared" si="51"/>
        <v>0</v>
      </c>
      <c r="CT27" s="29">
        <f t="shared" si="51"/>
        <v>-4.1000000000000003E-3</v>
      </c>
      <c r="CU27" s="29">
        <f t="shared" si="51"/>
        <v>-6.5000000000000006E-3</v>
      </c>
      <c r="CV27" s="29">
        <f t="shared" si="51"/>
        <v>2.8000000000000001E-2</v>
      </c>
      <c r="CW27" s="29">
        <f t="shared" si="51"/>
        <v>8.3000000000000001E-3</v>
      </c>
      <c r="CX27" s="29">
        <f t="shared" si="51"/>
        <v>1.4899999999999997E-2</v>
      </c>
      <c r="CY27" s="29">
        <f t="shared" si="51"/>
        <v>0</v>
      </c>
      <c r="CZ27" s="29">
        <f t="shared" si="51"/>
        <v>0</v>
      </c>
      <c r="DA27" s="29">
        <f t="shared" si="51"/>
        <v>-3.5000000000000001E-3</v>
      </c>
      <c r="DB27" s="29">
        <f>SUM( -DB4, -DB11, -DB17,DB23, -DB24, -DB25, -DB26)</f>
        <v>-3.5700000000000003E-2</v>
      </c>
      <c r="DC27" s="29">
        <f>SUM( -DC4, -DC11, -DC17,DC23, -DC24, -DC25, -DC26)</f>
        <v>-1.1600000000000001E-2</v>
      </c>
      <c r="DD27" s="29">
        <f>SUM( -DD4, -DD11, -DD17,DD23, -DD24, -DD25, -DD26)</f>
        <v>1.8800000000000001E-2</v>
      </c>
      <c r="DE27" s="29">
        <f>SUM( -DE4, -DE11, -DE17,DE23, -DE24, -DE25, -DE26)</f>
        <v>-1.9199999999999998E-2</v>
      </c>
      <c r="DF27" s="29">
        <f>SUM( -DF4, -DF11, -DF17,DF23, -DF24, -DF25, -DF26)</f>
        <v>0</v>
      </c>
      <c r="DG27" s="29">
        <f t="shared" ref="DG27:DH27" si="52">SUM( -DG4, -DG11, -DG17,DG23, -DG24, -DG25, -DG26)</f>
        <v>0</v>
      </c>
      <c r="DH27" s="29">
        <f t="shared" si="52"/>
        <v>5.0000000000000001E-3</v>
      </c>
      <c r="DI27" s="29">
        <f>SUM( -DI4, -DI11, -DI17,DI23, -DI24, -DI25, -DI26)</f>
        <v>-4.3E-3</v>
      </c>
      <c r="DJ27" s="29">
        <f>SUM( -DJ4, -DJ11, -DJ17,DJ23, -DJ24, -DJ25, -DJ26)</f>
        <v>5.6000000000000008E-3</v>
      </c>
      <c r="DK27" s="29">
        <f>SUM( -DK4, -DK11, -DK17,DK23, -DK24, -DK25, -DK26)</f>
        <v>1.7500000000000002E-2</v>
      </c>
      <c r="DL27" s="29">
        <f>SUM( -DL4, -DL11, -DL17,DL23, -DL24, -DL25, -DL26)</f>
        <v>-1.6400000000000001E-2</v>
      </c>
      <c r="DM27" s="29">
        <f>SUM( -DM4, -DM11, -DM17,DM23, -DM24, -DM25, -DM26)</f>
        <v>0</v>
      </c>
      <c r="DN27" s="29">
        <f t="shared" ref="DN27:DU27" si="53">SUM( -DN4, -DN11, -DN17,DN23, -DN24, -DN25, -DN26)</f>
        <v>0</v>
      </c>
      <c r="DO27" s="29">
        <f t="shared" si="53"/>
        <v>-1.2100000000000003E-2</v>
      </c>
      <c r="DP27" s="29">
        <f t="shared" si="53"/>
        <v>-2.0199999999999999E-2</v>
      </c>
      <c r="DQ27" s="29">
        <f t="shared" si="53"/>
        <v>2.0999999999999999E-3</v>
      </c>
      <c r="DR27" s="29">
        <f t="shared" si="53"/>
        <v>4.2599999999999999E-2</v>
      </c>
      <c r="DS27" s="29">
        <f t="shared" si="53"/>
        <v>0</v>
      </c>
      <c r="DT27" s="29">
        <f t="shared" si="53"/>
        <v>0</v>
      </c>
      <c r="DU27" s="29">
        <f t="shared" si="53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EI27" s="287" t="s">
        <v>62</v>
      </c>
      <c r="EJ27" s="28" t="s">
        <v>62</v>
      </c>
      <c r="EK27" s="27" t="s">
        <v>61</v>
      </c>
      <c r="EL27" s="28" t="s">
        <v>62</v>
      </c>
      <c r="EM27" s="29">
        <f t="shared" ref="EM27:EW27" si="54">SUM( -EM4, -EM11, -EM17,EM23, -EM24, -EM25, -EM26)</f>
        <v>1.5300000000000001E-2</v>
      </c>
      <c r="EN27" s="29">
        <f t="shared" si="54"/>
        <v>0</v>
      </c>
      <c r="EO27" s="29">
        <f t="shared" si="54"/>
        <v>0</v>
      </c>
      <c r="EP27" s="29">
        <f t="shared" si="54"/>
        <v>-2.0999999999999999E-3</v>
      </c>
      <c r="EQ27" s="29">
        <f t="shared" si="54"/>
        <v>-2.64E-2</v>
      </c>
      <c r="ER27" s="29">
        <f t="shared" si="54"/>
        <v>1.2500000000000001E-2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-2.64E-2</v>
      </c>
      <c r="FS27" s="26">
        <f t="shared" si="7"/>
        <v>-2.2580645161290244E-5</v>
      </c>
      <c r="FT27" s="26">
        <f t="shared" si="8"/>
        <v>1.5300000000000001E-2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EI28" s="55">
        <v>77.016999999999996</v>
      </c>
      <c r="EJ28" s="55">
        <v>78.909000000000006</v>
      </c>
      <c r="EK28" s="4" t="s">
        <v>63</v>
      </c>
      <c r="EL28" s="55">
        <v>78.972999999999999</v>
      </c>
      <c r="EM28" s="6">
        <v>3.2000000000000002E-3</v>
      </c>
      <c r="EN28" s="6"/>
      <c r="EO28" s="6"/>
      <c r="EP28" s="6">
        <v>1.1000000000000001E-3</v>
      </c>
      <c r="EQ28" s="6">
        <v>0</v>
      </c>
      <c r="ER28" s="6">
        <v>-8.3999999999999995E-3</v>
      </c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-8.3999999999999995E-3</v>
      </c>
      <c r="FS28" s="31">
        <f t="shared" si="7"/>
        <v>-1.0249999999999999E-3</v>
      </c>
      <c r="FT28" s="31">
        <f t="shared" si="8"/>
        <v>3.2000000000000002E-3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EI29" s="55">
        <v>1.0446200000000001</v>
      </c>
      <c r="EJ29" s="55">
        <v>1.0498700000000001</v>
      </c>
      <c r="EK29" s="4" t="s">
        <v>64</v>
      </c>
      <c r="EL29" s="55">
        <v>1.04128</v>
      </c>
      <c r="EM29" s="6">
        <v>-5.0000000000000001E-4</v>
      </c>
      <c r="EN29" s="6"/>
      <c r="EO29" s="6"/>
      <c r="EP29" s="6">
        <v>-1.6000000000000001E-3</v>
      </c>
      <c r="EQ29" s="6">
        <v>2.3E-3</v>
      </c>
      <c r="ER29" s="6">
        <v>-3.8E-3</v>
      </c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-3.8E-3</v>
      </c>
      <c r="FS29" s="31">
        <f t="shared" si="7"/>
        <v>-9.0000000000000008E-4</v>
      </c>
      <c r="FT29" s="31">
        <f t="shared" si="8"/>
        <v>2.3E-3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EI30" s="55">
        <v>0.96079999999999999</v>
      </c>
      <c r="EJ30" s="55">
        <v>0.95298000000000005</v>
      </c>
      <c r="EK30" s="4" t="s">
        <v>65</v>
      </c>
      <c r="EL30" s="55">
        <v>0.93379000000000001</v>
      </c>
      <c r="EM30" s="6">
        <v>7.9000000000000008E-3</v>
      </c>
      <c r="EN30" s="6"/>
      <c r="EO30" s="6"/>
      <c r="EP30" s="6">
        <v>2.8999999999999998E-3</v>
      </c>
      <c r="EQ30" s="6">
        <v>2.7000000000000001E-3</v>
      </c>
      <c r="ER30" s="6">
        <v>-8.0000000000000004E-4</v>
      </c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-8.0000000000000004E-4</v>
      </c>
      <c r="FS30" s="31">
        <f t="shared" si="7"/>
        <v>3.1750000000000003E-3</v>
      </c>
      <c r="FT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63">SUM(CU6, -CU13, -CU19,CU24,CU28:CU30)</f>
        <v>2.0199999999999999E-2</v>
      </c>
      <c r="CV31" s="34">
        <f t="shared" si="63"/>
        <v>-8.9900000000000008E-2</v>
      </c>
      <c r="CW31" s="34">
        <f t="shared" si="63"/>
        <v>8.3999999999999995E-3</v>
      </c>
      <c r="CX31" s="34">
        <f t="shared" si="63"/>
        <v>-1.6399999999999998E-2</v>
      </c>
      <c r="CY31" s="34">
        <f t="shared" si="63"/>
        <v>0</v>
      </c>
      <c r="CZ31" s="34">
        <f t="shared" si="63"/>
        <v>0</v>
      </c>
      <c r="DA31" s="34">
        <f t="shared" si="63"/>
        <v>0</v>
      </c>
      <c r="DB31" s="34">
        <f>SUM(DB6, -DB13, -DB19,DB24,DB28:DB30)</f>
        <v>2.35E-2</v>
      </c>
      <c r="DC31" s="34">
        <f>SUM(DC6, -DC13, -DC19,DC24,DC28:DC30)</f>
        <v>3.599999999999999E-3</v>
      </c>
      <c r="DD31" s="34">
        <f>SUM(DD6, -DD13, -DD19,DD24,DD28:DD30)</f>
        <v>4.7000000000000002E-3</v>
      </c>
      <c r="DE31" s="34">
        <f>SUM(DE6, -DE13, -DE19,DE24,DE28:DE30)</f>
        <v>2.06E-2</v>
      </c>
      <c r="DF31" s="34">
        <f>SUM(DF6, -DF13, -DF19,DF24,DF28:DF30)</f>
        <v>0</v>
      </c>
      <c r="DG31" s="34">
        <f t="shared" ref="DG31:DH31" si="64">SUM(DG6, -DG13, -DG19,DG24,DG28:DG30)</f>
        <v>0</v>
      </c>
      <c r="DH31" s="34">
        <f t="shared" si="64"/>
        <v>-1.0200000000000001E-2</v>
      </c>
      <c r="DI31" s="34">
        <f>SUM(DI6, -DI13, -DI19,DI24,DI28:DI30)</f>
        <v>9.5999999999999974E-3</v>
      </c>
      <c r="DJ31" s="34">
        <f>SUM(DJ6, -DJ13, -DJ19,DJ24,DJ28:DJ30)</f>
        <v>4.3E-3</v>
      </c>
      <c r="DK31" s="34">
        <f>SUM(DK6, -DK13, -DK19,DK24,DK28:DK30)</f>
        <v>-5.8900000000000001E-2</v>
      </c>
      <c r="DL31" s="34">
        <f>SUM(DL6, -DL13, -DL19,DL24,DL28:DL30)</f>
        <v>2.1299999999999999E-2</v>
      </c>
      <c r="DM31" s="34">
        <f>SUM(DM6, -DM13, -DM19,DM24,DM28:DM30)</f>
        <v>0</v>
      </c>
      <c r="DN31" s="34">
        <f t="shared" ref="DN31:DO31" si="65">SUM(DN6, -DN13, -DN19,DN24,DN28:DN30)</f>
        <v>0</v>
      </c>
      <c r="DO31" s="34">
        <f t="shared" si="65"/>
        <v>3.8600000000000002E-2</v>
      </c>
      <c r="DP31" s="34">
        <f>SUM(DP6, -DP13, -DP19,DP24,DP28:DP30)</f>
        <v>-3.7999999999999987E-3</v>
      </c>
      <c r="DQ31" s="34">
        <f>SUM(DQ6, -DQ13, -DQ19,DQ24,DQ28:DQ30)</f>
        <v>-3.61E-2</v>
      </c>
      <c r="DR31" s="34">
        <f>SUM(DR6, -DR13, -DR19,DR24,DR28:DR30)</f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EI31" s="288"/>
      <c r="EJ31" s="33"/>
      <c r="EK31" s="32" t="s">
        <v>66</v>
      </c>
      <c r="EL31" s="33"/>
      <c r="EM31" s="34">
        <f>SUM(EM6, -EM13, -EM19,EM24,EM28:EM30)</f>
        <v>7.0000000000000001E-3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1.3299999999999999E-2</v>
      </c>
      <c r="EQ31" s="34">
        <f t="shared" ref="EQ31:EW31" si="66">SUM(EQ6, -EQ13, -EQ19,EQ24,EQ28:EQ30)</f>
        <v>8.5000000000000006E-3</v>
      </c>
      <c r="ER31" s="34">
        <f t="shared" si="66"/>
        <v>-4.2000000000000003E-2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-4.2000000000000003E-2</v>
      </c>
      <c r="FS31" s="31">
        <f t="shared" si="7"/>
        <v>-4.2580645161290336E-4</v>
      </c>
      <c r="FT31" s="31">
        <f t="shared" si="8"/>
        <v>1.3299999999999999E-2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EI32" s="55">
        <v>73.501000000000005</v>
      </c>
      <c r="EJ32" s="55">
        <v>75.144999999999996</v>
      </c>
      <c r="EK32" s="4" t="s">
        <v>67</v>
      </c>
      <c r="EL32" s="55">
        <v>75.811000000000007</v>
      </c>
      <c r="EM32" s="6">
        <v>3.8999999999999998E-3</v>
      </c>
      <c r="EN32" s="6"/>
      <c r="EO32" s="6"/>
      <c r="EP32" s="6">
        <v>3.8E-3</v>
      </c>
      <c r="EQ32" s="6">
        <v>-1.8E-3</v>
      </c>
      <c r="ER32" s="6">
        <v>-5.1999999999999998E-3</v>
      </c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-5.1999999999999998E-3</v>
      </c>
      <c r="FS32" s="35">
        <f t="shared" si="7"/>
        <v>1.7500000000000024E-4</v>
      </c>
      <c r="FT32" s="35">
        <f t="shared" si="8"/>
        <v>3.8999999999999998E-3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EI33" s="55">
        <v>0.91610000000000003</v>
      </c>
      <c r="EJ33" s="55">
        <v>0.90749999999999997</v>
      </c>
      <c r="EK33" s="4" t="s">
        <v>68</v>
      </c>
      <c r="EL33" s="55">
        <v>0.8962</v>
      </c>
      <c r="EM33" s="6">
        <v>8.3999999999999995E-3</v>
      </c>
      <c r="EN33" s="6"/>
      <c r="EO33" s="6"/>
      <c r="EP33" s="6">
        <v>5.0000000000000001E-3</v>
      </c>
      <c r="EQ33" s="6">
        <v>8.0000000000000004E-4</v>
      </c>
      <c r="ER33" s="6">
        <v>2.5000000000000001E-3</v>
      </c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8.0000000000000004E-4</v>
      </c>
      <c r="FS33" s="35">
        <f t="shared" si="7"/>
        <v>4.1749999999999999E-3</v>
      </c>
      <c r="FT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>SUM(CQ7, -CQ14, -CQ20,CQ25, -CQ29,CQ32:CQ33)</f>
        <v>-1.2300000000000002E-2</v>
      </c>
      <c r="CR34" s="38">
        <f>SUM(CR7, -CR14, -CR20,CR25, -CR29,CR32:CR33)</f>
        <v>0</v>
      </c>
      <c r="CS34" s="38">
        <f>SUM(CS7, -CS14, -CS20,CS25, -CS29,CS32:CS33)</f>
        <v>0</v>
      </c>
      <c r="CT34" s="38">
        <f>SUM(CT7, -CT14, -CT20,CT25, -CT29,CT32:CT33)</f>
        <v>5.8000000000000005E-3</v>
      </c>
      <c r="CU34" s="38">
        <f t="shared" ref="CU34:CY34" si="75">SUM(CU7, -CU14, -CU20,CU25, -CU29,CU32:CU33)</f>
        <v>2.1400000000000002E-2</v>
      </c>
      <c r="CV34" s="38">
        <f t="shared" si="75"/>
        <v>-9.4200000000000006E-2</v>
      </c>
      <c r="CW34" s="38">
        <f t="shared" si="75"/>
        <v>-1.9800000000000002E-2</v>
      </c>
      <c r="CX34" s="38">
        <f t="shared" si="75"/>
        <v>-3.0999999999999999E-3</v>
      </c>
      <c r="CY34" s="38">
        <f t="shared" si="75"/>
        <v>0</v>
      </c>
      <c r="CZ34" s="38">
        <f>SUM(CZ7, -CZ14, -CZ20,CZ25, -CZ29,CZ32:CZ33)</f>
        <v>0</v>
      </c>
      <c r="DA34" s="38">
        <f t="shared" ref="DA34" si="76">SUM(DA7, -DA14, -DA20,DA25, -DA29,DA32:DA33)</f>
        <v>1.3900000000000001E-2</v>
      </c>
      <c r="DB34" s="38">
        <f>SUM(DB7, -DB14, -DB20,DB25, -DB29,DB32:DB33)</f>
        <v>-9.1999999999999998E-3</v>
      </c>
      <c r="DC34" s="38">
        <f>SUM(DC7, -DC14, -DC20,DC25, -DC29,DC32:DC33)</f>
        <v>8.09E-2</v>
      </c>
      <c r="DD34" s="38">
        <f>SUM(DD7, -DD14, -DD20,DD25, -DD29,DD32:DD33)</f>
        <v>3.4199999999999994E-2</v>
      </c>
      <c r="DE34" s="38">
        <f>SUM(DE7, -DE14, -DE20,DE25, -DE29,DE32:DE33)</f>
        <v>1.09E-2</v>
      </c>
      <c r="DF34" s="38">
        <f>SUM(DF7, -DF14, -DF20,DF25, -DF29,DF32:DF33)</f>
        <v>0</v>
      </c>
      <c r="DG34" s="38">
        <f t="shared" ref="DG34:DH34" si="77">SUM(DG7, -DG14, -DG20,DG25, -DG29,DG32:DG33)</f>
        <v>0</v>
      </c>
      <c r="DH34" s="38">
        <f t="shared" si="77"/>
        <v>-1.84E-2</v>
      </c>
      <c r="DI34" s="38">
        <f>SUM(DI7, -DI14, -DI20,DI25, -DI29,DI32:DI33)</f>
        <v>1.1300000000000001E-2</v>
      </c>
      <c r="DJ34" s="38">
        <f>SUM(DJ7, -DJ14, -DJ20,DJ25, -DJ29,DJ32:DJ33)</f>
        <v>-2.6799999999999997E-2</v>
      </c>
      <c r="DK34" s="38">
        <f>SUM(DK7, -DK14, -DK20,DK25, -DK29,DK32:DK33)</f>
        <v>-3.8199999999999998E-2</v>
      </c>
      <c r="DL34" s="38">
        <f>SUM(DL7, -DL14, -DL20,DL25, -DL29,DL32:DL33)</f>
        <v>3.2500000000000001E-2</v>
      </c>
      <c r="DM34" s="38">
        <f>SUM(DM7, -DM14, -DM20,DM25, -DM29,DM32:DM33)</f>
        <v>0</v>
      </c>
      <c r="DN34" s="38">
        <f t="shared" ref="DN34:DO34" si="78">SUM(DN7, -DN14, -DN20,DN25, -DN29,DN32:DN33)</f>
        <v>0</v>
      </c>
      <c r="DO34" s="38">
        <f t="shared" si="78"/>
        <v>3.6899999999999995E-2</v>
      </c>
      <c r="DP34" s="38">
        <f>SUM(DP7, -DP14, -DP20,DP25, -DP29,DP32:DP33)</f>
        <v>-1.5700000000000002E-2</v>
      </c>
      <c r="DQ34" s="38">
        <f>SUM(DQ7, -DQ14, -DQ20,DQ25, -DQ29,DQ32:DQ33)</f>
        <v>-3.6600000000000001E-2</v>
      </c>
      <c r="DR34" s="38">
        <f>SUM(DR7, -DR14, -DR20,DR25, -DR29,DR32:DR33)</f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EI34" s="289"/>
      <c r="EJ34" s="37"/>
      <c r="EK34" s="36" t="s">
        <v>69</v>
      </c>
      <c r="EL34" s="37"/>
      <c r="EM34" s="38">
        <f>SUM(EM7, -EM14, -EM20,EM25, -EM29,EM32:EM33)</f>
        <v>1.2699999999999999E-2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3.0400000000000003E-2</v>
      </c>
      <c r="EQ34" s="38">
        <f t="shared" ref="EQ34:EU34" si="79">SUM(EQ7, -EQ14, -EQ20,EQ25, -EQ29,EQ32:EQ33)</f>
        <v>-8.3000000000000001E-3</v>
      </c>
      <c r="ER34" s="38">
        <f t="shared" si="79"/>
        <v>-1.4799999999999995E-2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-1.4799999999999995E-2</v>
      </c>
      <c r="FS34" s="35">
        <f t="shared" si="7"/>
        <v>6.4516129032258075E-4</v>
      </c>
      <c r="FT34" s="35">
        <f t="shared" si="8"/>
        <v>3.0400000000000003E-2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EI35" s="55">
        <v>80.188999999999993</v>
      </c>
      <c r="EJ35" s="55">
        <v>82.796999999999997</v>
      </c>
      <c r="EK35" s="4" t="s">
        <v>70</v>
      </c>
      <c r="EL35" s="55">
        <v>84.546999999999997</v>
      </c>
      <c r="EM35" s="6">
        <v>-4.7000000000000002E-3</v>
      </c>
      <c r="EN35" s="6"/>
      <c r="EO35" s="6"/>
      <c r="EP35" s="6">
        <v>-2E-3</v>
      </c>
      <c r="EQ35" s="6">
        <v>-2.7000000000000001E-3</v>
      </c>
      <c r="ER35" s="6">
        <v>-7.6E-3</v>
      </c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-7.6E-3</v>
      </c>
      <c r="FS35" s="41">
        <f t="shared" si="7"/>
        <v>-4.2500000000000003E-3</v>
      </c>
      <c r="FT35" s="41">
        <f t="shared" si="8"/>
        <v>-2E-3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92">SUM( -CQ8, -CQ15, -CQ21,CQ26, -CQ30, -CQ33,CQ35)</f>
        <v>3.0799999999999998E-2</v>
      </c>
      <c r="CR36" s="44">
        <f t="shared" si="92"/>
        <v>0</v>
      </c>
      <c r="CS36" s="44">
        <f t="shared" si="92"/>
        <v>0</v>
      </c>
      <c r="CT36" s="44">
        <f t="shared" si="92"/>
        <v>7.1000000000000004E-3</v>
      </c>
      <c r="CU36" s="44">
        <f t="shared" si="92"/>
        <v>-8.9999999999999965E-4</v>
      </c>
      <c r="CV36" s="44">
        <f t="shared" si="92"/>
        <v>-4.6000000000000008E-3</v>
      </c>
      <c r="CW36" s="44">
        <f t="shared" si="92"/>
        <v>-4.5800000000000007E-2</v>
      </c>
      <c r="CX36" s="44">
        <f t="shared" si="92"/>
        <v>2.1899999999999999E-2</v>
      </c>
      <c r="CY36" s="44">
        <f t="shared" si="92"/>
        <v>0</v>
      </c>
      <c r="CZ36" s="44">
        <f t="shared" si="92"/>
        <v>0</v>
      </c>
      <c r="DA36" s="44">
        <f t="shared" si="92"/>
        <v>1.0800000000000001E-2</v>
      </c>
      <c r="DB36" s="44">
        <f>SUM( -DB8, -DB15, -DB21,DB26, -DB30, -DB33,DB35)</f>
        <v>2.4599999999999997E-2</v>
      </c>
      <c r="DC36" s="44">
        <f>SUM( -DC8, -DC15, -DC21,DC26, -DC30, -DC33,DC35)</f>
        <v>-2.6999999999999997E-3</v>
      </c>
      <c r="DD36" s="44">
        <f>SUM( -DD8, -DD15, -DD21,DD26, -DD30, -DD33,DD35)</f>
        <v>-3.7499999999999999E-2</v>
      </c>
      <c r="DE36" s="44">
        <f>SUM( -DE8, -DE15, -DE21,DE26, -DE30, -DE33,DE35)</f>
        <v>8.8999999999999999E-3</v>
      </c>
      <c r="DF36" s="44">
        <f>SUM( -DF8, -DF15, -DF21,DF26, -DF30, -DF33,DF35)</f>
        <v>0</v>
      </c>
      <c r="DG36" s="44">
        <f t="shared" ref="DG36:DH36" si="93">SUM( -DG8, -DG15, -DG21,DG26, -DG30, -DG33,DG35)</f>
        <v>0</v>
      </c>
      <c r="DH36" s="44">
        <f t="shared" si="93"/>
        <v>-1.0999999999999996E-3</v>
      </c>
      <c r="DI36" s="44">
        <f>SUM( -DI8, -DI15, -DI21,DI26, -DI30, -DI33,DI35)</f>
        <v>-1.24E-2</v>
      </c>
      <c r="DJ36" s="44">
        <f>SUM( -DJ8, -DJ15, -DJ21,DJ26, -DJ30, -DJ33,DJ35)</f>
        <v>2.58E-2</v>
      </c>
      <c r="DK36" s="44">
        <f>SUM( -DK8, -DK15, -DK21,DK26, -DK30, -DK33,DK35)</f>
        <v>-7.6999999999999985E-3</v>
      </c>
      <c r="DL36" s="44">
        <f>SUM( -DL8, -DL15, -DL21,DL26, -DL30, -DL33,DL35)</f>
        <v>2.9500000000000002E-2</v>
      </c>
      <c r="DM36" s="44">
        <f>SUM( -DM8, -DM15, -DM21,DM26, -DM30, -DM33,DM35)</f>
        <v>0</v>
      </c>
      <c r="DN36" s="44">
        <f t="shared" ref="DN36:DU36" si="94">SUM( -DN8, -DN15, -DN21,DN26, -DN30, -DN33,DN35)</f>
        <v>0</v>
      </c>
      <c r="DO36" s="44">
        <f t="shared" si="94"/>
        <v>-4.2999999999999997E-2</v>
      </c>
      <c r="DP36" s="44">
        <f t="shared" si="94"/>
        <v>-1.3799999999999998E-2</v>
      </c>
      <c r="DQ36" s="44">
        <f t="shared" si="94"/>
        <v>2.3199999999999998E-2</v>
      </c>
      <c r="DR36" s="44">
        <f t="shared" si="94"/>
        <v>8.6999999999999994E-3</v>
      </c>
      <c r="DS36" s="44">
        <f t="shared" si="94"/>
        <v>0</v>
      </c>
      <c r="DT36" s="44">
        <f t="shared" si="94"/>
        <v>0</v>
      </c>
      <c r="DU36" s="44">
        <f t="shared" si="94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-5.4199999999999998E-2</v>
      </c>
      <c r="EN36" s="44">
        <f t="shared" si="95"/>
        <v>0</v>
      </c>
      <c r="EO36" s="44">
        <f t="shared" si="95"/>
        <v>0</v>
      </c>
      <c r="EP36" s="44">
        <f t="shared" si="95"/>
        <v>-9.4999999999999998E-3</v>
      </c>
      <c r="EQ36" s="44">
        <f t="shared" si="95"/>
        <v>-1.3500000000000002E-2</v>
      </c>
      <c r="ER36" s="44">
        <f t="shared" si="95"/>
        <v>-3.44E-2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-5.4199999999999998E-2</v>
      </c>
      <c r="FS36" s="41">
        <f t="shared" si="7"/>
        <v>-3.5999999999999999E-3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06">SUM( -CR5, -CR12, -CR18, -CR23, -CR28, -CR32, -CR35)</f>
        <v>0</v>
      </c>
      <c r="CS37" s="47">
        <f t="shared" si="106"/>
        <v>0</v>
      </c>
      <c r="CT37" s="47">
        <f>SUM( -CT5, -CT12, -CT18, -CT23, -CT28, -CT32, -CT35)</f>
        <v>-1.6299999999999999E-2</v>
      </c>
      <c r="CU37" s="47">
        <f t="shared" si="106"/>
        <v>3.599999999999999E-3</v>
      </c>
      <c r="CV37" s="47">
        <f t="shared" si="106"/>
        <v>4.4400000000000002E-2</v>
      </c>
      <c r="CW37" s="47">
        <f t="shared" si="106"/>
        <v>2.1999999999999999E-2</v>
      </c>
      <c r="CX37" s="47">
        <f t="shared" si="106"/>
        <v>1.8E-3</v>
      </c>
      <c r="CY37" s="47">
        <f t="shared" si="106"/>
        <v>0</v>
      </c>
      <c r="CZ37" s="47">
        <f t="shared" ref="CZ37:DF37" si="107">SUM( -CZ5, -CZ12, -CZ18, -CZ23, -CZ28, -CZ32, -CZ35)</f>
        <v>0</v>
      </c>
      <c r="DA37" s="47">
        <f t="shared" si="107"/>
        <v>-2.1399999999999999E-2</v>
      </c>
      <c r="DB37" s="47">
        <f t="shared" si="107"/>
        <v>-2.2100000000000002E-2</v>
      </c>
      <c r="DC37" s="47">
        <f t="shared" si="107"/>
        <v>-2.9600000000000001E-2</v>
      </c>
      <c r="DD37" s="47">
        <f t="shared" si="107"/>
        <v>2.12E-2</v>
      </c>
      <c r="DE37" s="47">
        <f t="shared" si="107"/>
        <v>-1.6899999999999998E-2</v>
      </c>
      <c r="DF37" s="47">
        <f t="shared" si="107"/>
        <v>0</v>
      </c>
      <c r="DG37" s="47">
        <f t="shared" ref="DG37:DH37" si="108">SUM( -DG5, -DG12, -DG18, -DG23, -DG28, -DG32, -DG35)</f>
        <v>0</v>
      </c>
      <c r="DH37" s="47">
        <f t="shared" si="108"/>
        <v>-1.2900000000000002E-2</v>
      </c>
      <c r="DI37" s="47">
        <f>SUM( -DI5, -DI12, -DI18, -DI23, -DI28, -DI32, -DI35)</f>
        <v>-2.7499999999999997E-2</v>
      </c>
      <c r="DJ37" s="47">
        <f>SUM( -DJ5, -DJ12, -DJ18, -DJ23, -DJ28, -DJ32, -DJ35)</f>
        <v>-1.44E-2</v>
      </c>
      <c r="DK37" s="47">
        <f>SUM( -DK5, -DK12, -DK18, -DK23, -DK28, -DK32, -DK35)</f>
        <v>3.2800000000000003E-2</v>
      </c>
      <c r="DL37" s="47">
        <f>SUM( -DL5, -DL12, -DL18, -DL23, -DL28, -DL32, -DL35)</f>
        <v>-1.6400000000000001E-2</v>
      </c>
      <c r="DM37" s="47">
        <f>SUM( -DM5, -DM12, -DM18, -DM23, -DM28, -DM32, -DM35)</f>
        <v>0</v>
      </c>
      <c r="DN37" s="47">
        <f t="shared" ref="DN37:DU37" si="109">SUM( -DN5, -DN12, -DN18, -DN23, -DN28, -DN32, -DN35)</f>
        <v>0</v>
      </c>
      <c r="DO37" s="47">
        <f t="shared" si="109"/>
        <v>-0.04</v>
      </c>
      <c r="DP37" s="47">
        <f t="shared" si="109"/>
        <v>9.4000000000000004E-3</v>
      </c>
      <c r="DQ37" s="47">
        <f t="shared" si="109"/>
        <v>-1.8000000000000002E-2</v>
      </c>
      <c r="DR37" s="47">
        <f t="shared" si="109"/>
        <v>-1.6E-2</v>
      </c>
      <c r="DS37" s="47">
        <f t="shared" si="109"/>
        <v>0</v>
      </c>
      <c r="DT37" s="47">
        <f t="shared" si="109"/>
        <v>0</v>
      </c>
      <c r="DU37" s="47">
        <f t="shared" si="109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-1.7600000000000001E-2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4.3999999999999994E-3</v>
      </c>
      <c r="EQ37" s="47">
        <f t="shared" si="110"/>
        <v>7.6E-3</v>
      </c>
      <c r="ER37" s="47">
        <f t="shared" si="110"/>
        <v>2.7E-2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-1.7600000000000001E-2</v>
      </c>
      <c r="FS37" s="48">
        <f t="shared" si="7"/>
        <v>6.9032258064516123E-4</v>
      </c>
      <c r="FT37" s="48">
        <f t="shared" si="8"/>
        <v>2.7E-2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EM39" s="22">
        <v>0.30759999999999998</v>
      </c>
      <c r="EN39" s="15"/>
      <c r="EO39" s="15"/>
      <c r="EP39" s="22">
        <v>0.29260000000000003</v>
      </c>
      <c r="EQ39" s="22">
        <v>0.31130000000000002</v>
      </c>
      <c r="ER39" s="22">
        <v>0.32519999999999999</v>
      </c>
      <c r="ES39" s="15" t="s">
        <v>62</v>
      </c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EM40" s="41">
        <v>0.1278</v>
      </c>
      <c r="EN40" s="6" t="s">
        <v>62</v>
      </c>
      <c r="EO40" s="6"/>
      <c r="EP40" s="41">
        <v>0.1183</v>
      </c>
      <c r="EQ40" s="41">
        <v>0.1048</v>
      </c>
      <c r="ER40" s="35">
        <v>7.3499999999999996E-2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-8.3999999999999995E-3</v>
      </c>
      <c r="FS40" s="52">
        <f>AVERAGE(FS2:FS8,FS10:FS15,FS17:FS21,FS23:FS26,FS28:FS30,FS32:FS33,FS35)</f>
        <v>3.5982142857142859E-4</v>
      </c>
      <c r="FT40" s="52">
        <f>MAX(FT2:FT8,FT10:FT15,FT17:FT21,FT23:FT26,FT28:FT30,FT32:FT33,FT35)</f>
        <v>9.7000000000000003E-3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EK41" t="s">
        <v>62</v>
      </c>
      <c r="EL41" t="s">
        <v>62</v>
      </c>
      <c r="EM41" s="35">
        <v>6.6199999999999995E-2</v>
      </c>
      <c r="EO41" s="6"/>
      <c r="EP41" s="35">
        <v>9.6600000000000005E-2</v>
      </c>
      <c r="EQ41" s="35">
        <v>8.8300000000000003E-2</v>
      </c>
      <c r="ER41" s="41">
        <v>7.0400000000000004E-2</v>
      </c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K42" t="s">
        <v>62</v>
      </c>
      <c r="EM42" s="31">
        <v>4.82E-2</v>
      </c>
      <c r="EN42" s="6" t="s">
        <v>62</v>
      </c>
      <c r="EO42" s="6"/>
      <c r="EP42" s="31">
        <v>6.1499999999999999E-2</v>
      </c>
      <c r="EQ42" s="31">
        <v>7.0000000000000007E-2</v>
      </c>
      <c r="ER42" s="31">
        <v>2.8000000000000001E-2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K43" t="s">
        <v>62</v>
      </c>
      <c r="EM43" s="16">
        <v>-2.7699999999999999E-2</v>
      </c>
      <c r="EN43" t="s">
        <v>62</v>
      </c>
      <c r="EO43" s="6"/>
      <c r="EP43" s="7">
        <v>-3.7699999999999997E-2</v>
      </c>
      <c r="EQ43" s="7">
        <v>-1.9599999999999999E-2</v>
      </c>
      <c r="ER43" s="7">
        <v>-1.1000000000000001E-3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EK44" t="s">
        <v>62</v>
      </c>
      <c r="EM44" s="7">
        <v>-3.3500000000000002E-2</v>
      </c>
      <c r="EN44" s="6" t="s">
        <v>62</v>
      </c>
      <c r="EO44" s="6"/>
      <c r="EP44" s="16">
        <v>-4.4999999999999998E-2</v>
      </c>
      <c r="EQ44" s="16">
        <v>-4.9700000000000001E-2</v>
      </c>
      <c r="ER44" s="16">
        <v>-3.04E-2</v>
      </c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-5.4199999999999998E-2</v>
      </c>
      <c r="FS44" s="52">
        <f>AVERAGE(FS9,FS16,FS22,FS27,FS31,FS34,FS36,FS37)</f>
        <v>0</v>
      </c>
      <c r="FT44" s="52">
        <f>MAX(FT9,FT16,FT22,FT27,FT31,FT34,FT36,FT37)</f>
        <v>3.0400000000000003E-2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EK45" t="s">
        <v>62</v>
      </c>
      <c r="EM45" s="92">
        <v>-0.2117</v>
      </c>
      <c r="EN45" s="6"/>
      <c r="EO45" s="6"/>
      <c r="EP45" s="92">
        <v>-0.21379999999999999</v>
      </c>
      <c r="EQ45" s="92">
        <v>-0.2402</v>
      </c>
      <c r="ER45" s="92">
        <v>-0.22770000000000001</v>
      </c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L46" t="s">
        <v>62</v>
      </c>
      <c r="EM46" s="48">
        <v>-0.27689999999999998</v>
      </c>
      <c r="EN46" s="10" t="s">
        <v>62</v>
      </c>
      <c r="EO46" s="10"/>
      <c r="EP46" s="48">
        <v>-0.27250000000000002</v>
      </c>
      <c r="EQ46" s="48">
        <v>-0.26490000000000002</v>
      </c>
      <c r="ER46" s="48">
        <v>-0.2379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5.7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71"/>
      <c r="EU48" s="69">
        <v>43530</v>
      </c>
      <c r="EV48" s="80"/>
      <c r="EW48" s="71"/>
      <c r="EX48" s="69">
        <v>43531</v>
      </c>
      <c r="EY48" s="70"/>
      <c r="EZ48" s="71"/>
      <c r="FA48" s="69">
        <v>43532</v>
      </c>
      <c r="FB48" s="356" t="s">
        <v>100</v>
      </c>
      <c r="FC48" s="73"/>
      <c r="FD48" s="74">
        <v>43535</v>
      </c>
      <c r="FE48" s="75"/>
      <c r="FF48" s="73"/>
      <c r="FG48" s="74">
        <v>43536</v>
      </c>
      <c r="FH48" s="75"/>
      <c r="FI48" s="73"/>
      <c r="FJ48" s="74">
        <v>43537</v>
      </c>
      <c r="FK48" s="75"/>
      <c r="FL48" s="73"/>
      <c r="FM48" s="74">
        <v>43528</v>
      </c>
      <c r="FN48" s="75"/>
      <c r="FO48" s="73"/>
      <c r="FP48" s="74">
        <v>43539</v>
      </c>
      <c r="FQ48" s="75"/>
      <c r="FR48" s="76"/>
      <c r="FS48" s="77">
        <v>43542</v>
      </c>
      <c r="FT48" s="78"/>
      <c r="FU48" s="76"/>
      <c r="FV48" s="77">
        <v>43543</v>
      </c>
      <c r="FW48" s="78"/>
      <c r="FX48" s="76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5.7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26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04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12">
        <v>0.30590000000000001</v>
      </c>
      <c r="EU51" s="22">
        <v>0.30580000000000002</v>
      </c>
      <c r="EV51" s="22">
        <v>0.32519999999999999</v>
      </c>
      <c r="EW51" s="22"/>
      <c r="EX51" s="22"/>
      <c r="EY51" s="22"/>
      <c r="EZ51" s="22"/>
      <c r="FA51" s="22"/>
      <c r="FB51" s="22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06">
        <v>0.111</v>
      </c>
      <c r="EU52" s="41">
        <v>9.8699999999999996E-2</v>
      </c>
      <c r="EV52" s="35">
        <v>7.3499999999999996E-2</v>
      </c>
      <c r="EW52" s="35"/>
      <c r="EX52" s="35"/>
      <c r="EY52" s="35"/>
      <c r="EZ52" s="35"/>
      <c r="FA52" s="35"/>
      <c r="FB52" s="35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11">
        <v>7.7499999999999999E-2</v>
      </c>
      <c r="EU53" s="35">
        <v>8.1000000000000003E-2</v>
      </c>
      <c r="EV53" s="41">
        <v>7.0400000000000004E-2</v>
      </c>
      <c r="EW53" s="41"/>
      <c r="EX53" s="41"/>
      <c r="EY53" s="41"/>
      <c r="EZ53" s="41"/>
      <c r="FA53" s="41"/>
      <c r="FB53" s="41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10">
        <v>2.7E-2</v>
      </c>
      <c r="EU54" s="31">
        <v>2.7900000000000001E-2</v>
      </c>
      <c r="EV54" s="31">
        <v>2.8000000000000001E-2</v>
      </c>
      <c r="EW54" s="31"/>
      <c r="EX54" s="31"/>
      <c r="EY54" s="31"/>
      <c r="EZ54" s="31"/>
      <c r="FA54" s="31"/>
      <c r="FB54" s="31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07">
        <v>-5.7000000000000002E-3</v>
      </c>
      <c r="EU55" s="7">
        <v>-3.8E-3</v>
      </c>
      <c r="EV55" s="7">
        <v>-1.1000000000000001E-3</v>
      </c>
      <c r="EW55" s="7"/>
      <c r="EX55" s="7"/>
      <c r="EY55" s="7"/>
      <c r="EZ55" s="7"/>
      <c r="FA55" s="7"/>
      <c r="FB55" s="7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09">
        <v>-3.9300000000000002E-2</v>
      </c>
      <c r="EU56" s="16">
        <v>-3.5999999999999997E-2</v>
      </c>
      <c r="EV56" s="16">
        <v>-3.04E-2</v>
      </c>
      <c r="EW56" s="16"/>
      <c r="EX56" s="16"/>
      <c r="EY56" s="16"/>
      <c r="EZ56" s="16"/>
      <c r="FA56" s="16"/>
      <c r="FB56" s="16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08">
        <v>-0.2326</v>
      </c>
      <c r="EU57" s="92">
        <v>-0.22950000000000001</v>
      </c>
      <c r="EV57" s="92">
        <v>-0.22770000000000001</v>
      </c>
      <c r="EW57" s="92"/>
      <c r="EX57" s="92"/>
      <c r="EY57" s="92"/>
      <c r="EZ57" s="92"/>
      <c r="FA57" s="92"/>
      <c r="FB57" s="92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05">
        <v>-0.24379999999999999</v>
      </c>
      <c r="EU58" s="48">
        <v>-0.24410000000000001</v>
      </c>
      <c r="EV58" s="48">
        <v>-0.2379</v>
      </c>
      <c r="EW58" s="48"/>
      <c r="EX58" s="48"/>
      <c r="EY58" s="48"/>
      <c r="EZ58" s="48"/>
      <c r="FA58" s="48"/>
      <c r="FB58" s="48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113">
        <v>-10.6</v>
      </c>
      <c r="EU59" s="57">
        <v>-1.6</v>
      </c>
      <c r="EV59" s="84">
        <v>-3.26</v>
      </c>
      <c r="EW59" s="83"/>
      <c r="EX59" s="57"/>
      <c r="EY59" s="84"/>
      <c r="EZ59" s="83"/>
      <c r="FA59" s="57"/>
      <c r="FB59" s="84"/>
      <c r="FC59" s="83"/>
      <c r="FD59" s="57"/>
      <c r="FE59" s="84"/>
      <c r="FF59" s="83"/>
      <c r="FG59" s="57"/>
      <c r="FH59" s="84"/>
      <c r="FI59" s="83"/>
      <c r="FJ59" s="57"/>
      <c r="FK59" s="84"/>
      <c r="FL59" s="83"/>
      <c r="FM59" s="57"/>
      <c r="FN59" s="84"/>
      <c r="FO59" s="83"/>
      <c r="FP59" s="57"/>
      <c r="FQ59" s="84"/>
      <c r="FR59" s="83"/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02">
        <v>2.1100000000000001E-2</v>
      </c>
      <c r="EU60" s="216">
        <v>3.5000000000000001E-3</v>
      </c>
      <c r="EV60" s="210">
        <v>1.9400000000000001E-2</v>
      </c>
    </row>
    <row r="61" spans="1:279" ht="15.7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43">
        <v>-4.2999999999999997E-2</v>
      </c>
      <c r="EU61" s="240">
        <v>-1.23E-2</v>
      </c>
      <c r="EV61" s="204">
        <v>-2.8299999999999999E-2</v>
      </c>
    </row>
    <row r="62" spans="1:279" ht="15.7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V62" s="203">
        <v>2.7E-2</v>
      </c>
    </row>
    <row r="63" spans="1:279" ht="15.7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t="s">
        <v>62</v>
      </c>
      <c r="EU63" t="s">
        <v>62</v>
      </c>
      <c r="EV63" s="221">
        <v>-4.2000000000000003E-2</v>
      </c>
      <c r="EW63" t="s">
        <v>62</v>
      </c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57">
        <v>146.9</v>
      </c>
      <c r="EU64" s="257">
        <v>146.97</v>
      </c>
      <c r="EV64" s="257">
        <v>147.21</v>
      </c>
      <c r="EY64" s="191"/>
      <c r="FB64" s="191"/>
      <c r="FE64" s="191"/>
      <c r="FH64" s="191"/>
      <c r="FK64" s="191"/>
      <c r="FN64" s="191"/>
      <c r="FQ64" s="191"/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5.7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88" t="s">
        <v>52</v>
      </c>
      <c r="EU65" s="188" t="s">
        <v>52</v>
      </c>
      <c r="EV65" s="188" t="s">
        <v>52</v>
      </c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118">SUM(D51, -D58)</f>
        <v>4.8000000000000001E-2</v>
      </c>
      <c r="E66" s="94">
        <f t="shared" si="118"/>
        <v>9.3600000000000003E-2</v>
      </c>
      <c r="F66" s="145">
        <f t="shared" si="118"/>
        <v>0.1346</v>
      </c>
      <c r="G66" s="153">
        <f t="shared" si="118"/>
        <v>0.27629999999999999</v>
      </c>
      <c r="H66" s="115">
        <f t="shared" si="118"/>
        <v>0.24980000000000002</v>
      </c>
      <c r="I66" s="175">
        <f t="shared" si="118"/>
        <v>0.20469999999999999</v>
      </c>
      <c r="J66" s="153">
        <f t="shared" ref="J66" si="119">SUM(J51, -J58)</f>
        <v>0.17959999999999998</v>
      </c>
      <c r="K66" s="120">
        <f t="shared" ref="K66:T66" si="120">SUM(K51, -K58)</f>
        <v>0.16789999999999999</v>
      </c>
      <c r="L66" s="179">
        <f t="shared" si="120"/>
        <v>0.1983</v>
      </c>
      <c r="M66" s="146">
        <f t="shared" si="120"/>
        <v>0.19500000000000001</v>
      </c>
      <c r="N66" s="120">
        <f t="shared" si="120"/>
        <v>0.1706</v>
      </c>
      <c r="O66" s="179">
        <f t="shared" si="120"/>
        <v>0.19719999999999999</v>
      </c>
      <c r="P66" s="146">
        <f t="shared" si="120"/>
        <v>0.20700000000000002</v>
      </c>
      <c r="Q66" s="120">
        <f t="shared" si="120"/>
        <v>0.19890000000000002</v>
      </c>
      <c r="R66" s="178">
        <f t="shared" si="120"/>
        <v>0.2243</v>
      </c>
      <c r="S66" s="224">
        <f t="shared" si="120"/>
        <v>0.2389</v>
      </c>
      <c r="T66" s="15">
        <f t="shared" si="120"/>
        <v>0.22960000000000003</v>
      </c>
      <c r="U66" s="151">
        <f t="shared" ref="U66:BE66" si="121">SUM(U51, -U58)</f>
        <v>0.24459999999999998</v>
      </c>
      <c r="V66" s="224">
        <f t="shared" si="121"/>
        <v>0.22259999999999999</v>
      </c>
      <c r="W66" s="15">
        <f t="shared" si="121"/>
        <v>0.2369</v>
      </c>
      <c r="X66" s="151">
        <f t="shared" si="121"/>
        <v>0.25650000000000001</v>
      </c>
      <c r="Y66" s="146">
        <f t="shared" si="121"/>
        <v>0.2596</v>
      </c>
      <c r="Z66" s="120">
        <f t="shared" si="121"/>
        <v>0.26119999999999999</v>
      </c>
      <c r="AA66" s="179">
        <f t="shared" si="121"/>
        <v>0.23480000000000001</v>
      </c>
      <c r="AB66" s="146">
        <f t="shared" si="121"/>
        <v>0.21960000000000002</v>
      </c>
      <c r="AC66" s="120">
        <f t="shared" si="121"/>
        <v>0.21589999999999998</v>
      </c>
      <c r="AD66" s="179">
        <f t="shared" si="121"/>
        <v>0.20729999999999998</v>
      </c>
      <c r="AE66" s="224">
        <f t="shared" si="121"/>
        <v>0.22260000000000002</v>
      </c>
      <c r="AF66" s="15">
        <f t="shared" si="121"/>
        <v>0.25659999999999999</v>
      </c>
      <c r="AG66" s="151">
        <f t="shared" si="121"/>
        <v>0.2717</v>
      </c>
      <c r="AH66" s="146">
        <f t="shared" si="121"/>
        <v>0.29049999999999998</v>
      </c>
      <c r="AI66" s="120">
        <f t="shared" si="121"/>
        <v>0.28580000000000005</v>
      </c>
      <c r="AJ66" s="179">
        <f t="shared" si="121"/>
        <v>0.29849999999999999</v>
      </c>
      <c r="AK66" s="224">
        <f t="shared" si="121"/>
        <v>0.28539999999999999</v>
      </c>
      <c r="AL66" s="15">
        <f t="shared" si="121"/>
        <v>0.2913</v>
      </c>
      <c r="AM66" s="151">
        <f t="shared" si="121"/>
        <v>0.31530000000000002</v>
      </c>
      <c r="AN66" s="146">
        <f t="shared" si="121"/>
        <v>0.32210000000000005</v>
      </c>
      <c r="AO66" s="120">
        <f t="shared" si="121"/>
        <v>0.31619999999999998</v>
      </c>
      <c r="AP66" s="179">
        <f t="shared" si="121"/>
        <v>0.33329999999999999</v>
      </c>
      <c r="AQ66" s="146">
        <f t="shared" si="121"/>
        <v>0.32789999999999997</v>
      </c>
      <c r="AR66" s="120">
        <f t="shared" si="121"/>
        <v>0.33450000000000002</v>
      </c>
      <c r="AS66" s="179">
        <f t="shared" si="121"/>
        <v>0.32790000000000002</v>
      </c>
      <c r="AT66" s="224">
        <f t="shared" si="121"/>
        <v>0.30630000000000002</v>
      </c>
      <c r="AU66" s="15">
        <f t="shared" si="121"/>
        <v>0.31020000000000003</v>
      </c>
      <c r="AV66" s="151">
        <f t="shared" si="121"/>
        <v>0.29520000000000002</v>
      </c>
      <c r="AW66" s="146">
        <f t="shared" si="121"/>
        <v>0.3165</v>
      </c>
      <c r="AX66" s="120">
        <f t="shared" si="121"/>
        <v>0.3458</v>
      </c>
      <c r="AY66" s="179">
        <f t="shared" si="121"/>
        <v>0.3458</v>
      </c>
      <c r="AZ66" s="146">
        <f t="shared" si="121"/>
        <v>0.33510000000000001</v>
      </c>
      <c r="BA66" s="120">
        <f t="shared" si="121"/>
        <v>0.32340000000000002</v>
      </c>
      <c r="BB66" s="179">
        <f t="shared" si="121"/>
        <v>0.35350000000000004</v>
      </c>
      <c r="BC66" s="146">
        <f t="shared" si="121"/>
        <v>0.37840000000000001</v>
      </c>
      <c r="BD66" s="120">
        <f t="shared" si="121"/>
        <v>0.3841</v>
      </c>
      <c r="BE66" s="179">
        <f t="shared" si="121"/>
        <v>0.4103</v>
      </c>
      <c r="BF66" s="146">
        <f t="shared" ref="BF66" si="122">SUM(BF51, -BF58)</f>
        <v>0.38880000000000003</v>
      </c>
      <c r="BG66" s="120">
        <f t="shared" ref="BG66:BH66" si="123">SUM(BG51, -BG58)</f>
        <v>0.372</v>
      </c>
      <c r="BH66" s="179">
        <f t="shared" si="123"/>
        <v>0.37659999999999999</v>
      </c>
      <c r="BI66" s="146">
        <f t="shared" ref="BI66" si="124">SUM(BI51, -BI58)</f>
        <v>0.3659</v>
      </c>
      <c r="BJ66" s="120">
        <f t="shared" ref="BJ66" si="125">SUM(BJ51, -BJ58)</f>
        <v>0.39960000000000001</v>
      </c>
      <c r="BK66" s="179">
        <f t="shared" ref="BK66" si="126">SUM(BK51, -BK58)</f>
        <v>0.3473</v>
      </c>
      <c r="BL66" s="146">
        <f t="shared" ref="BL66" si="127">SUM(BL51, -BL58)</f>
        <v>0.37109999999999999</v>
      </c>
      <c r="BM66" s="120">
        <f t="shared" ref="BM66" si="128">SUM(BM51, -BM58)</f>
        <v>0.39</v>
      </c>
      <c r="BN66" s="179">
        <f>SUM(BN51, -BN58)</f>
        <v>0.3861</v>
      </c>
      <c r="BO66" s="120">
        <f>SUM(BO51, -BO58)</f>
        <v>0.3896</v>
      </c>
      <c r="BP66" s="116">
        <f>SUM(BP51, -BP58)</f>
        <v>0.38680000000000003</v>
      </c>
      <c r="BQ66" s="120">
        <f>SUM(BQ51, -BQ58)</f>
        <v>0.4012</v>
      </c>
      <c r="BS66" s="146">
        <f t="shared" ref="BS66:CK66" si="129">SUM(BS51, -BS58)</f>
        <v>0.38919999999999999</v>
      </c>
      <c r="BT66" s="120">
        <f t="shared" si="129"/>
        <v>0.38269999999999998</v>
      </c>
      <c r="BU66" s="179">
        <f t="shared" si="129"/>
        <v>0.42720000000000002</v>
      </c>
      <c r="BV66" s="146">
        <f t="shared" si="129"/>
        <v>0.43609999999999999</v>
      </c>
      <c r="BW66" s="120">
        <f t="shared" si="129"/>
        <v>0.43910000000000005</v>
      </c>
      <c r="BX66" s="179">
        <f t="shared" si="129"/>
        <v>0.43840000000000001</v>
      </c>
      <c r="BY66" s="224">
        <f t="shared" si="129"/>
        <v>0.44240000000000002</v>
      </c>
      <c r="BZ66" s="15">
        <f t="shared" si="129"/>
        <v>0.46499999999999997</v>
      </c>
      <c r="CA66" s="151">
        <f t="shared" si="129"/>
        <v>0.44399999999999995</v>
      </c>
      <c r="CB66" s="146">
        <f t="shared" si="129"/>
        <v>0.41510000000000002</v>
      </c>
      <c r="CC66" s="120">
        <f t="shared" si="129"/>
        <v>0.4103</v>
      </c>
      <c r="CD66" s="179">
        <f t="shared" si="129"/>
        <v>0.41139999999999999</v>
      </c>
      <c r="CE66" s="146">
        <f t="shared" si="129"/>
        <v>0.39239999999999997</v>
      </c>
      <c r="CF66" s="120">
        <f t="shared" si="129"/>
        <v>0.37980000000000003</v>
      </c>
      <c r="CG66" s="179">
        <f t="shared" si="129"/>
        <v>0.36209999999999998</v>
      </c>
      <c r="CH66" s="146">
        <f t="shared" si="129"/>
        <v>0.3543</v>
      </c>
      <c r="CI66" s="120">
        <f t="shared" si="129"/>
        <v>0.37050000000000005</v>
      </c>
      <c r="CJ66" s="179">
        <f t="shared" si="129"/>
        <v>0.36429999999999996</v>
      </c>
      <c r="CK66" s="146">
        <f t="shared" si="129"/>
        <v>0.35899999999999999</v>
      </c>
      <c r="CL66" s="120">
        <f t="shared" ref="CL66" si="130">SUM(CL51, -CL58)</f>
        <v>0.39219999999999999</v>
      </c>
      <c r="CM66" s="179">
        <f t="shared" ref="CM66:CN66" si="131">SUM(CM51, -CM58)</f>
        <v>0.37859999999999999</v>
      </c>
      <c r="CN66" s="146">
        <f t="shared" si="131"/>
        <v>0.39510000000000001</v>
      </c>
      <c r="CO66" s="120">
        <f t="shared" ref="CO66:CP66" si="132">SUM(CO51, -CO58)</f>
        <v>0.43630000000000002</v>
      </c>
      <c r="CP66" s="179">
        <f t="shared" si="132"/>
        <v>0.43890000000000001</v>
      </c>
      <c r="CQ66" s="146">
        <f t="shared" ref="CQ66" si="133">SUM(CQ51, -CQ58)</f>
        <v>0.4516</v>
      </c>
      <c r="CR66" s="120">
        <f t="shared" ref="CR66:CS66" si="134">SUM(CR51, -CR58)</f>
        <v>0.42720000000000002</v>
      </c>
      <c r="CS66" s="179">
        <f t="shared" si="134"/>
        <v>0.44779999999999998</v>
      </c>
      <c r="CT66" s="146">
        <f t="shared" ref="CT66" si="135">SUM(CT51, -CT58)</f>
        <v>0.44889999999999997</v>
      </c>
      <c r="CU66" s="120">
        <f t="shared" ref="CU66:CV66" si="136">SUM(CU51, -CU58)</f>
        <v>0.4365</v>
      </c>
      <c r="CV66" s="179">
        <f t="shared" si="136"/>
        <v>0.39149999999999996</v>
      </c>
      <c r="CW66" s="146">
        <f t="shared" ref="CW66" si="137">SUM(CW51, -CW58)</f>
        <v>0.38749999999999996</v>
      </c>
      <c r="CX66" s="120">
        <f t="shared" ref="CX66" si="138">SUM(CX51, -CX58)</f>
        <v>0.4093</v>
      </c>
      <c r="CY66" s="179">
        <f t="shared" ref="CY66:CZ66" si="139">SUM(CY51, -CY58)</f>
        <v>0.41959999999999997</v>
      </c>
      <c r="CZ66" s="146">
        <f t="shared" si="139"/>
        <v>0.41830000000000001</v>
      </c>
      <c r="DA66" s="120">
        <f t="shared" ref="DA66" si="140">SUM(DA51, -DA58)</f>
        <v>0.40759999999999996</v>
      </c>
      <c r="DB66" s="179">
        <f t="shared" ref="DB66:DC66" si="141">SUM(DB51, -DB58)</f>
        <v>0.41349999999999998</v>
      </c>
      <c r="DC66" s="146">
        <f t="shared" si="141"/>
        <v>0.40669999999999995</v>
      </c>
      <c r="DD66" s="120">
        <f t="shared" ref="DD66" si="142">SUM(DD51, -DD58)</f>
        <v>0.4173</v>
      </c>
      <c r="DE66" s="179">
        <f>SUM(DE51, -DE58)</f>
        <v>0.43440000000000001</v>
      </c>
      <c r="DF66" s="146">
        <f>SUM(DF51, -DF58)</f>
        <v>0.43159999999999998</v>
      </c>
      <c r="DG66" s="120">
        <f>SUM(DG51, -DG58)</f>
        <v>0.42210000000000003</v>
      </c>
      <c r="DH66" s="179">
        <f>SUM(DH51, -DH58)</f>
        <v>0.42559999999999998</v>
      </c>
      <c r="DI66" s="146">
        <f>SUM(DI51, -DI58)</f>
        <v>0.4244</v>
      </c>
      <c r="DJ66" s="120">
        <f>SUM(DJ51, -DJ58)</f>
        <v>0.44290000000000002</v>
      </c>
      <c r="DK66" s="179">
        <f>SUM(DK51, -DK58)</f>
        <v>0.41970000000000002</v>
      </c>
      <c r="DL66" s="120">
        <f>SUM(DL51, -DL58)</f>
        <v>0.41949999999999998</v>
      </c>
      <c r="DM66" s="120">
        <f>SUM(DM51, -DM58)</f>
        <v>0.41210000000000002</v>
      </c>
      <c r="DN66" s="330">
        <f>SUM(DN51, -DN58)</f>
        <v>0.44630000000000003</v>
      </c>
      <c r="DO66" s="346">
        <f>SUM(DO51, -DO58,)</f>
        <v>0</v>
      </c>
      <c r="DP66" s="120">
        <f>SUM(DP51, -DP58)</f>
        <v>0.44469999999999998</v>
      </c>
      <c r="DQ66" s="179">
        <f>SUM(DQ51, -DQ58)</f>
        <v>0.45760000000000001</v>
      </c>
      <c r="DR66" s="146">
        <f>SUM(DR51, -DR58)</f>
        <v>0.4919</v>
      </c>
      <c r="DS66" s="120">
        <f>SUM(DS51, -DS58)</f>
        <v>0.52429999999999999</v>
      </c>
      <c r="DT66" s="179">
        <f>SUM(DT51, -DT58)</f>
        <v>0.54720000000000002</v>
      </c>
      <c r="DU66" s="146">
        <f>SUM(DU51, -DU58)</f>
        <v>0.54909999999999992</v>
      </c>
      <c r="DV66" s="120">
        <f>SUM(DV51, -DV58)</f>
        <v>0.5734999999999999</v>
      </c>
      <c r="DW66" s="179">
        <f>SUM(DW51, -DW58)</f>
        <v>0.59430000000000005</v>
      </c>
      <c r="DX66" s="120">
        <f>SUM(DX51, -DX58)</f>
        <v>0.5464</v>
      </c>
      <c r="DY66" s="115">
        <f>SUM(DY51, -DY58)</f>
        <v>0.54959999999999998</v>
      </c>
      <c r="DZ66" s="115">
        <f>SUM(DZ51, -DZ58)</f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43">SUM(EC51, -EC58)</f>
        <v>0</v>
      </c>
      <c r="ED66" s="6">
        <f t="shared" si="143"/>
        <v>0</v>
      </c>
      <c r="EE66" s="6">
        <f t="shared" si="143"/>
        <v>0</v>
      </c>
      <c r="EF66" s="6">
        <f t="shared" si="143"/>
        <v>0</v>
      </c>
      <c r="EG66" s="6">
        <f t="shared" si="143"/>
        <v>0</v>
      </c>
      <c r="EH66" s="6">
        <f t="shared" si="143"/>
        <v>0</v>
      </c>
      <c r="EI66" s="6">
        <f t="shared" si="143"/>
        <v>0</v>
      </c>
      <c r="EK66" s="153">
        <f>SUM(EK51, -EK58)</f>
        <v>0.60189999999999999</v>
      </c>
      <c r="EL66" s="115">
        <f>SUM(EL51, -EL58)</f>
        <v>0.59519999999999995</v>
      </c>
      <c r="EM66" s="175">
        <f>SUM(EM51, -EM58)</f>
        <v>0.58450000000000002</v>
      </c>
      <c r="EN66" s="153">
        <f>SUM(EN51, -EN58)</f>
        <v>0.61519999999999997</v>
      </c>
      <c r="EO66" s="115">
        <f>SUM(EO51, -EO58)</f>
        <v>0.58840000000000003</v>
      </c>
      <c r="EP66" s="175">
        <f>SUM(EP51, -EP58)</f>
        <v>0.56510000000000005</v>
      </c>
      <c r="EQ66" s="153">
        <f>SUM(EQ51, -EQ58)</f>
        <v>0.57089999999999996</v>
      </c>
      <c r="ER66" s="115">
        <f>SUM(ER51, -ER58)</f>
        <v>0.54549999999999998</v>
      </c>
      <c r="ES66" s="175">
        <f>SUM(ES51, -ES58)</f>
        <v>0.57620000000000005</v>
      </c>
      <c r="ET66" s="115">
        <f>SUM(ET51, -ET58)</f>
        <v>0.54969999999999997</v>
      </c>
      <c r="EU66" s="115">
        <f>SUM(EU51, -EU58)</f>
        <v>0.54990000000000006</v>
      </c>
      <c r="EV66" s="115">
        <f>SUM(EV51, -EV58)</f>
        <v>0.56309999999999993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44">SUM(GU51, -GU58)</f>
        <v>0</v>
      </c>
      <c r="GV66" s="6">
        <f t="shared" si="144"/>
        <v>0</v>
      </c>
      <c r="GW66" s="6">
        <f t="shared" si="144"/>
        <v>0</v>
      </c>
      <c r="GX66" s="6">
        <f t="shared" si="144"/>
        <v>0</v>
      </c>
      <c r="GY66" s="6">
        <f t="shared" si="144"/>
        <v>0</v>
      </c>
      <c r="GZ66" s="6">
        <f t="shared" si="144"/>
        <v>0</v>
      </c>
      <c r="HA66" s="6">
        <f t="shared" si="144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5">SUM(JM51, -JM58)</f>
        <v>0</v>
      </c>
      <c r="JN66" s="6">
        <f t="shared" si="145"/>
        <v>0</v>
      </c>
      <c r="JO66" s="6">
        <f t="shared" si="145"/>
        <v>0</v>
      </c>
      <c r="JP66" s="6">
        <f t="shared" si="145"/>
        <v>0</v>
      </c>
      <c r="JQ66" s="6">
        <f t="shared" si="145"/>
        <v>0</v>
      </c>
      <c r="JR66" s="6">
        <f t="shared" si="145"/>
        <v>0</v>
      </c>
      <c r="JS66" s="6">
        <f t="shared" si="145"/>
        <v>0</v>
      </c>
    </row>
    <row r="67" spans="1:279" ht="15.7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88" t="s">
        <v>51</v>
      </c>
      <c r="EU67" s="188" t="s">
        <v>51</v>
      </c>
      <c r="EV67" s="188" t="s">
        <v>51</v>
      </c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46">SUM(K51, -K57)</f>
        <v>0.16620000000000001</v>
      </c>
      <c r="L68" s="179">
        <f t="shared" si="146"/>
        <v>0.19230000000000003</v>
      </c>
      <c r="M68" s="146">
        <f t="shared" si="146"/>
        <v>0.17859999999999998</v>
      </c>
      <c r="N68" s="120">
        <f t="shared" si="146"/>
        <v>0.16650000000000001</v>
      </c>
      <c r="O68" s="179">
        <f t="shared" si="146"/>
        <v>0.18559999999999999</v>
      </c>
      <c r="P68" s="146">
        <f t="shared" si="146"/>
        <v>0.20569999999999999</v>
      </c>
      <c r="Q68" s="120">
        <f t="shared" si="146"/>
        <v>0.1983</v>
      </c>
      <c r="R68" s="179">
        <f t="shared" si="146"/>
        <v>0.21210000000000001</v>
      </c>
      <c r="S68" s="225">
        <f t="shared" si="146"/>
        <v>0.23520000000000002</v>
      </c>
      <c r="T68" s="15">
        <f t="shared" si="146"/>
        <v>0.22940000000000002</v>
      </c>
      <c r="U68" s="149">
        <f t="shared" ref="U68:Z68" si="147">SUM(U51, -U57)</f>
        <v>0.2127</v>
      </c>
      <c r="V68" s="225">
        <f t="shared" si="147"/>
        <v>0.2097</v>
      </c>
      <c r="W68" s="96">
        <f t="shared" si="147"/>
        <v>0.23599999999999999</v>
      </c>
      <c r="X68" s="151">
        <f t="shared" si="147"/>
        <v>0.2268</v>
      </c>
      <c r="Y68" s="146">
        <f t="shared" si="147"/>
        <v>0.2455</v>
      </c>
      <c r="Z68" s="120">
        <f t="shared" si="147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48">SUM(AK52, -AK58)</f>
        <v>0.23170000000000002</v>
      </c>
      <c r="AL68" s="93">
        <f t="shared" si="148"/>
        <v>0.2545</v>
      </c>
      <c r="AM68" s="150">
        <f t="shared" si="148"/>
        <v>0.29559999999999997</v>
      </c>
      <c r="AN68" s="144">
        <f t="shared" si="148"/>
        <v>0.29559999999999997</v>
      </c>
      <c r="AO68" s="116">
        <f t="shared" si="148"/>
        <v>0.30189999999999995</v>
      </c>
      <c r="AP68" s="176">
        <f t="shared" si="148"/>
        <v>0.27779999999999999</v>
      </c>
      <c r="AQ68" s="144">
        <f t="shared" si="148"/>
        <v>0.28659999999999997</v>
      </c>
      <c r="AR68" s="116">
        <f t="shared" si="148"/>
        <v>0.28660000000000002</v>
      </c>
      <c r="AS68" s="176">
        <f t="shared" si="148"/>
        <v>0.28949999999999998</v>
      </c>
      <c r="AT68" s="226">
        <f t="shared" si="148"/>
        <v>0.26090000000000002</v>
      </c>
      <c r="AU68" s="93">
        <f t="shared" si="148"/>
        <v>0.25990000000000002</v>
      </c>
      <c r="AV68" s="151">
        <f t="shared" si="148"/>
        <v>0.29270000000000002</v>
      </c>
      <c r="AW68" s="146">
        <f t="shared" si="148"/>
        <v>0.3024</v>
      </c>
      <c r="AX68" s="120">
        <f t="shared" si="148"/>
        <v>0.31730000000000003</v>
      </c>
      <c r="AY68" s="179">
        <f t="shared" si="148"/>
        <v>0.28070000000000001</v>
      </c>
      <c r="AZ68" s="146">
        <f t="shared" si="148"/>
        <v>0.26910000000000001</v>
      </c>
      <c r="BA68" s="120">
        <f t="shared" si="148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49">SUM(BD52, -BD58)</f>
        <v>0.30430000000000001</v>
      </c>
      <c r="BE68" s="179">
        <f t="shared" si="149"/>
        <v>0.3382</v>
      </c>
      <c r="BF68" s="146">
        <f t="shared" si="149"/>
        <v>0.32930000000000004</v>
      </c>
      <c r="BG68" s="120">
        <f t="shared" si="149"/>
        <v>0.31999999999999995</v>
      </c>
      <c r="BH68" s="179">
        <f t="shared" si="149"/>
        <v>0.30209999999999998</v>
      </c>
      <c r="BI68" s="146">
        <f t="shared" si="149"/>
        <v>0.30149999999999999</v>
      </c>
      <c r="BJ68" s="115">
        <f>SUM(BJ51, -BJ57)</f>
        <v>0.32200000000000001</v>
      </c>
      <c r="BK68" s="179">
        <f t="shared" ref="BK68:BQ68" si="150">SUM(BK52, -BK58)</f>
        <v>0.32019999999999998</v>
      </c>
      <c r="BL68" s="146">
        <f t="shared" si="150"/>
        <v>0.34360000000000002</v>
      </c>
      <c r="BM68" s="120">
        <f t="shared" si="150"/>
        <v>0.36709999999999998</v>
      </c>
      <c r="BN68" s="179">
        <f t="shared" si="150"/>
        <v>0.37239999999999995</v>
      </c>
      <c r="BO68" s="120">
        <f t="shared" si="150"/>
        <v>0.38129999999999997</v>
      </c>
      <c r="BP68" s="120">
        <f t="shared" si="150"/>
        <v>0.38109999999999999</v>
      </c>
      <c r="BQ68" s="116">
        <f t="shared" si="150"/>
        <v>0.39739999999999998</v>
      </c>
      <c r="BS68" s="146">
        <f t="shared" ref="BS68:CK68" si="151">SUM(BS52, -BS58)</f>
        <v>0.37659999999999999</v>
      </c>
      <c r="BT68" s="116">
        <f t="shared" si="151"/>
        <v>0.371</v>
      </c>
      <c r="BU68" s="176">
        <f t="shared" si="151"/>
        <v>0.37480000000000002</v>
      </c>
      <c r="BV68" s="146">
        <f t="shared" si="151"/>
        <v>0.37819999999999998</v>
      </c>
      <c r="BW68" s="120">
        <f t="shared" si="151"/>
        <v>0.37370000000000003</v>
      </c>
      <c r="BX68" s="176">
        <f t="shared" si="151"/>
        <v>0.372</v>
      </c>
      <c r="BY68" s="226">
        <f t="shared" si="151"/>
        <v>0.41650000000000004</v>
      </c>
      <c r="BZ68" s="93">
        <f t="shared" si="151"/>
        <v>0.42730000000000001</v>
      </c>
      <c r="CA68" s="150">
        <f t="shared" si="151"/>
        <v>0.3987</v>
      </c>
      <c r="CB68" s="146">
        <f t="shared" si="151"/>
        <v>0.33439999999999998</v>
      </c>
      <c r="CC68" s="120">
        <f t="shared" si="151"/>
        <v>0.34109999999999996</v>
      </c>
      <c r="CD68" s="179">
        <f t="shared" si="151"/>
        <v>0.34699999999999998</v>
      </c>
      <c r="CE68" s="146">
        <f t="shared" si="151"/>
        <v>0.34620000000000001</v>
      </c>
      <c r="CF68" s="120">
        <f t="shared" si="151"/>
        <v>0.32150000000000001</v>
      </c>
      <c r="CG68" s="179">
        <f t="shared" si="151"/>
        <v>0.35730000000000001</v>
      </c>
      <c r="CH68" s="146">
        <f t="shared" si="151"/>
        <v>0.34920000000000001</v>
      </c>
      <c r="CI68" s="120">
        <f t="shared" si="151"/>
        <v>0.35310000000000002</v>
      </c>
      <c r="CJ68" s="179">
        <f t="shared" si="151"/>
        <v>0.33829999999999999</v>
      </c>
      <c r="CK68" s="146">
        <f t="shared" si="151"/>
        <v>0.32700000000000001</v>
      </c>
      <c r="CL68" s="120">
        <f t="shared" ref="CL68" si="152">SUM(CL52, -CL58)</f>
        <v>0.34289999999999998</v>
      </c>
      <c r="CM68" s="179">
        <f t="shared" ref="CM68:CN68" si="153">SUM(CM52, -CM58)</f>
        <v>0.31979999999999997</v>
      </c>
      <c r="CN68" s="146">
        <f t="shared" si="153"/>
        <v>0.32979999999999998</v>
      </c>
      <c r="CO68" s="120">
        <f t="shared" ref="CO68:CP68" si="154">SUM(CO52, -CO58)</f>
        <v>0.35650000000000004</v>
      </c>
      <c r="CP68" s="179">
        <f t="shared" si="154"/>
        <v>0.36570000000000003</v>
      </c>
      <c r="CQ68" s="146">
        <f t="shared" ref="CQ68" si="155">SUM(CQ52, -CQ58)</f>
        <v>0.38119999999999998</v>
      </c>
      <c r="CR68" s="120">
        <f t="shared" ref="CR68" si="156">SUM(CR52, -CR58)</f>
        <v>0.37290000000000001</v>
      </c>
      <c r="CS68" s="179">
        <f>SUM(CS51, -CS57)</f>
        <v>0.36199999999999999</v>
      </c>
      <c r="CT68" s="153">
        <f>SUM(CT52, -CT58)</f>
        <v>0.37779999999999997</v>
      </c>
      <c r="CU68" s="115">
        <f>SUM(CU52, -CU58)</f>
        <v>0.37570000000000003</v>
      </c>
      <c r="CV68" s="175">
        <f>SUM(CV52, -CV58)</f>
        <v>0.35199999999999998</v>
      </c>
      <c r="CW68" s="153">
        <f>SUM(CW52, -CW58)</f>
        <v>0.3402</v>
      </c>
      <c r="CX68" s="115">
        <f>SUM(CX52, -CX58)</f>
        <v>0.38439999999999996</v>
      </c>
      <c r="CY68" s="175">
        <f>SUM(CY52, -CY58)</f>
        <v>0.3821</v>
      </c>
      <c r="CZ68" s="153">
        <f>SUM(CZ52, -CZ58)</f>
        <v>0.37609999999999999</v>
      </c>
      <c r="DA68" s="115">
        <f>SUM(DA52, -DA58)</f>
        <v>0.37839999999999996</v>
      </c>
      <c r="DB68" s="179">
        <f>SUM(DB52, -DB58)</f>
        <v>0.37219999999999998</v>
      </c>
      <c r="DC68" s="146">
        <f>SUM(DC52, -DC58)</f>
        <v>0.37109999999999999</v>
      </c>
      <c r="DD68" s="120">
        <f>SUM(DD52, -DD58)</f>
        <v>0.38900000000000001</v>
      </c>
      <c r="DE68" s="179">
        <f>SUM(DE52, -DE58)</f>
        <v>0.40539999999999998</v>
      </c>
      <c r="DF68" s="146">
        <f>SUM(DF52, -DF58)</f>
        <v>0.42230000000000001</v>
      </c>
      <c r="DG68" s="120">
        <f>SUM(DG52, -DG58)</f>
        <v>0.4173</v>
      </c>
      <c r="DH68" s="179">
        <f>SUM(DH52, -DH58)</f>
        <v>0.42520000000000002</v>
      </c>
      <c r="DI68" s="146">
        <f>SUM(DI52, -DI58)</f>
        <v>0.42180000000000001</v>
      </c>
      <c r="DJ68" s="120">
        <f>SUM(DJ52, -DJ58)</f>
        <v>0.4279</v>
      </c>
      <c r="DK68" s="179">
        <f>SUM(DK52, -DK58)</f>
        <v>0.40039999999999998</v>
      </c>
      <c r="DL68" s="120">
        <f>SUM(DL52, -DL58)</f>
        <v>0.40390000000000004</v>
      </c>
      <c r="DM68" s="120">
        <f>SUM(DM52, -DM58)</f>
        <v>0.3957</v>
      </c>
      <c r="DN68" s="330">
        <f>SUM(DN52, -DN58)</f>
        <v>0.42620000000000002</v>
      </c>
      <c r="DO68" s="346">
        <f>SUM(DO51, -DO57)</f>
        <v>0</v>
      </c>
      <c r="DP68" s="120">
        <f>SUM(DP52, -DP58)</f>
        <v>0.43910000000000005</v>
      </c>
      <c r="DQ68" s="175">
        <f>SUM(DQ51, -DQ57)</f>
        <v>0.44079999999999997</v>
      </c>
      <c r="DR68" s="153">
        <f>SUM(DR51, -DR57)</f>
        <v>0.45929999999999999</v>
      </c>
      <c r="DS68" s="115">
        <f>SUM(DS51, -DS57)</f>
        <v>0.49309999999999998</v>
      </c>
      <c r="DT68" s="175">
        <f>SUM(DT51, -DT57)</f>
        <v>0.50080000000000002</v>
      </c>
      <c r="DU68" s="153">
        <f>SUM(DU51, -DU57)</f>
        <v>0.49399999999999999</v>
      </c>
      <c r="DV68" s="115">
        <f>SUM(DV51, -DV57)</f>
        <v>0.5464</v>
      </c>
      <c r="DW68" s="175">
        <f>SUM(DW51, -DW57)</f>
        <v>0.56799999999999995</v>
      </c>
      <c r="DX68" s="115">
        <f>SUM(DX51, -DX57)</f>
        <v>0.53810000000000002</v>
      </c>
      <c r="DY68" s="120">
        <f>SUM(DY51, -DY57)</f>
        <v>0.52139999999999997</v>
      </c>
      <c r="DZ68" s="120">
        <f>SUM(DZ51, -DZ57)</f>
        <v>0.53939999999999999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>SUM(EK51, -EK57)</f>
        <v>0.53959999999999997</v>
      </c>
      <c r="EL68" s="120">
        <f>SUM(EL51, -EL57)</f>
        <v>0.53439999999999999</v>
      </c>
      <c r="EM68" s="179">
        <f>SUM(EM51, -EM57)</f>
        <v>0.51929999999999998</v>
      </c>
      <c r="EN68" s="146">
        <f>SUM(EN51, -EN57)</f>
        <v>0.55420000000000003</v>
      </c>
      <c r="EO68" s="120">
        <f>SUM(EO51, -EO57)</f>
        <v>0.53920000000000001</v>
      </c>
      <c r="EP68" s="179">
        <f>SUM(EP51, -EP57)</f>
        <v>0.50639999999999996</v>
      </c>
      <c r="EQ68" s="146">
        <f>SUM(EQ51, -EQ57)</f>
        <v>0.51200000000000001</v>
      </c>
      <c r="ER68" s="120">
        <f>SUM(ER51, -ER57)</f>
        <v>0.49129999999999996</v>
      </c>
      <c r="ES68" s="179">
        <f>SUM(ES51, -ES57)</f>
        <v>0.55149999999999999</v>
      </c>
      <c r="ET68" s="120">
        <f>SUM(ET51, -ET57)</f>
        <v>0.53849999999999998</v>
      </c>
      <c r="EU68" s="120">
        <f>SUM(EU51, -EU57)</f>
        <v>0.5353</v>
      </c>
      <c r="EV68" s="120">
        <f>SUM(EV51, -EV57)</f>
        <v>0.55289999999999995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SUM(FA53,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17" t="s">
        <v>70</v>
      </c>
      <c r="EU69" s="117" t="s">
        <v>70</v>
      </c>
      <c r="EV69" s="188" t="s">
        <v>44</v>
      </c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57">SUM(L51, -L56)</f>
        <v>0.16260000000000002</v>
      </c>
      <c r="M70" s="146">
        <f t="shared" si="157"/>
        <v>0.1641</v>
      </c>
      <c r="N70" s="120">
        <f t="shared" si="157"/>
        <v>0.16570000000000001</v>
      </c>
      <c r="O70" s="179">
        <f t="shared" si="157"/>
        <v>0.1774</v>
      </c>
      <c r="P70" s="146">
        <f t="shared" si="157"/>
        <v>0.20530000000000001</v>
      </c>
      <c r="Q70" s="120">
        <f t="shared" si="157"/>
        <v>0.19670000000000001</v>
      </c>
      <c r="R70" s="179">
        <f t="shared" si="157"/>
        <v>0.21190000000000001</v>
      </c>
      <c r="S70" s="224">
        <f t="shared" si="157"/>
        <v>0.23110000000000003</v>
      </c>
      <c r="T70" s="96">
        <f t="shared" si="157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58">SUM(AS53, -AS58)</f>
        <v>0.248</v>
      </c>
      <c r="AT70" s="224">
        <f t="shared" si="158"/>
        <v>0.23809999999999998</v>
      </c>
      <c r="AU70" s="15">
        <f t="shared" si="158"/>
        <v>0.25509999999999999</v>
      </c>
      <c r="AV70" s="150">
        <f t="shared" si="158"/>
        <v>0.249</v>
      </c>
      <c r="AW70" s="144">
        <f t="shared" si="158"/>
        <v>0.26829999999999998</v>
      </c>
      <c r="AX70" s="116">
        <f t="shared" si="158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59">SUM(BD51, -BD57)</f>
        <v>0.30359999999999998</v>
      </c>
      <c r="BE70" s="175">
        <f t="shared" si="159"/>
        <v>0.33729999999999999</v>
      </c>
      <c r="BF70" s="153">
        <f t="shared" si="159"/>
        <v>0.31259999999999999</v>
      </c>
      <c r="BG70" s="115">
        <f t="shared" si="159"/>
        <v>0.3034</v>
      </c>
      <c r="BH70" s="175">
        <f t="shared" si="159"/>
        <v>0.30179999999999996</v>
      </c>
      <c r="BI70" s="153">
        <f t="shared" si="159"/>
        <v>0.28360000000000002</v>
      </c>
      <c r="BJ70" s="120">
        <f>SUM(BJ52, -BJ58)</f>
        <v>0.31879999999999997</v>
      </c>
      <c r="BK70" s="176">
        <f t="shared" ref="BK70:BQ70" si="160">SUM(BK53, -BK58)</f>
        <v>0.26200000000000001</v>
      </c>
      <c r="BL70" s="144">
        <f t="shared" si="160"/>
        <v>0.3226</v>
      </c>
      <c r="BM70" s="116">
        <f t="shared" si="160"/>
        <v>0.32889999999999997</v>
      </c>
      <c r="BN70" s="176">
        <f t="shared" si="160"/>
        <v>0.3639</v>
      </c>
      <c r="BO70" s="116">
        <f t="shared" si="160"/>
        <v>0.37929999999999997</v>
      </c>
      <c r="BP70" s="120">
        <f t="shared" si="160"/>
        <v>0.37050000000000005</v>
      </c>
      <c r="BQ70" s="120">
        <f t="shared" si="160"/>
        <v>0.37329999999999997</v>
      </c>
      <c r="BS70" s="144">
        <f t="shared" ref="BS70:CC70" si="161">SUM(BS53, -BS58)</f>
        <v>0.37</v>
      </c>
      <c r="BT70" s="115">
        <f t="shared" si="161"/>
        <v>0.34289999999999998</v>
      </c>
      <c r="BU70" s="179">
        <f t="shared" si="161"/>
        <v>0.36609999999999998</v>
      </c>
      <c r="BV70" s="144">
        <f t="shared" si="161"/>
        <v>0.37419999999999998</v>
      </c>
      <c r="BW70" s="116">
        <f t="shared" si="161"/>
        <v>0.36470000000000002</v>
      </c>
      <c r="BX70" s="179">
        <f t="shared" si="161"/>
        <v>0.36280000000000001</v>
      </c>
      <c r="BY70" s="224">
        <f t="shared" si="161"/>
        <v>0.37780000000000002</v>
      </c>
      <c r="BZ70" s="94">
        <f t="shared" si="161"/>
        <v>0.38500000000000001</v>
      </c>
      <c r="CA70" s="145">
        <f t="shared" si="161"/>
        <v>0.36849999999999999</v>
      </c>
      <c r="CB70" s="153">
        <f t="shared" si="161"/>
        <v>0.3332</v>
      </c>
      <c r="CC70" s="115">
        <f t="shared" si="161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>SUM(CV53, -CV58)</f>
        <v>0.31340000000000001</v>
      </c>
      <c r="CW70" s="146">
        <f>SUM(CW53, -CW58)</f>
        <v>0.30549999999999999</v>
      </c>
      <c r="CX70" s="116">
        <f>SUM(CX53, -CX58)</f>
        <v>0.3342</v>
      </c>
      <c r="CY70" s="176">
        <f>SUM(CY53, -CY58)</f>
        <v>0.35319999999999996</v>
      </c>
      <c r="CZ70" s="146">
        <f>SUM(CZ53, -CZ58)</f>
        <v>0.36080000000000001</v>
      </c>
      <c r="DA70" s="120">
        <f>SUM(DA53, -DA58)</f>
        <v>0.36449999999999999</v>
      </c>
      <c r="DB70" s="175">
        <f>SUM(DB53, -DB58)</f>
        <v>0.35870000000000002</v>
      </c>
      <c r="DC70" s="153">
        <f>SUM(DC53, -DC58)</f>
        <v>0.34139999999999998</v>
      </c>
      <c r="DD70" s="120">
        <f>SUM(DD51, -DD57)</f>
        <v>0.34640000000000004</v>
      </c>
      <c r="DE70" s="175">
        <f>SUM(DE51, -DE57)</f>
        <v>0.38500000000000001</v>
      </c>
      <c r="DF70" s="153">
        <f>SUM(DF51, -DF57)</f>
        <v>0.40039999999999998</v>
      </c>
      <c r="DG70" s="120">
        <f>SUM(DG51, -DG57)</f>
        <v>0.38780000000000003</v>
      </c>
      <c r="DH70" s="179">
        <f>SUM(DH51, -DH57)</f>
        <v>0.3962</v>
      </c>
      <c r="DI70" s="153">
        <f>SUM(DI51, -DI57)</f>
        <v>0.38619999999999999</v>
      </c>
      <c r="DJ70" s="115">
        <f>SUM(DJ51, -DJ57)</f>
        <v>0.40500000000000003</v>
      </c>
      <c r="DK70" s="175">
        <f>SUM(DK51, -DK57)</f>
        <v>0.375</v>
      </c>
      <c r="DL70" s="115">
        <f>SUM(DL51, -DL57)</f>
        <v>0.38150000000000001</v>
      </c>
      <c r="DM70" s="120">
        <f>SUM(DM51, -DM57)</f>
        <v>0.378</v>
      </c>
      <c r="DN70" s="330">
        <f>SUM(DN51, -DN57)</f>
        <v>0.40160000000000001</v>
      </c>
      <c r="DO70" s="346">
        <f>SUM(DO51, -DO56)</f>
        <v>0</v>
      </c>
      <c r="DP70" s="115">
        <f>SUM(DP51, -DP57)</f>
        <v>0.41259999999999997</v>
      </c>
      <c r="DQ70" s="179">
        <f>SUM(DQ52, -DQ58)</f>
        <v>0.41539999999999999</v>
      </c>
      <c r="DR70" s="146">
        <f>SUM(DR52, -DR58)</f>
        <v>0.4042</v>
      </c>
      <c r="DS70" s="120">
        <f>SUM(DS52, -DS58)</f>
        <v>0.39899999999999997</v>
      </c>
      <c r="DT70" s="179">
        <f>SUM(DT52, -DT58)</f>
        <v>0.42180000000000001</v>
      </c>
      <c r="DU70" s="146">
        <f>SUM(DU52, -DU58)</f>
        <v>0.41859999999999997</v>
      </c>
      <c r="DV70" s="120">
        <f>SUM(DV52, -DV58)</f>
        <v>0.41359999999999997</v>
      </c>
      <c r="DW70" s="179">
        <f>SUM(DW52, -DW58)</f>
        <v>0.44290000000000002</v>
      </c>
      <c r="DX70" s="120">
        <f>SUM(DX52, -DX58)</f>
        <v>0.40010000000000001</v>
      </c>
      <c r="DY70" s="120">
        <f>SUM(DY52, -DY58)</f>
        <v>0.39729999999999999</v>
      </c>
      <c r="DZ70" s="120">
        <f>SUM(DZ52, -DZ58)</f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>SUM(EK52, -EK58)</f>
        <v>0.49580000000000002</v>
      </c>
      <c r="EL70" s="120">
        <f>SUM(EL52, -EL58)</f>
        <v>0.49549999999999994</v>
      </c>
      <c r="EM70" s="179">
        <f>SUM(EM52, -EM58)</f>
        <v>0.40469999999999995</v>
      </c>
      <c r="EN70" s="146">
        <f>SUM(EN52, -EN58)</f>
        <v>0.41389999999999999</v>
      </c>
      <c r="EO70" s="120">
        <f>SUM(EO52, -EO58)</f>
        <v>0.39730000000000004</v>
      </c>
      <c r="EP70" s="179">
        <f>SUM(EP52, -EP58)</f>
        <v>0.39080000000000004</v>
      </c>
      <c r="EQ70" s="146">
        <f>SUM(EQ52, -EQ58)</f>
        <v>0.38290000000000002</v>
      </c>
      <c r="ER70" s="120">
        <f>SUM(ER52, -ER58)</f>
        <v>0.3775</v>
      </c>
      <c r="ES70" s="179">
        <f>SUM(ES52, -ES58)</f>
        <v>0.36970000000000003</v>
      </c>
      <c r="ET70" s="120">
        <f>SUM(ET52, -ET58)</f>
        <v>0.3548</v>
      </c>
      <c r="EU70" s="120">
        <f>SUM(EU52, -EU58)</f>
        <v>0.34279999999999999</v>
      </c>
      <c r="EV70" s="120">
        <f>SUM(EV51, -EV56)</f>
        <v>0.35559999999999997</v>
      </c>
      <c r="EW70" s="6">
        <f>SUM(EW51, -EW55)</f>
        <v>0</v>
      </c>
      <c r="EX70" s="6">
        <f>SUM(EX53, -EX58)</f>
        <v>0</v>
      </c>
      <c r="EY70" s="6">
        <f>SUM(EY53, -EY58)</f>
        <v>0</v>
      </c>
      <c r="EZ70" s="6">
        <f>SUM(EZ53, -EZ58)</f>
        <v>0</v>
      </c>
      <c r="FA70" s="6">
        <f>SUM(FA51, -FA57)</f>
        <v>0</v>
      </c>
      <c r="FB70" s="6">
        <f>SUM(FB53,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88" t="s">
        <v>44</v>
      </c>
      <c r="EU71" s="188" t="s">
        <v>44</v>
      </c>
      <c r="EV71" s="188" t="s">
        <v>37</v>
      </c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62">SUM(L51, -L55)</f>
        <v>0.15260000000000001</v>
      </c>
      <c r="M72" s="148">
        <f t="shared" si="162"/>
        <v>0.15459999999999999</v>
      </c>
      <c r="N72" s="118">
        <f t="shared" si="162"/>
        <v>0.15390000000000001</v>
      </c>
      <c r="O72" s="178">
        <f t="shared" si="162"/>
        <v>0.1736</v>
      </c>
      <c r="P72" s="148">
        <f t="shared" si="162"/>
        <v>0.18690000000000001</v>
      </c>
      <c r="Q72" s="118">
        <f t="shared" si="162"/>
        <v>0.19530000000000003</v>
      </c>
      <c r="R72" s="179">
        <f t="shared" si="162"/>
        <v>0.20900000000000002</v>
      </c>
      <c r="S72" s="224">
        <f t="shared" si="162"/>
        <v>0.21690000000000001</v>
      </c>
      <c r="T72" s="15">
        <f t="shared" si="162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63">SUM(AZ51, -AZ56)</f>
        <v>0.24559999999999998</v>
      </c>
      <c r="BA72" s="120">
        <f t="shared" si="163"/>
        <v>0.24430000000000002</v>
      </c>
      <c r="BB72" s="175">
        <f t="shared" si="163"/>
        <v>0.26329999999999998</v>
      </c>
      <c r="BC72" s="153">
        <f t="shared" si="163"/>
        <v>0.30299999999999999</v>
      </c>
      <c r="BD72" s="120">
        <f t="shared" si="163"/>
        <v>0.29220000000000002</v>
      </c>
      <c r="BE72" s="179">
        <f t="shared" si="163"/>
        <v>0.30659999999999998</v>
      </c>
      <c r="BF72" s="146">
        <f t="shared" ref="BF72" si="164">SUM(BF51, -BF56)</f>
        <v>0.28760000000000002</v>
      </c>
      <c r="BG72" s="120">
        <f t="shared" ref="BG72" si="165"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66">SUM(CP53, -CP58)</f>
        <v>0.31230000000000002</v>
      </c>
      <c r="CQ72" s="153">
        <f t="shared" si="166"/>
        <v>0.36319999999999997</v>
      </c>
      <c r="CR72" s="115">
        <f t="shared" si="166"/>
        <v>0.33150000000000002</v>
      </c>
      <c r="CS72" s="175">
        <f t="shared" si="166"/>
        <v>0.33660000000000001</v>
      </c>
      <c r="CT72" s="146">
        <f t="shared" si="166"/>
        <v>0.36480000000000001</v>
      </c>
      <c r="CU72" s="116">
        <f t="shared" si="166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>SUM(DF52, -DF57)</f>
        <v>0.3911</v>
      </c>
      <c r="DG72" s="115">
        <f>SUM(DG52, -DG57)</f>
        <v>0.38300000000000001</v>
      </c>
      <c r="DH72" s="175">
        <f>SUM(DH52, -DH57)</f>
        <v>0.39580000000000004</v>
      </c>
      <c r="DI72" s="146">
        <f>SUM(DI52, -DI57)</f>
        <v>0.3836</v>
      </c>
      <c r="DJ72" s="120">
        <f>SUM(DJ52, -DJ57)</f>
        <v>0.39</v>
      </c>
      <c r="DK72" s="179">
        <f>SUM(DK52, -DK57)</f>
        <v>0.35570000000000002</v>
      </c>
      <c r="DL72" s="120">
        <f>SUM(DL52, -DL57)</f>
        <v>0.3659</v>
      </c>
      <c r="DM72" s="115">
        <f>SUM(DM52, -DM57)</f>
        <v>0.36159999999999998</v>
      </c>
      <c r="DN72" s="332">
        <f>SUM(DN52, -DN57)</f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67">SUM(EC57, -EC68)</f>
        <v>0</v>
      </c>
      <c r="ED72" s="6">
        <f t="shared" si="167"/>
        <v>0</v>
      </c>
      <c r="EE72" s="6">
        <f t="shared" si="167"/>
        <v>0</v>
      </c>
      <c r="EF72" s="6">
        <f t="shared" si="167"/>
        <v>0</v>
      </c>
      <c r="EG72" s="6">
        <f t="shared" si="167"/>
        <v>0</v>
      </c>
      <c r="EH72" s="6">
        <f t="shared" si="167"/>
        <v>0</v>
      </c>
      <c r="EI72" s="6">
        <f t="shared" si="167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20">
        <f>SUM(ET51, -ET56)</f>
        <v>0.34520000000000001</v>
      </c>
      <c r="EU72" s="120">
        <f>SUM(EU51, -EU56)</f>
        <v>0.34179999999999999</v>
      </c>
      <c r="EV72" s="120">
        <f>SUM(EV51, -EV55)</f>
        <v>0.32629999999999998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8">SUM(GU57, -GU68)</f>
        <v>0</v>
      </c>
      <c r="GV72" s="6">
        <f t="shared" si="168"/>
        <v>0</v>
      </c>
      <c r="GW72" s="6">
        <f t="shared" si="168"/>
        <v>0</v>
      </c>
      <c r="GX72" s="6">
        <f t="shared" si="168"/>
        <v>0</v>
      </c>
      <c r="GY72" s="6">
        <f t="shared" si="168"/>
        <v>0</v>
      </c>
      <c r="GZ72" s="6">
        <f t="shared" si="168"/>
        <v>0</v>
      </c>
      <c r="HA72" s="6">
        <f t="shared" si="168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9">SUM(JM57, -JM68)</f>
        <v>0</v>
      </c>
      <c r="JN72" s="6">
        <f t="shared" si="169"/>
        <v>0</v>
      </c>
      <c r="JO72" s="6">
        <f t="shared" si="169"/>
        <v>0</v>
      </c>
      <c r="JP72" s="6">
        <f t="shared" si="169"/>
        <v>0</v>
      </c>
      <c r="JQ72" s="6">
        <f t="shared" si="169"/>
        <v>0</v>
      </c>
      <c r="JR72" s="6">
        <f t="shared" si="169"/>
        <v>0</v>
      </c>
      <c r="JS72" s="6">
        <f t="shared" si="169"/>
        <v>0</v>
      </c>
    </row>
    <row r="73" spans="1:279" ht="15.7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17" t="s">
        <v>60</v>
      </c>
      <c r="EU73" s="117" t="s">
        <v>60</v>
      </c>
      <c r="EV73" s="168" t="s">
        <v>67</v>
      </c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70">SUM(O51, -O54)</f>
        <v>0.1535</v>
      </c>
      <c r="P74" s="146">
        <f t="shared" si="170"/>
        <v>0.18510000000000001</v>
      </c>
      <c r="Q74" s="116">
        <f t="shared" si="170"/>
        <v>0.17920000000000003</v>
      </c>
      <c r="R74" s="176">
        <f t="shared" si="170"/>
        <v>0.1988</v>
      </c>
      <c r="S74" s="224">
        <f t="shared" si="170"/>
        <v>0.21400000000000002</v>
      </c>
      <c r="T74" s="15">
        <f t="shared" si="170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71">SUM(CQ54, -CQ58)</f>
        <v>0.34360000000000002</v>
      </c>
      <c r="CR74" s="116">
        <f t="shared" si="171"/>
        <v>0.32479999999999998</v>
      </c>
      <c r="CS74" s="176">
        <f t="shared" si="171"/>
        <v>0.32750000000000001</v>
      </c>
      <c r="CT74" s="144">
        <f t="shared" si="171"/>
        <v>0.3614</v>
      </c>
      <c r="CU74" s="120">
        <f t="shared" si="171"/>
        <v>0.3337</v>
      </c>
      <c r="CV74" s="179">
        <f t="shared" si="171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>SUM(DF53, -DF58)</f>
        <v>0.35589999999999999</v>
      </c>
      <c r="DG74" s="115">
        <f>SUM(DG53, -DG58)</f>
        <v>0.35389999999999999</v>
      </c>
      <c r="DH74" s="176">
        <f>SUM(DH53, -DH58)</f>
        <v>0.35060000000000002</v>
      </c>
      <c r="DI74" s="153">
        <f>SUM(DI53, -DI58)</f>
        <v>0.30449999999999999</v>
      </c>
      <c r="DJ74" s="115">
        <f>SUM(DJ53, -DJ58)</f>
        <v>0.29660000000000003</v>
      </c>
      <c r="DK74" s="175">
        <f>SUM(DK53, -DK58)</f>
        <v>0.28620000000000001</v>
      </c>
      <c r="DL74" s="116">
        <f>SUM(DL53, -DL58)</f>
        <v>0.29700000000000004</v>
      </c>
      <c r="DM74" s="116">
        <f>SUM(DM53, -DM58)</f>
        <v>0.30230000000000001</v>
      </c>
      <c r="DN74" s="332">
        <f>SUM(DN53, -DN58)</f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20">
        <f>SUM(ET52, -ET57)</f>
        <v>0.34360000000000002</v>
      </c>
      <c r="EU74" s="120">
        <f>SUM(EU52, -EU57)</f>
        <v>0.32819999999999999</v>
      </c>
      <c r="EV74" s="208">
        <f>SUM(EV52, -EV58)</f>
        <v>0.31140000000000001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168" t="s">
        <v>67</v>
      </c>
      <c r="EU75" s="168" t="s">
        <v>67</v>
      </c>
      <c r="EV75" s="117" t="s">
        <v>70</v>
      </c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72">SUM(O51, -O53)</f>
        <v>0.15140000000000001</v>
      </c>
      <c r="P76" s="144">
        <f t="shared" si="172"/>
        <v>0.18140000000000001</v>
      </c>
      <c r="Q76" s="120">
        <f t="shared" si="172"/>
        <v>0.15870000000000001</v>
      </c>
      <c r="R76" s="179">
        <f t="shared" si="172"/>
        <v>0.17290000000000003</v>
      </c>
      <c r="S76" s="226">
        <f t="shared" si="172"/>
        <v>0.18450000000000003</v>
      </c>
      <c r="T76" s="93">
        <f t="shared" si="172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73">SUM(AA52, -AA56)</f>
        <v>0.18609999999999999</v>
      </c>
      <c r="AB76" s="146">
        <f t="shared" si="173"/>
        <v>0.15279999999999999</v>
      </c>
      <c r="AC76" s="120">
        <f t="shared" si="173"/>
        <v>0.1673</v>
      </c>
      <c r="AD76" s="179">
        <f t="shared" si="173"/>
        <v>0.16539999999999999</v>
      </c>
      <c r="AE76" s="224">
        <f t="shared" si="173"/>
        <v>0.18379999999999999</v>
      </c>
      <c r="AF76" s="15">
        <f t="shared" si="173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74">SUM(AJ52, -AJ57)</f>
        <v>0.184</v>
      </c>
      <c r="AK76" s="224">
        <f t="shared" si="174"/>
        <v>0.17449999999999999</v>
      </c>
      <c r="AL76" s="15">
        <f t="shared" si="174"/>
        <v>0.1774</v>
      </c>
      <c r="AM76" s="151">
        <f t="shared" si="174"/>
        <v>0.21359999999999998</v>
      </c>
      <c r="AN76" s="144">
        <f t="shared" si="174"/>
        <v>0.20939999999999998</v>
      </c>
      <c r="AO76" s="116">
        <f t="shared" si="174"/>
        <v>0.22120000000000001</v>
      </c>
      <c r="AP76" s="176">
        <f t="shared" si="174"/>
        <v>0.20449999999999999</v>
      </c>
      <c r="AQ76" s="144">
        <f t="shared" si="174"/>
        <v>0.20030000000000001</v>
      </c>
      <c r="AR76" s="116">
        <f t="shared" si="174"/>
        <v>0.18330000000000002</v>
      </c>
      <c r="AS76" s="176">
        <f t="shared" si="174"/>
        <v>0.1966</v>
      </c>
      <c r="AT76" s="224">
        <f t="shared" si="174"/>
        <v>0.16650000000000001</v>
      </c>
      <c r="AU76" s="15">
        <f t="shared" si="174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75">SUM(BV52, -BV57)</f>
        <v>0.30099999999999999</v>
      </c>
      <c r="BW76" s="115">
        <f t="shared" si="175"/>
        <v>0.29299999999999998</v>
      </c>
      <c r="BX76" s="176">
        <f t="shared" si="175"/>
        <v>0.29100000000000004</v>
      </c>
      <c r="BY76" s="226">
        <f t="shared" si="175"/>
        <v>0.32620000000000005</v>
      </c>
      <c r="BZ76" s="93">
        <f t="shared" si="175"/>
        <v>0.3236</v>
      </c>
      <c r="CA76" s="150">
        <f t="shared" si="175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>SUM(CX52, -CX57)</f>
        <v>0.28749999999999998</v>
      </c>
      <c r="CY76" s="187">
        <f>SUM(CY52, -CY57)</f>
        <v>0.29159999999999997</v>
      </c>
      <c r="CZ76" s="166">
        <f>SUM(CZ52, -CZ57)</f>
        <v>0.30359999999999998</v>
      </c>
      <c r="DA76" s="208">
        <f>SUM(DA52, -DA57)</f>
        <v>0.3135</v>
      </c>
      <c r="DB76" s="175">
        <f>SUM(DB52, -DB57)</f>
        <v>0.29959999999999998</v>
      </c>
      <c r="DC76" s="153">
        <f>SUM(DC52, -DC57)</f>
        <v>0.29769999999999996</v>
      </c>
      <c r="DD76" s="115">
        <f>SUM(DD52, -DD57)</f>
        <v>0.31810000000000005</v>
      </c>
      <c r="DE76" s="176">
        <f>SUM(DE54, -DE58)</f>
        <v>0.35189999999999999</v>
      </c>
      <c r="DF76" s="144">
        <f>SUM(DF54, -DF58)</f>
        <v>0.35470000000000002</v>
      </c>
      <c r="DG76" s="116">
        <f>SUM(DG54, -DG58)</f>
        <v>0.34589999999999999</v>
      </c>
      <c r="DH76" s="175">
        <f>SUM(DH54, -DH58)</f>
        <v>0.34189999999999998</v>
      </c>
      <c r="DI76" s="144">
        <f>SUM(DI54, -DI58)</f>
        <v>0.30280000000000001</v>
      </c>
      <c r="DJ76" s="116">
        <f>SUM(DJ54, -DJ58)</f>
        <v>0.28839999999999999</v>
      </c>
      <c r="DK76" s="176">
        <f>SUM(DK54, -DK58)</f>
        <v>0.2742</v>
      </c>
      <c r="DL76" s="115">
        <f>SUM(DL54, -DL58)</f>
        <v>0.2717</v>
      </c>
      <c r="DM76" s="115">
        <f>SUM(DM54, -DM58)</f>
        <v>0.29559999999999997</v>
      </c>
      <c r="DN76" s="335">
        <f>SUM(DN54, -DN58)</f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208">
        <f>SUM(ET53, -ET58)</f>
        <v>0.32129999999999997</v>
      </c>
      <c r="EU76" s="208">
        <f>SUM(EU53, -EU58)</f>
        <v>0.3251</v>
      </c>
      <c r="EV76" s="120">
        <f>SUM(EV53, -EV58)</f>
        <v>0.30830000000000002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88" t="s">
        <v>37</v>
      </c>
      <c r="EU77" s="168" t="s">
        <v>59</v>
      </c>
      <c r="EV77" s="168" t="s">
        <v>59</v>
      </c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>SUM(CZ53, -CZ57)</f>
        <v>0.2883</v>
      </c>
      <c r="DA78" s="115">
        <f>SUM(DA53, -DA57)</f>
        <v>0.29959999999999998</v>
      </c>
      <c r="DB78" s="187">
        <f>SUM(DB53, -DB57)</f>
        <v>0.28610000000000002</v>
      </c>
      <c r="DC78" s="166">
        <f>SUM(DC53, -DC57)</f>
        <v>0.26800000000000002</v>
      </c>
      <c r="DD78" s="208">
        <f>SUM(DD53, -DD57)</f>
        <v>0.26529999999999998</v>
      </c>
      <c r="DE78" s="187">
        <f>SUM(DE53, -DE57)</f>
        <v>0.32490000000000002</v>
      </c>
      <c r="DF78" s="166">
        <f>SUM(DF53, -DF57)</f>
        <v>0.32469999999999999</v>
      </c>
      <c r="DG78" s="208">
        <f>SUM(DG53, -DG57)</f>
        <v>0.3196</v>
      </c>
      <c r="DH78" s="176">
        <f>SUM(DH53, -DH57)</f>
        <v>0.32120000000000004</v>
      </c>
      <c r="DI78" s="166">
        <f>SUM(DI53, -DI57)</f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76">SUM(EC67, -EC74)</f>
        <v>0</v>
      </c>
      <c r="ED78" s="6">
        <f t="shared" si="176"/>
        <v>0</v>
      </c>
      <c r="EE78" s="6">
        <f t="shared" si="176"/>
        <v>0</v>
      </c>
      <c r="EF78" s="6">
        <f t="shared" si="176"/>
        <v>0</v>
      </c>
      <c r="EG78" s="6">
        <f t="shared" si="176"/>
        <v>0</v>
      </c>
      <c r="EH78" s="6">
        <f t="shared" si="176"/>
        <v>0</v>
      </c>
      <c r="EI78" s="6">
        <f t="shared" si="176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20">
        <f>SUM(ET51, -ET55)</f>
        <v>0.31159999999999999</v>
      </c>
      <c r="EU78" s="115">
        <f>SUM(EU53, -EU57)</f>
        <v>0.3105</v>
      </c>
      <c r="EV78" s="115">
        <f>SUM(EV52, -EV57)</f>
        <v>0.30120000000000002</v>
      </c>
      <c r="EW78" s="6">
        <f>SUM(EW67, -EW74,)</f>
        <v>0</v>
      </c>
      <c r="EX78" s="6">
        <f>SUM(EX67, -EX74,)</f>
        <v>0</v>
      </c>
      <c r="EY78" s="6">
        <f t="shared" ref="EY78:FB78" si="177">SUM(EY67, -EY74)</f>
        <v>0</v>
      </c>
      <c r="EZ78" s="6">
        <f t="shared" si="177"/>
        <v>0</v>
      </c>
      <c r="FA78" s="6">
        <f t="shared" si="177"/>
        <v>0</v>
      </c>
      <c r="FB78" s="6">
        <f t="shared" si="177"/>
        <v>0</v>
      </c>
      <c r="FC78" s="6">
        <f>SUM(FC67, -FC74,)</f>
        <v>0</v>
      </c>
      <c r="FD78" s="6">
        <f>SUM(FD67, -FD74,)</f>
        <v>0</v>
      </c>
      <c r="FE78" s="6">
        <f t="shared" ref="FE78:FH78" si="178">SUM(FE67, -FE74)</f>
        <v>0</v>
      </c>
      <c r="FF78" s="6">
        <f t="shared" si="178"/>
        <v>0</v>
      </c>
      <c r="FG78" s="6">
        <f t="shared" si="178"/>
        <v>0</v>
      </c>
      <c r="FH78" s="6">
        <f t="shared" si="178"/>
        <v>0</v>
      </c>
      <c r="FI78" s="6">
        <f>SUM(FI67, -FI74,)</f>
        <v>0</v>
      </c>
      <c r="FJ78" s="6">
        <f>SUM(FJ67, -FJ74,)</f>
        <v>0</v>
      </c>
      <c r="FK78" s="6">
        <f t="shared" ref="FK78:FN78" si="179">SUM(FK67, -FK74)</f>
        <v>0</v>
      </c>
      <c r="FL78" s="6">
        <f t="shared" si="179"/>
        <v>0</v>
      </c>
      <c r="FM78" s="6">
        <f t="shared" si="179"/>
        <v>0</v>
      </c>
      <c r="FN78" s="6">
        <f t="shared" si="179"/>
        <v>0</v>
      </c>
      <c r="FO78" s="6">
        <f>SUM(FO67, -FO74,)</f>
        <v>0</v>
      </c>
      <c r="FP78" s="6">
        <f>SUM(FP67, -FP74,)</f>
        <v>0</v>
      </c>
      <c r="FQ78" s="6">
        <f t="shared" ref="FQ78:FT78" si="180">SUM(FQ67, -FQ74)</f>
        <v>0</v>
      </c>
      <c r="FR78" s="6">
        <f t="shared" si="180"/>
        <v>0</v>
      </c>
      <c r="FS78" s="6">
        <f t="shared" si="180"/>
        <v>0</v>
      </c>
      <c r="FT78" s="6">
        <f t="shared" si="180"/>
        <v>0</v>
      </c>
      <c r="FU78" s="6">
        <f>SUM(FU67, -FU74,)</f>
        <v>0</v>
      </c>
      <c r="FV78" s="6">
        <f>SUM(FV67, -FV74,)</f>
        <v>0</v>
      </c>
      <c r="FW78" s="6">
        <f t="shared" ref="FW78:FZ78" si="181">SUM(FW67, -FW74)</f>
        <v>0</v>
      </c>
      <c r="FX78" s="6">
        <f t="shared" si="181"/>
        <v>0</v>
      </c>
      <c r="FY78" s="6">
        <f t="shared" si="181"/>
        <v>0</v>
      </c>
      <c r="FZ78" s="6">
        <f t="shared" si="181"/>
        <v>0</v>
      </c>
      <c r="GA78" s="6">
        <f>SUM(GA67, -GA74,)</f>
        <v>0</v>
      </c>
      <c r="GB78" s="6">
        <f>SUM(GB67, -GB74,)</f>
        <v>0</v>
      </c>
      <c r="GC78" s="6">
        <f t="shared" ref="GC78:GF78" si="182">SUM(GC67, -GC74)</f>
        <v>0</v>
      </c>
      <c r="GD78" s="6">
        <f t="shared" si="182"/>
        <v>0</v>
      </c>
      <c r="GE78" s="6">
        <f t="shared" si="182"/>
        <v>0</v>
      </c>
      <c r="GF78" s="6">
        <f t="shared" si="182"/>
        <v>0</v>
      </c>
      <c r="GG78" s="6">
        <f>SUM(GG67, -GG74,)</f>
        <v>0</v>
      </c>
      <c r="GH78" s="6">
        <f>SUM(GH67, -GH74,)</f>
        <v>0</v>
      </c>
      <c r="GI78" s="6">
        <f t="shared" ref="GI78:GL78" si="183">SUM(GI67, -GI74)</f>
        <v>0</v>
      </c>
      <c r="GJ78" s="6">
        <f t="shared" si="183"/>
        <v>0</v>
      </c>
      <c r="GK78" s="6">
        <f t="shared" si="183"/>
        <v>0</v>
      </c>
      <c r="GL78" s="6">
        <f t="shared" si="183"/>
        <v>0</v>
      </c>
      <c r="GM78" s="6">
        <f>SUM(GM67, -GM74,)</f>
        <v>0</v>
      </c>
      <c r="GN78" s="6">
        <f>SUM(GN67, -GN74,)</f>
        <v>0</v>
      </c>
      <c r="GO78" s="6">
        <f t="shared" ref="GO78:GR78" si="184">SUM(GO67, -GO74)</f>
        <v>0</v>
      </c>
      <c r="GP78" s="6">
        <f t="shared" si="184"/>
        <v>0</v>
      </c>
      <c r="GQ78" s="6">
        <f t="shared" si="184"/>
        <v>0</v>
      </c>
      <c r="GR78" s="6">
        <f t="shared" si="184"/>
        <v>0</v>
      </c>
      <c r="GS78" s="6">
        <f>SUM(GS67, -GS74,)</f>
        <v>0</v>
      </c>
      <c r="GT78" s="6">
        <f>SUM(GT67, -GT74,)</f>
        <v>0</v>
      </c>
      <c r="GU78" s="6">
        <f t="shared" ref="GU78:HA78" si="185">SUM(GU67, -GU74)</f>
        <v>0</v>
      </c>
      <c r="GV78" s="6">
        <f t="shared" si="185"/>
        <v>0</v>
      </c>
      <c r="GW78" s="6">
        <f t="shared" si="185"/>
        <v>0</v>
      </c>
      <c r="GX78" s="6">
        <f t="shared" si="185"/>
        <v>0</v>
      </c>
      <c r="GY78" s="6">
        <f t="shared" si="185"/>
        <v>0</v>
      </c>
      <c r="GZ78" s="6">
        <f t="shared" si="185"/>
        <v>0</v>
      </c>
      <c r="HA78" s="6">
        <f t="shared" si="185"/>
        <v>0</v>
      </c>
      <c r="HC78" s="6">
        <f>SUM(HC67, -HC74,)</f>
        <v>0</v>
      </c>
      <c r="HD78" s="6">
        <f>SUM(HD67, -HD74,)</f>
        <v>0</v>
      </c>
      <c r="HE78" s="6">
        <f t="shared" ref="HE78:HH78" si="186">SUM(HE67, -HE74)</f>
        <v>0</v>
      </c>
      <c r="HF78" s="6">
        <f t="shared" si="186"/>
        <v>0</v>
      </c>
      <c r="HG78" s="6">
        <f t="shared" si="186"/>
        <v>0</v>
      </c>
      <c r="HH78" s="6">
        <f t="shared" si="186"/>
        <v>0</v>
      </c>
      <c r="HI78" s="6">
        <f>SUM(HI67, -HI74,)</f>
        <v>0</v>
      </c>
      <c r="HJ78" s="6">
        <f>SUM(HJ67, -HJ74,)</f>
        <v>0</v>
      </c>
      <c r="HK78" s="6">
        <f t="shared" ref="HK78:HN78" si="187">SUM(HK67, -HK74)</f>
        <v>0</v>
      </c>
      <c r="HL78" s="6">
        <f t="shared" si="187"/>
        <v>0</v>
      </c>
      <c r="HM78" s="6">
        <f t="shared" si="187"/>
        <v>0</v>
      </c>
      <c r="HN78" s="6">
        <f t="shared" si="187"/>
        <v>0</v>
      </c>
      <c r="HO78" s="6">
        <f>SUM(HO67, -HO74,)</f>
        <v>0</v>
      </c>
      <c r="HP78" s="6">
        <f>SUM(HP67, -HP74,)</f>
        <v>0</v>
      </c>
      <c r="HQ78" s="6">
        <f t="shared" ref="HQ78:HT78" si="188">SUM(HQ67, -HQ74)</f>
        <v>0</v>
      </c>
      <c r="HR78" s="6">
        <f t="shared" si="188"/>
        <v>0</v>
      </c>
      <c r="HS78" s="6">
        <f t="shared" si="188"/>
        <v>0</v>
      </c>
      <c r="HT78" s="6">
        <f t="shared" si="188"/>
        <v>0</v>
      </c>
      <c r="HU78" s="6">
        <f>SUM(HU67, -HU74,)</f>
        <v>0</v>
      </c>
      <c r="HV78" s="6">
        <f>SUM(HV67, -HV74,)</f>
        <v>0</v>
      </c>
      <c r="HW78" s="6">
        <f t="shared" ref="HW78:HZ78" si="189">SUM(HW67, -HW74)</f>
        <v>0</v>
      </c>
      <c r="HX78" s="6">
        <f t="shared" si="189"/>
        <v>0</v>
      </c>
      <c r="HY78" s="6">
        <f t="shared" si="189"/>
        <v>0</v>
      </c>
      <c r="HZ78" s="6">
        <f t="shared" si="189"/>
        <v>0</v>
      </c>
      <c r="IA78" s="6">
        <f>SUM(IA67, -IA74,)</f>
        <v>0</v>
      </c>
      <c r="IB78" s="6">
        <f>SUM(IB67, -IB74,)</f>
        <v>0</v>
      </c>
      <c r="IC78" s="6">
        <f t="shared" ref="IC78:IF78" si="190">SUM(IC67, -IC74)</f>
        <v>0</v>
      </c>
      <c r="ID78" s="6">
        <f t="shared" si="190"/>
        <v>0</v>
      </c>
      <c r="IE78" s="6">
        <f t="shared" si="190"/>
        <v>0</v>
      </c>
      <c r="IF78" s="6">
        <f t="shared" si="190"/>
        <v>0</v>
      </c>
      <c r="IG78" s="6">
        <f>SUM(IG67, -IG74,)</f>
        <v>0</v>
      </c>
      <c r="IH78" s="6">
        <f>SUM(IH67, -IH74,)</f>
        <v>0</v>
      </c>
      <c r="II78" s="6">
        <f t="shared" ref="II78:IL78" si="191">SUM(II67, -II74)</f>
        <v>0</v>
      </c>
      <c r="IJ78" s="6">
        <f t="shared" si="191"/>
        <v>0</v>
      </c>
      <c r="IK78" s="6">
        <f t="shared" si="191"/>
        <v>0</v>
      </c>
      <c r="IL78" s="6">
        <f t="shared" si="191"/>
        <v>0</v>
      </c>
      <c r="IM78" s="6">
        <f>SUM(IM67, -IM74,)</f>
        <v>0</v>
      </c>
      <c r="IN78" s="6">
        <f>SUM(IN67, -IN74,)</f>
        <v>0</v>
      </c>
      <c r="IO78" s="6">
        <f t="shared" ref="IO78:IR78" si="192">SUM(IO67, -IO74)</f>
        <v>0</v>
      </c>
      <c r="IP78" s="6">
        <f t="shared" si="192"/>
        <v>0</v>
      </c>
      <c r="IQ78" s="6">
        <f t="shared" si="192"/>
        <v>0</v>
      </c>
      <c r="IR78" s="6">
        <f t="shared" si="192"/>
        <v>0</v>
      </c>
      <c r="IS78" s="6">
        <f>SUM(IS67, -IS74,)</f>
        <v>0</v>
      </c>
      <c r="IT78" s="6">
        <f>SUM(IT67, -IT74,)</f>
        <v>0</v>
      </c>
      <c r="IU78" s="6">
        <f t="shared" ref="IU78:IX78" si="193">SUM(IU67, -IU74)</f>
        <v>0</v>
      </c>
      <c r="IV78" s="6">
        <f t="shared" si="193"/>
        <v>0</v>
      </c>
      <c r="IW78" s="6">
        <f t="shared" si="193"/>
        <v>0</v>
      </c>
      <c r="IX78" s="6">
        <f t="shared" si="193"/>
        <v>0</v>
      </c>
      <c r="IY78" s="6">
        <f>SUM(IY67, -IY74,)</f>
        <v>0</v>
      </c>
      <c r="IZ78" s="6">
        <f>SUM(IZ67, -IZ74,)</f>
        <v>0</v>
      </c>
      <c r="JA78" s="6">
        <f t="shared" ref="JA78:JD78" si="194">SUM(JA67, -JA74)</f>
        <v>0</v>
      </c>
      <c r="JB78" s="6">
        <f t="shared" si="194"/>
        <v>0</v>
      </c>
      <c r="JC78" s="6">
        <f t="shared" si="194"/>
        <v>0</v>
      </c>
      <c r="JD78" s="6">
        <f t="shared" si="194"/>
        <v>0</v>
      </c>
      <c r="JE78" s="6">
        <f>SUM(JE67, -JE74,)</f>
        <v>0</v>
      </c>
      <c r="JF78" s="6">
        <f>SUM(JF67, -JF74,)</f>
        <v>0</v>
      </c>
      <c r="JG78" s="6">
        <f t="shared" ref="JG78:JJ78" si="195">SUM(JG67, -JG74)</f>
        <v>0</v>
      </c>
      <c r="JH78" s="6">
        <f t="shared" si="195"/>
        <v>0</v>
      </c>
      <c r="JI78" s="6">
        <f t="shared" si="195"/>
        <v>0</v>
      </c>
      <c r="JJ78" s="6">
        <f t="shared" si="195"/>
        <v>0</v>
      </c>
      <c r="JK78" s="6">
        <f>SUM(JK67, -JK74,)</f>
        <v>0</v>
      </c>
      <c r="JL78" s="6">
        <f>SUM(JL67, -JL74,)</f>
        <v>0</v>
      </c>
      <c r="JM78" s="6">
        <f t="shared" ref="JM78:JS78" si="196">SUM(JM67, -JM74)</f>
        <v>0</v>
      </c>
      <c r="JN78" s="6">
        <f t="shared" si="196"/>
        <v>0</v>
      </c>
      <c r="JO78" s="6">
        <f t="shared" si="196"/>
        <v>0</v>
      </c>
      <c r="JP78" s="6">
        <f t="shared" si="196"/>
        <v>0</v>
      </c>
      <c r="JQ78" s="6">
        <f t="shared" si="196"/>
        <v>0</v>
      </c>
      <c r="JR78" s="6">
        <f t="shared" si="196"/>
        <v>0</v>
      </c>
      <c r="JS78" s="6">
        <f t="shared" si="196"/>
        <v>0</v>
      </c>
    </row>
    <row r="79" spans="1:279" ht="15.7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168" t="s">
        <v>59</v>
      </c>
      <c r="EU79" s="188" t="s">
        <v>37</v>
      </c>
      <c r="EV79" s="117" t="s">
        <v>60</v>
      </c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15">
        <f>SUM(ET53, -ET57)</f>
        <v>0.31009999999999999</v>
      </c>
      <c r="EU80" s="120">
        <f>SUM(EU51, -EU55)</f>
        <v>0.30960000000000004</v>
      </c>
      <c r="EV80" s="120">
        <f>SUM(EV53, -EV57)</f>
        <v>0.29810000000000003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88" t="s">
        <v>53</v>
      </c>
      <c r="EU81" s="188" t="s">
        <v>53</v>
      </c>
      <c r="EV81" s="188" t="s">
        <v>53</v>
      </c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97">SUM(Q52, -Q56)</f>
        <v>0.107</v>
      </c>
      <c r="R82" s="176">
        <f t="shared" si="197"/>
        <v>0.11929999999999999</v>
      </c>
      <c r="S82" s="226">
        <f t="shared" si="197"/>
        <v>0.1293</v>
      </c>
      <c r="T82" s="93">
        <f t="shared" si="197"/>
        <v>0.13999999999999999</v>
      </c>
      <c r="U82" s="150">
        <f t="shared" si="197"/>
        <v>9.820000000000001E-2</v>
      </c>
      <c r="V82" s="226">
        <f t="shared" si="197"/>
        <v>0.1032</v>
      </c>
      <c r="W82" s="93">
        <f t="shared" si="197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98">SUM(BE52, -BE56)</f>
        <v>0.23449999999999999</v>
      </c>
      <c r="BF82" s="146">
        <f t="shared" si="198"/>
        <v>0.22810000000000002</v>
      </c>
      <c r="BG82" s="120">
        <f t="shared" si="198"/>
        <v>0.21359999999999998</v>
      </c>
      <c r="BH82" s="179">
        <f t="shared" si="198"/>
        <v>0.19950000000000001</v>
      </c>
      <c r="BI82" s="146">
        <f t="shared" si="198"/>
        <v>0.1976</v>
      </c>
      <c r="BJ82" s="120">
        <f t="shared" si="198"/>
        <v>0.2019</v>
      </c>
      <c r="BK82" s="179">
        <f t="shared" si="198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99">SUM(CD55, -CD58)</f>
        <v>0.19339999999999999</v>
      </c>
      <c r="CE82" s="148">
        <f t="shared" si="199"/>
        <v>0.1938</v>
      </c>
      <c r="CF82" s="118">
        <f t="shared" si="199"/>
        <v>0.18729999999999999</v>
      </c>
      <c r="CG82" s="178">
        <f t="shared" si="199"/>
        <v>0.1948</v>
      </c>
      <c r="CH82" s="148">
        <f t="shared" si="199"/>
        <v>0.19270000000000001</v>
      </c>
      <c r="CI82" s="118">
        <f t="shared" si="199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>SUM(DT53, -DT57)</f>
        <v>0.3422</v>
      </c>
      <c r="DU82" s="166">
        <f>SUM(DU53, -DU57)</f>
        <v>0.3332</v>
      </c>
      <c r="DV82" s="208">
        <f>SUM(DV53, -DV57)</f>
        <v>0.30959999999999999</v>
      </c>
      <c r="DW82" s="187">
        <f>SUM(DW53, -DW57)</f>
        <v>0.3236</v>
      </c>
      <c r="DX82" s="208">
        <f>SUM(DX53, -DX57)</f>
        <v>0.30349999999999999</v>
      </c>
      <c r="DY82" s="116">
        <f>SUM(DY53, -DY57)</f>
        <v>0.27749999999999997</v>
      </c>
      <c r="DZ82" s="115">
        <f>SUM(DZ53, -DZ57)</f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>SUM(EK53, -EK57)</f>
        <v>0.29409999999999997</v>
      </c>
      <c r="EL82" s="115">
        <f>SUM(EL53, -EL57)</f>
        <v>0.31609999999999999</v>
      </c>
      <c r="EM82" s="175">
        <f>SUM(EM53, -EM57)</f>
        <v>0.27789999999999998</v>
      </c>
      <c r="EN82" s="153">
        <f>SUM(EN53, -EN57)</f>
        <v>0.30230000000000001</v>
      </c>
      <c r="EO82" s="115">
        <f>SUM(EO53, -EO57)</f>
        <v>0.30509999999999998</v>
      </c>
      <c r="EP82" s="175">
        <f>SUM(EP53, -EP57)</f>
        <v>0.31040000000000001</v>
      </c>
      <c r="EQ82" s="153">
        <f>SUM(EQ53, -EQ57)</f>
        <v>0.28560000000000002</v>
      </c>
      <c r="ER82" s="120">
        <f>SUM(ER51, -ER55)</f>
        <v>0.2823</v>
      </c>
      <c r="ES82" s="175">
        <f>SUM(ES53, -ES57)</f>
        <v>0.32850000000000001</v>
      </c>
      <c r="ET82" s="208">
        <f>SUM(ET51, -ET54)</f>
        <v>0.27889999999999998</v>
      </c>
      <c r="EU82" s="208">
        <f>SUM(EU51, -EU54)</f>
        <v>0.27790000000000004</v>
      </c>
      <c r="EV82" s="208">
        <f>SUM(EV51, -EV54)</f>
        <v>0.29719999999999996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23" t="s">
        <v>63</v>
      </c>
      <c r="EU83" s="123" t="s">
        <v>63</v>
      </c>
      <c r="EV83" s="123" t="s">
        <v>63</v>
      </c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200">SUM(BE52, -BE55)</f>
        <v>0.2238</v>
      </c>
      <c r="BF84" s="146">
        <f t="shared" si="200"/>
        <v>0.22100000000000003</v>
      </c>
      <c r="BG84" s="120">
        <f t="shared" si="200"/>
        <v>0.2127</v>
      </c>
      <c r="BH84" s="179">
        <f t="shared" si="200"/>
        <v>0.19350000000000001</v>
      </c>
      <c r="BI84" s="146">
        <f t="shared" si="200"/>
        <v>0.18340000000000001</v>
      </c>
      <c r="BJ84" s="120">
        <f t="shared" si="200"/>
        <v>0.19309999999999999</v>
      </c>
      <c r="BK84" s="179">
        <f t="shared" si="200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>SUM(DS54, -DS57)</f>
        <v>0.31369999999999998</v>
      </c>
      <c r="DT84" s="176">
        <f>SUM(DT54, -DT57)</f>
        <v>0.33260000000000001</v>
      </c>
      <c r="DU84" s="144">
        <f>SUM(DU54, -DU57)</f>
        <v>0.318</v>
      </c>
      <c r="DV84" s="116">
        <f>SUM(DV54, -DV57)</f>
        <v>0.29580000000000001</v>
      </c>
      <c r="DW84" s="176">
        <f>SUM(DW54, -DW57)</f>
        <v>0.3145</v>
      </c>
      <c r="DX84" s="116">
        <f>SUM(DX54, -DX57)</f>
        <v>0.29530000000000001</v>
      </c>
      <c r="DY84" s="115">
        <f>SUM(DY54, -DY57)</f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01">SUM(EC73, -EC80)</f>
        <v>0</v>
      </c>
      <c r="ED84" s="6">
        <f t="shared" si="201"/>
        <v>0</v>
      </c>
      <c r="EE84" s="6">
        <f t="shared" si="201"/>
        <v>0</v>
      </c>
      <c r="EF84" s="6">
        <f t="shared" si="201"/>
        <v>0</v>
      </c>
      <c r="EG84" s="6">
        <f t="shared" si="201"/>
        <v>0</v>
      </c>
      <c r="EH84" s="6">
        <f t="shared" si="201"/>
        <v>0</v>
      </c>
      <c r="EI84" s="6">
        <f t="shared" si="201"/>
        <v>0</v>
      </c>
      <c r="EK84" s="144">
        <f>SUM(EK54, -EK57)</f>
        <v>0.27239999999999998</v>
      </c>
      <c r="EL84" s="116">
        <f>SUM(EL54, -EL57)</f>
        <v>0.2974</v>
      </c>
      <c r="EM84" s="176">
        <f>SUM(EM54, -EM57)</f>
        <v>0.25990000000000002</v>
      </c>
      <c r="EN84" s="144">
        <f>SUM(EN54, -EN57)</f>
        <v>0.27800000000000002</v>
      </c>
      <c r="EO84" s="116">
        <f>SUM(EO54, -EO57)</f>
        <v>0.29089999999999999</v>
      </c>
      <c r="EP84" s="176">
        <f>SUM(EP54, -EP57)</f>
        <v>0.27529999999999999</v>
      </c>
      <c r="EQ84" s="144">
        <f>SUM(EQ54, -EQ57)</f>
        <v>0.26890000000000003</v>
      </c>
      <c r="ER84" s="116">
        <f>SUM(ER54, -ER57)</f>
        <v>0.27149999999999996</v>
      </c>
      <c r="ES84" s="176">
        <f>SUM(ES54, -ES57)</f>
        <v>0.31020000000000003</v>
      </c>
      <c r="ET84" s="116">
        <f>SUM(ET54, -ET58)</f>
        <v>0.27079999999999999</v>
      </c>
      <c r="EU84" s="116">
        <f>SUM(EU54, -EU58)</f>
        <v>0.27200000000000002</v>
      </c>
      <c r="EV84" s="116">
        <f>SUM(EV54, -EV58)</f>
        <v>0.26590000000000003</v>
      </c>
      <c r="EW84" s="6">
        <f>SUM(EW73, -EW80,)</f>
        <v>0</v>
      </c>
      <c r="EX84" s="6">
        <f>SUM(EX73, -EX80,)</f>
        <v>0</v>
      </c>
      <c r="EY84" s="6">
        <f t="shared" ref="EY84:FB84" si="202">SUM(EY73, -EY80)</f>
        <v>0</v>
      </c>
      <c r="EZ84" s="6">
        <f t="shared" si="202"/>
        <v>0</v>
      </c>
      <c r="FA84" s="6">
        <f t="shared" si="202"/>
        <v>0</v>
      </c>
      <c r="FB84" s="6">
        <f t="shared" si="202"/>
        <v>0</v>
      </c>
      <c r="FC84" s="6">
        <f>SUM(FC73, -FC80,)</f>
        <v>0</v>
      </c>
      <c r="FD84" s="6">
        <f>SUM(FD73, -FD80,)</f>
        <v>0</v>
      </c>
      <c r="FE84" s="6">
        <f t="shared" ref="FE84:FH84" si="203">SUM(FE73, -FE80)</f>
        <v>0</v>
      </c>
      <c r="FF84" s="6">
        <f t="shared" si="203"/>
        <v>0</v>
      </c>
      <c r="FG84" s="6">
        <f t="shared" si="203"/>
        <v>0</v>
      </c>
      <c r="FH84" s="6">
        <f t="shared" si="203"/>
        <v>0</v>
      </c>
      <c r="FI84" s="6">
        <f>SUM(FI73, -FI80,)</f>
        <v>0</v>
      </c>
      <c r="FJ84" s="6">
        <f>SUM(FJ73, -FJ80,)</f>
        <v>0</v>
      </c>
      <c r="FK84" s="6">
        <f t="shared" ref="FK84:FN84" si="204">SUM(FK73, -FK80)</f>
        <v>0</v>
      </c>
      <c r="FL84" s="6">
        <f t="shared" si="204"/>
        <v>0</v>
      </c>
      <c r="FM84" s="6">
        <f t="shared" si="204"/>
        <v>0</v>
      </c>
      <c r="FN84" s="6">
        <f t="shared" si="204"/>
        <v>0</v>
      </c>
      <c r="FO84" s="6">
        <f>SUM(FO73, -FO80,)</f>
        <v>0</v>
      </c>
      <c r="FP84" s="6">
        <f>SUM(FP73, -FP80,)</f>
        <v>0</v>
      </c>
      <c r="FQ84" s="6">
        <f t="shared" ref="FQ84:FT84" si="205">SUM(FQ73, -FQ80)</f>
        <v>0</v>
      </c>
      <c r="FR84" s="6">
        <f t="shared" si="205"/>
        <v>0</v>
      </c>
      <c r="FS84" s="6">
        <f t="shared" si="205"/>
        <v>0</v>
      </c>
      <c r="FT84" s="6">
        <f t="shared" si="205"/>
        <v>0</v>
      </c>
      <c r="FU84" s="6">
        <f>SUM(FU73, -FU80,)</f>
        <v>0</v>
      </c>
      <c r="FV84" s="6">
        <f>SUM(FV73, -FV80,)</f>
        <v>0</v>
      </c>
      <c r="FW84" s="6">
        <f t="shared" ref="FW84:FZ84" si="206">SUM(FW73, -FW80)</f>
        <v>0</v>
      </c>
      <c r="FX84" s="6">
        <f t="shared" si="206"/>
        <v>0</v>
      </c>
      <c r="FY84" s="6">
        <f t="shared" si="206"/>
        <v>0</v>
      </c>
      <c r="FZ84" s="6">
        <f t="shared" si="206"/>
        <v>0</v>
      </c>
      <c r="GA84" s="6">
        <f>SUM(GA73, -GA80,)</f>
        <v>0</v>
      </c>
      <c r="GB84" s="6">
        <f>SUM(GB73, -GB80,)</f>
        <v>0</v>
      </c>
      <c r="GC84" s="6">
        <f t="shared" ref="GC84:GF84" si="207">SUM(GC73, -GC80)</f>
        <v>0</v>
      </c>
      <c r="GD84" s="6">
        <f t="shared" si="207"/>
        <v>0</v>
      </c>
      <c r="GE84" s="6">
        <f t="shared" si="207"/>
        <v>0</v>
      </c>
      <c r="GF84" s="6">
        <f t="shared" si="207"/>
        <v>0</v>
      </c>
      <c r="GG84" s="6">
        <f>SUM(GG73, -GG80,)</f>
        <v>0</v>
      </c>
      <c r="GH84" s="6">
        <f>SUM(GH73, -GH80,)</f>
        <v>0</v>
      </c>
      <c r="GI84" s="6">
        <f t="shared" ref="GI84:GL84" si="208">SUM(GI73, -GI80)</f>
        <v>0</v>
      </c>
      <c r="GJ84" s="6">
        <f t="shared" si="208"/>
        <v>0</v>
      </c>
      <c r="GK84" s="6">
        <f t="shared" si="208"/>
        <v>0</v>
      </c>
      <c r="GL84" s="6">
        <f t="shared" si="208"/>
        <v>0</v>
      </c>
      <c r="GM84" s="6">
        <f>SUM(GM73, -GM80,)</f>
        <v>0</v>
      </c>
      <c r="GN84" s="6">
        <f>SUM(GN73, -GN80,)</f>
        <v>0</v>
      </c>
      <c r="GO84" s="6">
        <f t="shared" ref="GO84:GR84" si="209">SUM(GO73, -GO80)</f>
        <v>0</v>
      </c>
      <c r="GP84" s="6">
        <f t="shared" si="209"/>
        <v>0</v>
      </c>
      <c r="GQ84" s="6">
        <f t="shared" si="209"/>
        <v>0</v>
      </c>
      <c r="GR84" s="6">
        <f t="shared" si="209"/>
        <v>0</v>
      </c>
      <c r="GS84" s="6">
        <f>SUM(GS73, -GS80,)</f>
        <v>0</v>
      </c>
      <c r="GT84" s="6">
        <f>SUM(GT73, -GT80,)</f>
        <v>0</v>
      </c>
      <c r="GU84" s="6">
        <f t="shared" ref="GU84:HA84" si="210">SUM(GU73, -GU80)</f>
        <v>0</v>
      </c>
      <c r="GV84" s="6">
        <f t="shared" si="210"/>
        <v>0</v>
      </c>
      <c r="GW84" s="6">
        <f t="shared" si="210"/>
        <v>0</v>
      </c>
      <c r="GX84" s="6">
        <f t="shared" si="210"/>
        <v>0</v>
      </c>
      <c r="GY84" s="6">
        <f t="shared" si="210"/>
        <v>0</v>
      </c>
      <c r="GZ84" s="6">
        <f t="shared" si="210"/>
        <v>0</v>
      </c>
      <c r="HA84" s="6">
        <f t="shared" si="210"/>
        <v>0</v>
      </c>
      <c r="HC84" s="6">
        <f>SUM(HC73, -HC80,)</f>
        <v>0</v>
      </c>
      <c r="HD84" s="6">
        <f>SUM(HD73, -HD80,)</f>
        <v>0</v>
      </c>
      <c r="HE84" s="6">
        <f t="shared" ref="HE84:HH84" si="211">SUM(HE73, -HE80)</f>
        <v>0</v>
      </c>
      <c r="HF84" s="6">
        <f t="shared" si="211"/>
        <v>0</v>
      </c>
      <c r="HG84" s="6">
        <f t="shared" si="211"/>
        <v>0</v>
      </c>
      <c r="HH84" s="6">
        <f t="shared" si="211"/>
        <v>0</v>
      </c>
      <c r="HI84" s="6">
        <f>SUM(HI73, -HI80,)</f>
        <v>0</v>
      </c>
      <c r="HJ84" s="6">
        <f>SUM(HJ73, -HJ80,)</f>
        <v>0</v>
      </c>
      <c r="HK84" s="6">
        <f t="shared" ref="HK84:HN84" si="212">SUM(HK73, -HK80)</f>
        <v>0</v>
      </c>
      <c r="HL84" s="6">
        <f t="shared" si="212"/>
        <v>0</v>
      </c>
      <c r="HM84" s="6">
        <f t="shared" si="212"/>
        <v>0</v>
      </c>
      <c r="HN84" s="6">
        <f t="shared" si="212"/>
        <v>0</v>
      </c>
      <c r="HO84" s="6">
        <f>SUM(HO73, -HO80,)</f>
        <v>0</v>
      </c>
      <c r="HP84" s="6">
        <f>SUM(HP73, -HP80,)</f>
        <v>0</v>
      </c>
      <c r="HQ84" s="6">
        <f t="shared" ref="HQ84:HT84" si="213">SUM(HQ73, -HQ80)</f>
        <v>0</v>
      </c>
      <c r="HR84" s="6">
        <f t="shared" si="213"/>
        <v>0</v>
      </c>
      <c r="HS84" s="6">
        <f t="shared" si="213"/>
        <v>0</v>
      </c>
      <c r="HT84" s="6">
        <f t="shared" si="213"/>
        <v>0</v>
      </c>
      <c r="HU84" s="6">
        <f>SUM(HU73, -HU80,)</f>
        <v>0</v>
      </c>
      <c r="HV84" s="6">
        <f>SUM(HV73, -HV80,)</f>
        <v>0</v>
      </c>
      <c r="HW84" s="6">
        <f t="shared" ref="HW84:HZ84" si="214">SUM(HW73, -HW80)</f>
        <v>0</v>
      </c>
      <c r="HX84" s="6">
        <f t="shared" si="214"/>
        <v>0</v>
      </c>
      <c r="HY84" s="6">
        <f t="shared" si="214"/>
        <v>0</v>
      </c>
      <c r="HZ84" s="6">
        <f t="shared" si="214"/>
        <v>0</v>
      </c>
      <c r="IA84" s="6">
        <f>SUM(IA73, -IA80,)</f>
        <v>0</v>
      </c>
      <c r="IB84" s="6">
        <f>SUM(IB73, -IB80,)</f>
        <v>0</v>
      </c>
      <c r="IC84" s="6">
        <f t="shared" ref="IC84:IF84" si="215">SUM(IC73, -IC80)</f>
        <v>0</v>
      </c>
      <c r="ID84" s="6">
        <f t="shared" si="215"/>
        <v>0</v>
      </c>
      <c r="IE84" s="6">
        <f t="shared" si="215"/>
        <v>0</v>
      </c>
      <c r="IF84" s="6">
        <f t="shared" si="215"/>
        <v>0</v>
      </c>
      <c r="IG84" s="6">
        <f>SUM(IG73, -IG80,)</f>
        <v>0</v>
      </c>
      <c r="IH84" s="6">
        <f>SUM(IH73, -IH80,)</f>
        <v>0</v>
      </c>
      <c r="II84" s="6">
        <f t="shared" ref="II84:IL84" si="216">SUM(II73, -II80)</f>
        <v>0</v>
      </c>
      <c r="IJ84" s="6">
        <f t="shared" si="216"/>
        <v>0</v>
      </c>
      <c r="IK84" s="6">
        <f t="shared" si="216"/>
        <v>0</v>
      </c>
      <c r="IL84" s="6">
        <f t="shared" si="216"/>
        <v>0</v>
      </c>
      <c r="IM84" s="6">
        <f>SUM(IM73, -IM80,)</f>
        <v>0</v>
      </c>
      <c r="IN84" s="6">
        <f>SUM(IN73, -IN80,)</f>
        <v>0</v>
      </c>
      <c r="IO84" s="6">
        <f t="shared" ref="IO84:IR84" si="217">SUM(IO73, -IO80)</f>
        <v>0</v>
      </c>
      <c r="IP84" s="6">
        <f t="shared" si="217"/>
        <v>0</v>
      </c>
      <c r="IQ84" s="6">
        <f t="shared" si="217"/>
        <v>0</v>
      </c>
      <c r="IR84" s="6">
        <f t="shared" si="217"/>
        <v>0</v>
      </c>
      <c r="IS84" s="6">
        <f>SUM(IS73, -IS80,)</f>
        <v>0</v>
      </c>
      <c r="IT84" s="6">
        <f>SUM(IT73, -IT80,)</f>
        <v>0</v>
      </c>
      <c r="IU84" s="6">
        <f t="shared" ref="IU84:IX84" si="218">SUM(IU73, -IU80)</f>
        <v>0</v>
      </c>
      <c r="IV84" s="6">
        <f t="shared" si="218"/>
        <v>0</v>
      </c>
      <c r="IW84" s="6">
        <f t="shared" si="218"/>
        <v>0</v>
      </c>
      <c r="IX84" s="6">
        <f t="shared" si="218"/>
        <v>0</v>
      </c>
      <c r="IY84" s="6">
        <f>SUM(IY73, -IY80,)</f>
        <v>0</v>
      </c>
      <c r="IZ84" s="6">
        <f>SUM(IZ73, -IZ80,)</f>
        <v>0</v>
      </c>
      <c r="JA84" s="6">
        <f t="shared" ref="JA84:JD84" si="219">SUM(JA73, -JA80)</f>
        <v>0</v>
      </c>
      <c r="JB84" s="6">
        <f t="shared" si="219"/>
        <v>0</v>
      </c>
      <c r="JC84" s="6">
        <f t="shared" si="219"/>
        <v>0</v>
      </c>
      <c r="JD84" s="6">
        <f t="shared" si="219"/>
        <v>0</v>
      </c>
      <c r="JE84" s="6">
        <f>SUM(JE73, -JE80,)</f>
        <v>0</v>
      </c>
      <c r="JF84" s="6">
        <f>SUM(JF73, -JF80,)</f>
        <v>0</v>
      </c>
      <c r="JG84" s="6">
        <f t="shared" ref="JG84:JJ84" si="220">SUM(JG73, -JG80)</f>
        <v>0</v>
      </c>
      <c r="JH84" s="6">
        <f t="shared" si="220"/>
        <v>0</v>
      </c>
      <c r="JI84" s="6">
        <f t="shared" si="220"/>
        <v>0</v>
      </c>
      <c r="JJ84" s="6">
        <f t="shared" si="220"/>
        <v>0</v>
      </c>
      <c r="JK84" s="6">
        <f>SUM(JK73, -JK80,)</f>
        <v>0</v>
      </c>
      <c r="JL84" s="6">
        <f>SUM(JL73, -JL80,)</f>
        <v>0</v>
      </c>
      <c r="JM84" s="6">
        <f t="shared" ref="JM84:JS84" si="221">SUM(JM73, -JM80)</f>
        <v>0</v>
      </c>
      <c r="JN84" s="6">
        <f t="shared" si="221"/>
        <v>0</v>
      </c>
      <c r="JO84" s="6">
        <f t="shared" si="221"/>
        <v>0</v>
      </c>
      <c r="JP84" s="6">
        <f t="shared" si="221"/>
        <v>0</v>
      </c>
      <c r="JQ84" s="6">
        <f t="shared" si="221"/>
        <v>0</v>
      </c>
      <c r="JR84" s="6">
        <f t="shared" si="221"/>
        <v>0</v>
      </c>
      <c r="JS84" s="6">
        <f t="shared" si="221"/>
        <v>0</v>
      </c>
    </row>
    <row r="85" spans="1:279" ht="15.7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23" t="s">
        <v>84</v>
      </c>
      <c r="EU85" s="123" t="s">
        <v>84</v>
      </c>
      <c r="EV85" s="123" t="s">
        <v>84</v>
      </c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222">SUM(BD53, -BD57)</f>
        <v>0.15740000000000001</v>
      </c>
      <c r="BE86" s="176">
        <f t="shared" si="222"/>
        <v>0.2077</v>
      </c>
      <c r="BF86" s="144">
        <f t="shared" si="222"/>
        <v>0.20429999999999998</v>
      </c>
      <c r="BG86" s="116">
        <f t="shared" si="222"/>
        <v>0.19500000000000001</v>
      </c>
      <c r="BH86" s="176">
        <f t="shared" si="222"/>
        <v>0.17849999999999999</v>
      </c>
      <c r="BI86" s="166">
        <f t="shared" si="222"/>
        <v>0.16689999999999999</v>
      </c>
      <c r="BJ86" s="116">
        <f t="shared" si="222"/>
        <v>0.18679999999999999</v>
      </c>
      <c r="BK86" s="176">
        <f t="shared" si="222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223">SUM(BV52, -BV56)</f>
        <v>0.2329</v>
      </c>
      <c r="BW86" s="120">
        <f t="shared" si="223"/>
        <v>0.22009999999999999</v>
      </c>
      <c r="BX86" s="179">
        <f t="shared" si="223"/>
        <v>0.21760000000000002</v>
      </c>
      <c r="BY86" s="224">
        <f t="shared" si="223"/>
        <v>0.25340000000000001</v>
      </c>
      <c r="BZ86" s="15">
        <f t="shared" si="223"/>
        <v>0.24309999999999998</v>
      </c>
      <c r="CA86" s="151">
        <f t="shared" si="223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224">SUM(CR52, -CR56)</f>
        <v>0.20519999999999999</v>
      </c>
      <c r="CS86" s="179">
        <f t="shared" si="224"/>
        <v>0.19850000000000001</v>
      </c>
      <c r="CT86" s="146">
        <f t="shared" si="224"/>
        <v>0.20760000000000001</v>
      </c>
      <c r="CU86" s="120">
        <f t="shared" si="224"/>
        <v>0.2117</v>
      </c>
      <c r="CV86" s="179">
        <f t="shared" si="224"/>
        <v>0.1971</v>
      </c>
      <c r="CW86" s="146">
        <f t="shared" si="224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16">
        <f>SUM(ET54, -ET57)</f>
        <v>0.2596</v>
      </c>
      <c r="EU86" s="116">
        <f>SUM(EU54, -EU57)</f>
        <v>0.25740000000000002</v>
      </c>
      <c r="EV86" s="116">
        <f>SUM(EV54, -EV57)</f>
        <v>0.25570000000000004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19" t="s">
        <v>39</v>
      </c>
      <c r="EU87" s="119" t="s">
        <v>39</v>
      </c>
      <c r="EV87" s="188" t="s">
        <v>55</v>
      </c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>SUM(DE52, -DE55)</f>
        <v>0.21659999999999999</v>
      </c>
      <c r="DF88" s="146">
        <f>SUM(DF52, -DF55)</f>
        <v>0.23190000000000002</v>
      </c>
      <c r="DG88" s="120">
        <f>SUM(DG52, -DG55)</f>
        <v>0.23139999999999999</v>
      </c>
      <c r="DH88" s="179">
        <f>SUM(DH52, -DH55)</f>
        <v>0.23710000000000001</v>
      </c>
      <c r="DI88" s="146">
        <f>SUM(DI52, -DI55)</f>
        <v>0.22919999999999999</v>
      </c>
      <c r="DJ88" s="120">
        <f>SUM(DJ52, -DJ55)</f>
        <v>0.2407</v>
      </c>
      <c r="DK88" s="179">
        <f>SUM(DK52, -DK55)</f>
        <v>0.2074</v>
      </c>
      <c r="DL88" s="120">
        <f>SUM(DL52, -DL55)</f>
        <v>0.214</v>
      </c>
      <c r="DM88" s="120">
        <f>SUM(DM52, -DM55)</f>
        <v>0.19929999999999998</v>
      </c>
      <c r="DN88" s="330">
        <f>SUM(DN52, -DN55)</f>
        <v>0.23680000000000001</v>
      </c>
      <c r="DO88" s="346">
        <f>SUM(DO73, -DO78)</f>
        <v>0</v>
      </c>
      <c r="DP88" s="120">
        <f>SUM(DP52, -DP55)</f>
        <v>0.25539999999999996</v>
      </c>
      <c r="DQ88" s="179">
        <f>SUM(DQ52, -DQ55)</f>
        <v>0.22369999999999998</v>
      </c>
      <c r="DR88" s="146">
        <f>SUM(DR52, -DR55)</f>
        <v>0.21279999999999999</v>
      </c>
      <c r="DS88" s="120">
        <f>SUM(DS52, -DS55)</f>
        <v>0.20549999999999999</v>
      </c>
      <c r="DT88" s="179">
        <f>SUM(DT52, -DT55)</f>
        <v>0.21829999999999999</v>
      </c>
      <c r="DU88" s="146">
        <f>SUM(DU52, -DU55)</f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16">
        <f>SUM(ET55, -ET58)</f>
        <v>0.23809999999999998</v>
      </c>
      <c r="EU88" s="116">
        <f>SUM(EU55, -EU58)</f>
        <v>0.24030000000000001</v>
      </c>
      <c r="EV88" s="118">
        <f>SUM(EV51, -EV53)</f>
        <v>0.25479999999999997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260" t="s">
        <v>54</v>
      </c>
      <c r="EU89" s="119" t="s">
        <v>38</v>
      </c>
      <c r="EV89" s="260" t="s">
        <v>54</v>
      </c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>SUM(CZ53, -CZ56)</f>
        <v>0.19919999999999999</v>
      </c>
      <c r="DA90" s="120">
        <f>SUM(DA53, -DA56)</f>
        <v>0.1968</v>
      </c>
      <c r="DB90" s="179">
        <f>SUM(DB53, -DB56)</f>
        <v>0.19270000000000001</v>
      </c>
      <c r="DC90" s="146">
        <f>SUM(DC53, -DC56)</f>
        <v>0.17620000000000002</v>
      </c>
      <c r="DD90" s="120">
        <f>SUM(DD53, -DD56)</f>
        <v>0.1749</v>
      </c>
      <c r="DE90" s="179">
        <f>SUM(DE53, -DE56)</f>
        <v>0.2097</v>
      </c>
      <c r="DF90" s="148">
        <f>SUM(DF55, -DF58)</f>
        <v>0.19039999999999999</v>
      </c>
      <c r="DG90" s="120">
        <f>SUM(DG53, -DG56)</f>
        <v>0.1885</v>
      </c>
      <c r="DH90" s="178">
        <f>SUM(DH55, -DH58)</f>
        <v>0.18809999999999999</v>
      </c>
      <c r="DI90" s="148">
        <f>SUM(DI55, -DI58)</f>
        <v>0.19260000000000002</v>
      </c>
      <c r="DJ90" s="118">
        <f>SUM(DJ55, -DJ58)</f>
        <v>0.18720000000000001</v>
      </c>
      <c r="DK90" s="178">
        <f>SUM(DK55, -DK58)</f>
        <v>0.193</v>
      </c>
      <c r="DL90" s="118">
        <f>SUM(DL55, -DL58)</f>
        <v>0.18990000000000001</v>
      </c>
      <c r="DM90" s="118">
        <f>SUM(DM55, -DM58)</f>
        <v>0.19640000000000002</v>
      </c>
      <c r="DN90" s="338">
        <f>SUM(DN55, -DN58)</f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25">SUM(EC79, -EC86)</f>
        <v>0</v>
      </c>
      <c r="ED90" s="6">
        <f t="shared" si="225"/>
        <v>0</v>
      </c>
      <c r="EE90" s="6">
        <f t="shared" si="225"/>
        <v>0</v>
      </c>
      <c r="EF90" s="6">
        <f t="shared" si="225"/>
        <v>0</v>
      </c>
      <c r="EG90" s="6">
        <f t="shared" si="225"/>
        <v>0</v>
      </c>
      <c r="EH90" s="6">
        <f t="shared" si="225"/>
        <v>0</v>
      </c>
      <c r="EI90" s="6">
        <f t="shared" si="225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20">
        <f>SUM(ET51, -ET53)</f>
        <v>0.22839999999999999</v>
      </c>
      <c r="EU90" s="118">
        <f>SUM(EU55, -EU57)</f>
        <v>0.22570000000000001</v>
      </c>
      <c r="EV90" s="120">
        <f>SUM(EV51, -EV52)</f>
        <v>0.25169999999999998</v>
      </c>
      <c r="EW90" s="6">
        <f>SUM(EW79, -EW86,)</f>
        <v>0</v>
      </c>
      <c r="EX90" s="6">
        <f>SUM(EX79, -EX86,)</f>
        <v>0</v>
      </c>
      <c r="EY90" s="6">
        <f t="shared" ref="EY90:FB90" si="226">SUM(EY79, -EY86)</f>
        <v>0</v>
      </c>
      <c r="EZ90" s="6">
        <f t="shared" si="226"/>
        <v>0</v>
      </c>
      <c r="FA90" s="6">
        <f t="shared" si="226"/>
        <v>0</v>
      </c>
      <c r="FB90" s="6">
        <f t="shared" si="226"/>
        <v>0</v>
      </c>
      <c r="FC90" s="6">
        <f>SUM(FC79, -FC86,)</f>
        <v>0</v>
      </c>
      <c r="FD90" s="6">
        <f>SUM(FD79, -FD86,)</f>
        <v>0</v>
      </c>
      <c r="FE90" s="6">
        <f t="shared" ref="FE90:FH90" si="227">SUM(FE79, -FE86)</f>
        <v>0</v>
      </c>
      <c r="FF90" s="6">
        <f t="shared" si="227"/>
        <v>0</v>
      </c>
      <c r="FG90" s="6">
        <f t="shared" si="227"/>
        <v>0</v>
      </c>
      <c r="FH90" s="6">
        <f t="shared" si="227"/>
        <v>0</v>
      </c>
      <c r="FI90" s="6">
        <f>SUM(FI79, -FI86,)</f>
        <v>0</v>
      </c>
      <c r="FJ90" s="6">
        <f>SUM(FJ79, -FJ86,)</f>
        <v>0</v>
      </c>
      <c r="FK90" s="6">
        <f t="shared" ref="FK90:FN90" si="228">SUM(FK79, -FK86)</f>
        <v>0</v>
      </c>
      <c r="FL90" s="6">
        <f t="shared" si="228"/>
        <v>0</v>
      </c>
      <c r="FM90" s="6">
        <f t="shared" si="228"/>
        <v>0</v>
      </c>
      <c r="FN90" s="6">
        <f t="shared" si="228"/>
        <v>0</v>
      </c>
      <c r="FO90" s="6">
        <f>SUM(FO79, -FO86,)</f>
        <v>0</v>
      </c>
      <c r="FP90" s="6">
        <f>SUM(FP79, -FP86,)</f>
        <v>0</v>
      </c>
      <c r="FQ90" s="6">
        <f t="shared" ref="FQ90:FT90" si="229">SUM(FQ79, -FQ86)</f>
        <v>0</v>
      </c>
      <c r="FR90" s="6">
        <f t="shared" si="229"/>
        <v>0</v>
      </c>
      <c r="FS90" s="6">
        <f t="shared" si="229"/>
        <v>0</v>
      </c>
      <c r="FT90" s="6">
        <f t="shared" si="229"/>
        <v>0</v>
      </c>
      <c r="FU90" s="6">
        <f>SUM(FU79, -FU86,)</f>
        <v>0</v>
      </c>
      <c r="FV90" s="6">
        <f>SUM(FV79, -FV86,)</f>
        <v>0</v>
      </c>
      <c r="FW90" s="6">
        <f t="shared" ref="FW90:FZ90" si="230">SUM(FW79, -FW86)</f>
        <v>0</v>
      </c>
      <c r="FX90" s="6">
        <f t="shared" si="230"/>
        <v>0</v>
      </c>
      <c r="FY90" s="6">
        <f t="shared" si="230"/>
        <v>0</v>
      </c>
      <c r="FZ90" s="6">
        <f t="shared" si="230"/>
        <v>0</v>
      </c>
      <c r="GA90" s="6">
        <f>SUM(GA79, -GA86,)</f>
        <v>0</v>
      </c>
      <c r="GB90" s="6">
        <f>SUM(GB79, -GB86,)</f>
        <v>0</v>
      </c>
      <c r="GC90" s="6">
        <f t="shared" ref="GC90:GF90" si="231">SUM(GC79, -GC86)</f>
        <v>0</v>
      </c>
      <c r="GD90" s="6">
        <f t="shared" si="231"/>
        <v>0</v>
      </c>
      <c r="GE90" s="6">
        <f t="shared" si="231"/>
        <v>0</v>
      </c>
      <c r="GF90" s="6">
        <f t="shared" si="231"/>
        <v>0</v>
      </c>
      <c r="GG90" s="6">
        <f>SUM(GG79, -GG86,)</f>
        <v>0</v>
      </c>
      <c r="GH90" s="6">
        <f>SUM(GH79, -GH86,)</f>
        <v>0</v>
      </c>
      <c r="GI90" s="6">
        <f t="shared" ref="GI90:GL90" si="232">SUM(GI79, -GI86)</f>
        <v>0</v>
      </c>
      <c r="GJ90" s="6">
        <f t="shared" si="232"/>
        <v>0</v>
      </c>
      <c r="GK90" s="6">
        <f t="shared" si="232"/>
        <v>0</v>
      </c>
      <c r="GL90" s="6">
        <f t="shared" si="232"/>
        <v>0</v>
      </c>
      <c r="GM90" s="6">
        <f>SUM(GM79, -GM86,)</f>
        <v>0</v>
      </c>
      <c r="GN90" s="6">
        <f>SUM(GN79, -GN86,)</f>
        <v>0</v>
      </c>
      <c r="GO90" s="6">
        <f t="shared" ref="GO90:GR90" si="233">SUM(GO79, -GO86)</f>
        <v>0</v>
      </c>
      <c r="GP90" s="6">
        <f t="shared" si="233"/>
        <v>0</v>
      </c>
      <c r="GQ90" s="6">
        <f t="shared" si="233"/>
        <v>0</v>
      </c>
      <c r="GR90" s="6">
        <f t="shared" si="233"/>
        <v>0</v>
      </c>
      <c r="GS90" s="6">
        <f>SUM(GS79, -GS86,)</f>
        <v>0</v>
      </c>
      <c r="GT90" s="6">
        <f>SUM(GT79, -GT86,)</f>
        <v>0</v>
      </c>
      <c r="GU90" s="6">
        <f t="shared" ref="GU90:HA90" si="234">SUM(GU79, -GU86)</f>
        <v>0</v>
      </c>
      <c r="GV90" s="6">
        <f t="shared" si="234"/>
        <v>0</v>
      </c>
      <c r="GW90" s="6">
        <f t="shared" si="234"/>
        <v>0</v>
      </c>
      <c r="GX90" s="6">
        <f t="shared" si="234"/>
        <v>0</v>
      </c>
      <c r="GY90" s="6">
        <f t="shared" si="234"/>
        <v>0</v>
      </c>
      <c r="GZ90" s="6">
        <f t="shared" si="234"/>
        <v>0</v>
      </c>
      <c r="HA90" s="6">
        <f t="shared" si="234"/>
        <v>0</v>
      </c>
      <c r="HC90" s="6">
        <f>SUM(HC79, -HC86,)</f>
        <v>0</v>
      </c>
      <c r="HD90" s="6">
        <f>SUM(HD79, -HD86,)</f>
        <v>0</v>
      </c>
      <c r="HE90" s="6">
        <f t="shared" ref="HE90:HH90" si="235">SUM(HE79, -HE86)</f>
        <v>0</v>
      </c>
      <c r="HF90" s="6">
        <f t="shared" si="235"/>
        <v>0</v>
      </c>
      <c r="HG90" s="6">
        <f t="shared" si="235"/>
        <v>0</v>
      </c>
      <c r="HH90" s="6">
        <f t="shared" si="235"/>
        <v>0</v>
      </c>
      <c r="HI90" s="6">
        <f>SUM(HI79, -HI86,)</f>
        <v>0</v>
      </c>
      <c r="HJ90" s="6">
        <f>SUM(HJ79, -HJ86,)</f>
        <v>0</v>
      </c>
      <c r="HK90" s="6">
        <f t="shared" ref="HK90:HN90" si="236">SUM(HK79, -HK86)</f>
        <v>0</v>
      </c>
      <c r="HL90" s="6">
        <f t="shared" si="236"/>
        <v>0</v>
      </c>
      <c r="HM90" s="6">
        <f t="shared" si="236"/>
        <v>0</v>
      </c>
      <c r="HN90" s="6">
        <f t="shared" si="236"/>
        <v>0</v>
      </c>
      <c r="HO90" s="6">
        <f>SUM(HO79, -HO86,)</f>
        <v>0</v>
      </c>
      <c r="HP90" s="6">
        <f>SUM(HP79, -HP86,)</f>
        <v>0</v>
      </c>
      <c r="HQ90" s="6">
        <f t="shared" ref="HQ90:HT90" si="237">SUM(HQ79, -HQ86)</f>
        <v>0</v>
      </c>
      <c r="HR90" s="6">
        <f t="shared" si="237"/>
        <v>0</v>
      </c>
      <c r="HS90" s="6">
        <f t="shared" si="237"/>
        <v>0</v>
      </c>
      <c r="HT90" s="6">
        <f t="shared" si="237"/>
        <v>0</v>
      </c>
      <c r="HU90" s="6">
        <f>SUM(HU79, -HU86,)</f>
        <v>0</v>
      </c>
      <c r="HV90" s="6">
        <f>SUM(HV79, -HV86,)</f>
        <v>0</v>
      </c>
      <c r="HW90" s="6">
        <f t="shared" ref="HW90:HZ90" si="238">SUM(HW79, -HW86)</f>
        <v>0</v>
      </c>
      <c r="HX90" s="6">
        <f t="shared" si="238"/>
        <v>0</v>
      </c>
      <c r="HY90" s="6">
        <f t="shared" si="238"/>
        <v>0</v>
      </c>
      <c r="HZ90" s="6">
        <f t="shared" si="238"/>
        <v>0</v>
      </c>
      <c r="IA90" s="6">
        <f>SUM(IA79, -IA86,)</f>
        <v>0</v>
      </c>
      <c r="IB90" s="6">
        <f>SUM(IB79, -IB86,)</f>
        <v>0</v>
      </c>
      <c r="IC90" s="6">
        <f t="shared" ref="IC90:IF90" si="239">SUM(IC79, -IC86)</f>
        <v>0</v>
      </c>
      <c r="ID90" s="6">
        <f t="shared" si="239"/>
        <v>0</v>
      </c>
      <c r="IE90" s="6">
        <f t="shared" si="239"/>
        <v>0</v>
      </c>
      <c r="IF90" s="6">
        <f t="shared" si="239"/>
        <v>0</v>
      </c>
      <c r="IG90" s="6">
        <f>SUM(IG79, -IG86,)</f>
        <v>0</v>
      </c>
      <c r="IH90" s="6">
        <f>SUM(IH79, -IH86,)</f>
        <v>0</v>
      </c>
      <c r="II90" s="6">
        <f t="shared" ref="II90:IL90" si="240">SUM(II79, -II86)</f>
        <v>0</v>
      </c>
      <c r="IJ90" s="6">
        <f t="shared" si="240"/>
        <v>0</v>
      </c>
      <c r="IK90" s="6">
        <f t="shared" si="240"/>
        <v>0</v>
      </c>
      <c r="IL90" s="6">
        <f t="shared" si="240"/>
        <v>0</v>
      </c>
      <c r="IM90" s="6">
        <f>SUM(IM79, -IM86,)</f>
        <v>0</v>
      </c>
      <c r="IN90" s="6">
        <f>SUM(IN79, -IN86,)</f>
        <v>0</v>
      </c>
      <c r="IO90" s="6">
        <f t="shared" ref="IO90:IR90" si="241">SUM(IO79, -IO86)</f>
        <v>0</v>
      </c>
      <c r="IP90" s="6">
        <f t="shared" si="241"/>
        <v>0</v>
      </c>
      <c r="IQ90" s="6">
        <f t="shared" si="241"/>
        <v>0</v>
      </c>
      <c r="IR90" s="6">
        <f t="shared" si="241"/>
        <v>0</v>
      </c>
      <c r="IS90" s="6">
        <f>SUM(IS79, -IS86,)</f>
        <v>0</v>
      </c>
      <c r="IT90" s="6">
        <f>SUM(IT79, -IT86,)</f>
        <v>0</v>
      </c>
      <c r="IU90" s="6">
        <f t="shared" ref="IU90:IX90" si="242">SUM(IU79, -IU86)</f>
        <v>0</v>
      </c>
      <c r="IV90" s="6">
        <f t="shared" si="242"/>
        <v>0</v>
      </c>
      <c r="IW90" s="6">
        <f t="shared" si="242"/>
        <v>0</v>
      </c>
      <c r="IX90" s="6">
        <f t="shared" si="242"/>
        <v>0</v>
      </c>
      <c r="IY90" s="6">
        <f>SUM(IY79, -IY86,)</f>
        <v>0</v>
      </c>
      <c r="IZ90" s="6">
        <f>SUM(IZ79, -IZ86,)</f>
        <v>0</v>
      </c>
      <c r="JA90" s="6">
        <f t="shared" ref="JA90:JD90" si="243">SUM(JA79, -JA86)</f>
        <v>0</v>
      </c>
      <c r="JB90" s="6">
        <f t="shared" si="243"/>
        <v>0</v>
      </c>
      <c r="JC90" s="6">
        <f t="shared" si="243"/>
        <v>0</v>
      </c>
      <c r="JD90" s="6">
        <f t="shared" si="243"/>
        <v>0</v>
      </c>
      <c r="JE90" s="6">
        <f>SUM(JE79, -JE86,)</f>
        <v>0</v>
      </c>
      <c r="JF90" s="6">
        <f>SUM(JF79, -JF86,)</f>
        <v>0</v>
      </c>
      <c r="JG90" s="6">
        <f t="shared" ref="JG90:JJ90" si="244">SUM(JG79, -JG86)</f>
        <v>0</v>
      </c>
      <c r="JH90" s="6">
        <f t="shared" si="244"/>
        <v>0</v>
      </c>
      <c r="JI90" s="6">
        <f t="shared" si="244"/>
        <v>0</v>
      </c>
      <c r="JJ90" s="6">
        <f t="shared" si="244"/>
        <v>0</v>
      </c>
      <c r="JK90" s="6">
        <f>SUM(JK79, -JK86,)</f>
        <v>0</v>
      </c>
      <c r="JL90" s="6">
        <f>SUM(JL79, -JL86,)</f>
        <v>0</v>
      </c>
      <c r="JM90" s="6">
        <f t="shared" ref="JM90:JS90" si="245">SUM(JM79, -JM86)</f>
        <v>0</v>
      </c>
      <c r="JN90" s="6">
        <f t="shared" si="245"/>
        <v>0</v>
      </c>
      <c r="JO90" s="6">
        <f t="shared" si="245"/>
        <v>0</v>
      </c>
      <c r="JP90" s="6">
        <f t="shared" si="245"/>
        <v>0</v>
      </c>
      <c r="JQ90" s="6">
        <f t="shared" si="245"/>
        <v>0</v>
      </c>
      <c r="JR90" s="6">
        <f t="shared" si="245"/>
        <v>0</v>
      </c>
      <c r="JS90" s="6">
        <f t="shared" si="245"/>
        <v>0</v>
      </c>
    </row>
    <row r="91" spans="1:279" ht="15.7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19" t="s">
        <v>38</v>
      </c>
      <c r="EU91" s="260" t="s">
        <v>54</v>
      </c>
      <c r="EV91" s="119" t="s">
        <v>39</v>
      </c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18">
        <f>SUM(ET55, -ET57)</f>
        <v>0.22689999999999999</v>
      </c>
      <c r="EU92" s="120">
        <f>SUM(EU51, -EU53)</f>
        <v>0.2248</v>
      </c>
      <c r="EV92" s="116">
        <f>SUM(EV55, -EV58)</f>
        <v>0.23680000000000001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22" t="s">
        <v>46</v>
      </c>
      <c r="EU93" s="122" t="s">
        <v>46</v>
      </c>
      <c r="EV93" s="119" t="s">
        <v>38</v>
      </c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46">SUM(BU54, -BU56)</f>
        <v>0.1968</v>
      </c>
      <c r="BV94" s="146">
        <f t="shared" si="246"/>
        <v>0.19769999999999999</v>
      </c>
      <c r="BW94" s="120">
        <f t="shared" si="246"/>
        <v>0.17959999999999998</v>
      </c>
      <c r="BX94" s="179">
        <f t="shared" si="246"/>
        <v>0.1862</v>
      </c>
      <c r="BY94" s="224">
        <f t="shared" si="246"/>
        <v>0.19790000000000002</v>
      </c>
      <c r="BZ94" s="15">
        <f t="shared" si="246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>SUM(DC54, -DC56)</f>
        <v>0.15679999999999999</v>
      </c>
      <c r="DD94" s="120">
        <f>SUM(DD54, -DD56)</f>
        <v>0.16189999999999999</v>
      </c>
      <c r="DE94" s="179">
        <f>SUM(DE54, -DE56)</f>
        <v>0.18730000000000002</v>
      </c>
      <c r="DF94" s="146">
        <f>SUM(DF54, -DF56)</f>
        <v>0.18480000000000002</v>
      </c>
      <c r="DG94" s="120">
        <f>SUM(DG54, -DG56)</f>
        <v>0.18049999999999999</v>
      </c>
      <c r="DH94" s="179">
        <f>SUM(DH54, -DH56)</f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7">
        <f>SUM(ET56, -ET58)</f>
        <v>0.20449999999999999</v>
      </c>
      <c r="EU94" s="247">
        <f>SUM(EU56, -EU58)</f>
        <v>0.20810000000000001</v>
      </c>
      <c r="EV94" s="118">
        <f>SUM(EV55, -EV57)</f>
        <v>0.22660000000000002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88" t="s">
        <v>55</v>
      </c>
      <c r="EU95" s="188" t="s">
        <v>55</v>
      </c>
      <c r="EV95" s="122" t="s">
        <v>46</v>
      </c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47">SUM(EC85, -EC92)</f>
        <v>0</v>
      </c>
      <c r="ED96" s="6">
        <f t="shared" si="247"/>
        <v>0</v>
      </c>
      <c r="EE96" s="6">
        <f t="shared" si="247"/>
        <v>0</v>
      </c>
      <c r="EF96" s="6">
        <f t="shared" si="247"/>
        <v>0</v>
      </c>
      <c r="EG96" s="6">
        <f t="shared" si="247"/>
        <v>0</v>
      </c>
      <c r="EH96" s="6">
        <f t="shared" si="247"/>
        <v>0</v>
      </c>
      <c r="EI96" s="6">
        <f t="shared" si="247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18">
        <f>SUM(ET51, -ET52)</f>
        <v>0.19490000000000002</v>
      </c>
      <c r="EU96" s="118">
        <f>SUM(EU51, -EU52)</f>
        <v>0.20710000000000001</v>
      </c>
      <c r="EV96" s="247">
        <f>SUM(EV56, -EV58)</f>
        <v>0.20749999999999999</v>
      </c>
      <c r="EW96" s="6">
        <f>SUM(EW85, -EW92,)</f>
        <v>0</v>
      </c>
      <c r="EX96" s="6">
        <f>SUM(EX85, -EX92,)</f>
        <v>0</v>
      </c>
      <c r="EY96" s="6">
        <f t="shared" ref="EY96:FB96" si="248">SUM(EY85, -EY92)</f>
        <v>0</v>
      </c>
      <c r="EZ96" s="6">
        <f t="shared" si="248"/>
        <v>0</v>
      </c>
      <c r="FA96" s="6">
        <f t="shared" si="248"/>
        <v>0</v>
      </c>
      <c r="FB96" s="6">
        <f t="shared" si="248"/>
        <v>0</v>
      </c>
      <c r="FC96" s="6">
        <f>SUM(FC85, -FC92,)</f>
        <v>0</v>
      </c>
      <c r="FD96" s="6">
        <f>SUM(FD85, -FD92,)</f>
        <v>0</v>
      </c>
      <c r="FE96" s="6">
        <f t="shared" ref="FE96:FH96" si="249">SUM(FE85, -FE92)</f>
        <v>0</v>
      </c>
      <c r="FF96" s="6">
        <f t="shared" si="249"/>
        <v>0</v>
      </c>
      <c r="FG96" s="6">
        <f t="shared" si="249"/>
        <v>0</v>
      </c>
      <c r="FH96" s="6">
        <f t="shared" si="249"/>
        <v>0</v>
      </c>
      <c r="FI96" s="6">
        <f>SUM(FI85, -FI92,)</f>
        <v>0</v>
      </c>
      <c r="FJ96" s="6">
        <f>SUM(FJ85, -FJ92,)</f>
        <v>0</v>
      </c>
      <c r="FK96" s="6">
        <f t="shared" ref="FK96:FN96" si="250">SUM(FK85, -FK92)</f>
        <v>0</v>
      </c>
      <c r="FL96" s="6">
        <f t="shared" si="250"/>
        <v>0</v>
      </c>
      <c r="FM96" s="6">
        <f t="shared" si="250"/>
        <v>0</v>
      </c>
      <c r="FN96" s="6">
        <f t="shared" si="250"/>
        <v>0</v>
      </c>
      <c r="FO96" s="6">
        <f>SUM(FO85, -FO92,)</f>
        <v>0</v>
      </c>
      <c r="FP96" s="6">
        <f>SUM(FP85, -FP92,)</f>
        <v>0</v>
      </c>
      <c r="FQ96" s="6">
        <f t="shared" ref="FQ96:FT96" si="251">SUM(FQ85, -FQ92)</f>
        <v>0</v>
      </c>
      <c r="FR96" s="6">
        <f t="shared" si="251"/>
        <v>0</v>
      </c>
      <c r="FS96" s="6">
        <f t="shared" si="251"/>
        <v>0</v>
      </c>
      <c r="FT96" s="6">
        <f t="shared" si="251"/>
        <v>0</v>
      </c>
      <c r="FU96" s="6">
        <f>SUM(FU85, -FU92,)</f>
        <v>0</v>
      </c>
      <c r="FV96" s="6">
        <f>SUM(FV85, -FV92,)</f>
        <v>0</v>
      </c>
      <c r="FW96" s="6">
        <f t="shared" ref="FW96:FZ96" si="252">SUM(FW85, -FW92)</f>
        <v>0</v>
      </c>
      <c r="FX96" s="6">
        <f t="shared" si="252"/>
        <v>0</v>
      </c>
      <c r="FY96" s="6">
        <f t="shared" si="252"/>
        <v>0</v>
      </c>
      <c r="FZ96" s="6">
        <f t="shared" si="252"/>
        <v>0</v>
      </c>
      <c r="GA96" s="6">
        <f>SUM(GA85, -GA92,)</f>
        <v>0</v>
      </c>
      <c r="GB96" s="6">
        <f>SUM(GB85, -GB92,)</f>
        <v>0</v>
      </c>
      <c r="GC96" s="6">
        <f t="shared" ref="GC96:GF96" si="253">SUM(GC85, -GC92)</f>
        <v>0</v>
      </c>
      <c r="GD96" s="6">
        <f t="shared" si="253"/>
        <v>0</v>
      </c>
      <c r="GE96" s="6">
        <f t="shared" si="253"/>
        <v>0</v>
      </c>
      <c r="GF96" s="6">
        <f t="shared" si="253"/>
        <v>0</v>
      </c>
      <c r="GG96" s="6">
        <f>SUM(GG85, -GG92,)</f>
        <v>0</v>
      </c>
      <c r="GH96" s="6">
        <f>SUM(GH85, -GH92,)</f>
        <v>0</v>
      </c>
      <c r="GI96" s="6">
        <f t="shared" ref="GI96:GL96" si="254">SUM(GI85, -GI92)</f>
        <v>0</v>
      </c>
      <c r="GJ96" s="6">
        <f t="shared" si="254"/>
        <v>0</v>
      </c>
      <c r="GK96" s="6">
        <f t="shared" si="254"/>
        <v>0</v>
      </c>
      <c r="GL96" s="6">
        <f t="shared" si="254"/>
        <v>0</v>
      </c>
      <c r="GM96" s="6">
        <f>SUM(GM85, -GM92,)</f>
        <v>0</v>
      </c>
      <c r="GN96" s="6">
        <f>SUM(GN85, -GN92,)</f>
        <v>0</v>
      </c>
      <c r="GO96" s="6">
        <f t="shared" ref="GO96:GR96" si="255">SUM(GO85, -GO92)</f>
        <v>0</v>
      </c>
      <c r="GP96" s="6">
        <f t="shared" si="255"/>
        <v>0</v>
      </c>
      <c r="GQ96" s="6">
        <f t="shared" si="255"/>
        <v>0</v>
      </c>
      <c r="GR96" s="6">
        <f t="shared" si="255"/>
        <v>0</v>
      </c>
      <c r="GS96" s="6">
        <f>SUM(GS85, -GS92,)</f>
        <v>0</v>
      </c>
      <c r="GT96" s="6">
        <f>SUM(GT85, -GT92,)</f>
        <v>0</v>
      </c>
      <c r="GU96" s="6">
        <f t="shared" ref="GU96:HA96" si="256">SUM(GU85, -GU92)</f>
        <v>0</v>
      </c>
      <c r="GV96" s="6">
        <f t="shared" si="256"/>
        <v>0</v>
      </c>
      <c r="GW96" s="6">
        <f t="shared" si="256"/>
        <v>0</v>
      </c>
      <c r="GX96" s="6">
        <f t="shared" si="256"/>
        <v>0</v>
      </c>
      <c r="GY96" s="6">
        <f t="shared" si="256"/>
        <v>0</v>
      </c>
      <c r="GZ96" s="6">
        <f t="shared" si="256"/>
        <v>0</v>
      </c>
      <c r="HA96" s="6">
        <f t="shared" si="256"/>
        <v>0</v>
      </c>
      <c r="HC96" s="6">
        <f>SUM(HC85, -HC92,)</f>
        <v>0</v>
      </c>
      <c r="HD96" s="6">
        <f>SUM(HD85, -HD92,)</f>
        <v>0</v>
      </c>
      <c r="HE96" s="6">
        <f t="shared" ref="HE96:HH96" si="257">SUM(HE85, -HE92)</f>
        <v>0</v>
      </c>
      <c r="HF96" s="6">
        <f t="shared" si="257"/>
        <v>0</v>
      </c>
      <c r="HG96" s="6">
        <f t="shared" si="257"/>
        <v>0</v>
      </c>
      <c r="HH96" s="6">
        <f t="shared" si="257"/>
        <v>0</v>
      </c>
      <c r="HI96" s="6">
        <f>SUM(HI85, -HI92,)</f>
        <v>0</v>
      </c>
      <c r="HJ96" s="6">
        <f>SUM(HJ85, -HJ92,)</f>
        <v>0</v>
      </c>
      <c r="HK96" s="6">
        <f t="shared" ref="HK96:HN96" si="258">SUM(HK85, -HK92)</f>
        <v>0</v>
      </c>
      <c r="HL96" s="6">
        <f t="shared" si="258"/>
        <v>0</v>
      </c>
      <c r="HM96" s="6">
        <f t="shared" si="258"/>
        <v>0</v>
      </c>
      <c r="HN96" s="6">
        <f t="shared" si="258"/>
        <v>0</v>
      </c>
      <c r="HO96" s="6">
        <f>SUM(HO85, -HO92,)</f>
        <v>0</v>
      </c>
      <c r="HP96" s="6">
        <f>SUM(HP85, -HP92,)</f>
        <v>0</v>
      </c>
      <c r="HQ96" s="6">
        <f t="shared" ref="HQ96:HT96" si="259">SUM(HQ85, -HQ92)</f>
        <v>0</v>
      </c>
      <c r="HR96" s="6">
        <f t="shared" si="259"/>
        <v>0</v>
      </c>
      <c r="HS96" s="6">
        <f t="shared" si="259"/>
        <v>0</v>
      </c>
      <c r="HT96" s="6">
        <f t="shared" si="259"/>
        <v>0</v>
      </c>
      <c r="HU96" s="6">
        <f>SUM(HU85, -HU92,)</f>
        <v>0</v>
      </c>
      <c r="HV96" s="6">
        <f>SUM(HV85, -HV92,)</f>
        <v>0</v>
      </c>
      <c r="HW96" s="6">
        <f t="shared" ref="HW96:HZ96" si="260">SUM(HW85, -HW92)</f>
        <v>0</v>
      </c>
      <c r="HX96" s="6">
        <f t="shared" si="260"/>
        <v>0</v>
      </c>
      <c r="HY96" s="6">
        <f t="shared" si="260"/>
        <v>0</v>
      </c>
      <c r="HZ96" s="6">
        <f t="shared" si="260"/>
        <v>0</v>
      </c>
      <c r="IA96" s="6">
        <f>SUM(IA85, -IA92,)</f>
        <v>0</v>
      </c>
      <c r="IB96" s="6">
        <f>SUM(IB85, -IB92,)</f>
        <v>0</v>
      </c>
      <c r="IC96" s="6">
        <f t="shared" ref="IC96:IF96" si="261">SUM(IC85, -IC92)</f>
        <v>0</v>
      </c>
      <c r="ID96" s="6">
        <f t="shared" si="261"/>
        <v>0</v>
      </c>
      <c r="IE96" s="6">
        <f t="shared" si="261"/>
        <v>0</v>
      </c>
      <c r="IF96" s="6">
        <f t="shared" si="261"/>
        <v>0</v>
      </c>
      <c r="IG96" s="6">
        <f>SUM(IG85, -IG92,)</f>
        <v>0</v>
      </c>
      <c r="IH96" s="6">
        <f>SUM(IH85, -IH92,)</f>
        <v>0</v>
      </c>
      <c r="II96" s="6">
        <f t="shared" ref="II96:IL96" si="262">SUM(II85, -II92)</f>
        <v>0</v>
      </c>
      <c r="IJ96" s="6">
        <f t="shared" si="262"/>
        <v>0</v>
      </c>
      <c r="IK96" s="6">
        <f t="shared" si="262"/>
        <v>0</v>
      </c>
      <c r="IL96" s="6">
        <f t="shared" si="262"/>
        <v>0</v>
      </c>
      <c r="IM96" s="6">
        <f>SUM(IM85, -IM92,)</f>
        <v>0</v>
      </c>
      <c r="IN96" s="6">
        <f>SUM(IN85, -IN92,)</f>
        <v>0</v>
      </c>
      <c r="IO96" s="6">
        <f t="shared" ref="IO96:IR96" si="263">SUM(IO85, -IO92)</f>
        <v>0</v>
      </c>
      <c r="IP96" s="6">
        <f t="shared" si="263"/>
        <v>0</v>
      </c>
      <c r="IQ96" s="6">
        <f t="shared" si="263"/>
        <v>0</v>
      </c>
      <c r="IR96" s="6">
        <f t="shared" si="263"/>
        <v>0</v>
      </c>
      <c r="IS96" s="6">
        <f>SUM(IS85, -IS92,)</f>
        <v>0</v>
      </c>
      <c r="IT96" s="6">
        <f>SUM(IT85, -IT92,)</f>
        <v>0</v>
      </c>
      <c r="IU96" s="6">
        <f t="shared" ref="IU96:IX96" si="264">SUM(IU85, -IU92)</f>
        <v>0</v>
      </c>
      <c r="IV96" s="6">
        <f t="shared" si="264"/>
        <v>0</v>
      </c>
      <c r="IW96" s="6">
        <f t="shared" si="264"/>
        <v>0</v>
      </c>
      <c r="IX96" s="6">
        <f t="shared" si="264"/>
        <v>0</v>
      </c>
      <c r="IY96" s="6">
        <f>SUM(IY85, -IY92,)</f>
        <v>0</v>
      </c>
      <c r="IZ96" s="6">
        <f>SUM(IZ85, -IZ92,)</f>
        <v>0</v>
      </c>
      <c r="JA96" s="6">
        <f t="shared" ref="JA96:JD96" si="265">SUM(JA85, -JA92)</f>
        <v>0</v>
      </c>
      <c r="JB96" s="6">
        <f t="shared" si="265"/>
        <v>0</v>
      </c>
      <c r="JC96" s="6">
        <f t="shared" si="265"/>
        <v>0</v>
      </c>
      <c r="JD96" s="6">
        <f t="shared" si="265"/>
        <v>0</v>
      </c>
      <c r="JE96" s="6">
        <f>SUM(JE85, -JE92,)</f>
        <v>0</v>
      </c>
      <c r="JF96" s="6">
        <f>SUM(JF85, -JF92,)</f>
        <v>0</v>
      </c>
      <c r="JG96" s="6">
        <f t="shared" ref="JG96:JJ96" si="266">SUM(JG85, -JG92)</f>
        <v>0</v>
      </c>
      <c r="JH96" s="6">
        <f t="shared" si="266"/>
        <v>0</v>
      </c>
      <c r="JI96" s="6">
        <f t="shared" si="266"/>
        <v>0</v>
      </c>
      <c r="JJ96" s="6">
        <f t="shared" si="266"/>
        <v>0</v>
      </c>
      <c r="JK96" s="6">
        <f>SUM(JK85, -JK92,)</f>
        <v>0</v>
      </c>
      <c r="JL96" s="6">
        <f>SUM(JL85, -JL92,)</f>
        <v>0</v>
      </c>
      <c r="JM96" s="6">
        <f t="shared" ref="JM96:JS96" si="267">SUM(JM85, -JM92)</f>
        <v>0</v>
      </c>
      <c r="JN96" s="6">
        <f t="shared" si="267"/>
        <v>0</v>
      </c>
      <c r="JO96" s="6">
        <f t="shared" si="267"/>
        <v>0</v>
      </c>
      <c r="JP96" s="6">
        <f t="shared" si="267"/>
        <v>0</v>
      </c>
      <c r="JQ96" s="6">
        <f t="shared" si="267"/>
        <v>0</v>
      </c>
      <c r="JR96" s="6">
        <f t="shared" si="267"/>
        <v>0</v>
      </c>
      <c r="JS96" s="6">
        <f t="shared" si="267"/>
        <v>0</v>
      </c>
    </row>
    <row r="97" spans="1:279" ht="15.7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22" t="s">
        <v>45</v>
      </c>
      <c r="EU97" s="122" t="s">
        <v>45</v>
      </c>
      <c r="EV97" s="122" t="s">
        <v>45</v>
      </c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>SUM(ES56, -ES57)</f>
        <v>0.1905</v>
      </c>
      <c r="ET98" s="208">
        <f>SUM(ET56, -ET57)</f>
        <v>0.1933</v>
      </c>
      <c r="EU98" s="208">
        <f>SUM(EU56, -EU57)</f>
        <v>0.19350000000000001</v>
      </c>
      <c r="EV98" s="208">
        <f>SUM(EV56, -EV57)</f>
        <v>0.1973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17" t="s">
        <v>49</v>
      </c>
      <c r="EU99" s="117" t="s">
        <v>49</v>
      </c>
      <c r="EV99" s="168" t="s">
        <v>48</v>
      </c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68">SUM(BS56, -BS58)</f>
        <v>0.1308</v>
      </c>
      <c r="BT100" s="116">
        <f t="shared" si="268"/>
        <v>0.11999999999999998</v>
      </c>
      <c r="BU100" s="178">
        <f t="shared" si="268"/>
        <v>0.13389999999999999</v>
      </c>
      <c r="BV100" s="148">
        <f t="shared" si="268"/>
        <v>0.14529999999999998</v>
      </c>
      <c r="BW100" s="118">
        <f t="shared" si="268"/>
        <v>0.15360000000000001</v>
      </c>
      <c r="BX100" s="178">
        <f t="shared" si="268"/>
        <v>0.15440000000000001</v>
      </c>
      <c r="BY100" s="225">
        <f t="shared" si="268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>SUM(EM52, -EM56)</f>
        <v>0.1613</v>
      </c>
      <c r="EN100" s="146">
        <f>SUM(EN52, -EN56)</f>
        <v>0.16400000000000001</v>
      </c>
      <c r="EO100" s="120">
        <f>SUM(EO52, -EO56)</f>
        <v>0.16200000000000001</v>
      </c>
      <c r="EP100" s="179">
        <f>SUM(EP52, -EP56)</f>
        <v>0.1633</v>
      </c>
      <c r="EQ100" s="146">
        <f>SUM(EQ52, -EQ56)</f>
        <v>0.1545</v>
      </c>
      <c r="ER100" s="120">
        <f>SUM(ER52, -ER56)</f>
        <v>0.14460000000000001</v>
      </c>
      <c r="ES100" s="179">
        <f>SUM(ES52, -ES56)</f>
        <v>0.1545</v>
      </c>
      <c r="ET100" s="120">
        <f>SUM(ET52, -ET56)</f>
        <v>0.15029999999999999</v>
      </c>
      <c r="EU100" s="120">
        <f>SUM(EU52, -EU56)</f>
        <v>0.13469999999999999</v>
      </c>
      <c r="EV100" s="120">
        <f>SUM(EV52, -EV56)</f>
        <v>0.10389999999999999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168" t="s">
        <v>48</v>
      </c>
      <c r="EU101" s="168" t="s">
        <v>48</v>
      </c>
      <c r="EV101" s="117" t="s">
        <v>49</v>
      </c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69">SUM(BL57, -BL58)</f>
        <v>0.11630000000000001</v>
      </c>
      <c r="BM102" s="116">
        <f t="shared" si="269"/>
        <v>0.11269999999999999</v>
      </c>
      <c r="BN102" s="176">
        <f t="shared" si="269"/>
        <v>0.11739999999999999</v>
      </c>
      <c r="BO102" s="118">
        <f t="shared" si="269"/>
        <v>0.1109</v>
      </c>
      <c r="BP102" s="118">
        <f t="shared" si="269"/>
        <v>0.11410000000000001</v>
      </c>
      <c r="BQ102" s="118">
        <f t="shared" si="269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70">SUM(EC91, -EC98)</f>
        <v>0</v>
      </c>
      <c r="ED102" s="6">
        <f t="shared" si="270"/>
        <v>0</v>
      </c>
      <c r="EE102" s="6">
        <f t="shared" si="270"/>
        <v>0</v>
      </c>
      <c r="EF102" s="6">
        <f t="shared" si="270"/>
        <v>0</v>
      </c>
      <c r="EG102" s="6">
        <f t="shared" si="270"/>
        <v>0</v>
      </c>
      <c r="EH102" s="6">
        <f t="shared" si="270"/>
        <v>0</v>
      </c>
      <c r="EI102" s="6">
        <f t="shared" si="270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>SUM(ER53, -ER56)</f>
        <v>0.11599999999999999</v>
      </c>
      <c r="ES102" s="179">
        <f>SUM(ES53, -ES56)</f>
        <v>0.13800000000000001</v>
      </c>
      <c r="ET102" s="120">
        <f>SUM(ET53, -ET56)</f>
        <v>0.1168</v>
      </c>
      <c r="EU102" s="120">
        <f>SUM(EU53, -EU56)</f>
        <v>0.11699999999999999</v>
      </c>
      <c r="EV102" s="120">
        <f>SUM(EV53, -EV56)</f>
        <v>0.1008</v>
      </c>
      <c r="EW102" s="6">
        <f>SUM(EW91, -EW98,)</f>
        <v>0</v>
      </c>
      <c r="EX102" s="6">
        <f>SUM(EX91, -EX98,)</f>
        <v>0</v>
      </c>
      <c r="EY102" s="6">
        <f t="shared" ref="EY102:FB102" si="271">SUM(EY91, -EY98)</f>
        <v>0</v>
      </c>
      <c r="EZ102" s="6">
        <f t="shared" si="271"/>
        <v>0</v>
      </c>
      <c r="FA102" s="6">
        <f t="shared" si="271"/>
        <v>0</v>
      </c>
      <c r="FB102" s="6">
        <f t="shared" si="271"/>
        <v>0</v>
      </c>
      <c r="FC102" s="6">
        <f>SUM(FC91, -FC98,)</f>
        <v>0</v>
      </c>
      <c r="FD102" s="6">
        <f>SUM(FD91, -FD98,)</f>
        <v>0</v>
      </c>
      <c r="FE102" s="6">
        <f t="shared" ref="FE102:FH102" si="272">SUM(FE91, -FE98)</f>
        <v>0</v>
      </c>
      <c r="FF102" s="6">
        <f t="shared" si="272"/>
        <v>0</v>
      </c>
      <c r="FG102" s="6">
        <f t="shared" si="272"/>
        <v>0</v>
      </c>
      <c r="FH102" s="6">
        <f t="shared" si="272"/>
        <v>0</v>
      </c>
      <c r="FI102" s="6">
        <f>SUM(FI91, -FI98,)</f>
        <v>0</v>
      </c>
      <c r="FJ102" s="6">
        <f>SUM(FJ91, -FJ98,)</f>
        <v>0</v>
      </c>
      <c r="FK102" s="6">
        <f t="shared" ref="FK102:FN102" si="273">SUM(FK91, -FK98)</f>
        <v>0</v>
      </c>
      <c r="FL102" s="6">
        <f t="shared" si="273"/>
        <v>0</v>
      </c>
      <c r="FM102" s="6">
        <f t="shared" si="273"/>
        <v>0</v>
      </c>
      <c r="FN102" s="6">
        <f t="shared" si="273"/>
        <v>0</v>
      </c>
      <c r="FO102" s="6">
        <f>SUM(FO91, -FO98,)</f>
        <v>0</v>
      </c>
      <c r="FP102" s="6">
        <f>SUM(FP91, -FP98,)</f>
        <v>0</v>
      </c>
      <c r="FQ102" s="6">
        <f t="shared" ref="FQ102:FT102" si="274">SUM(FQ91, -FQ98)</f>
        <v>0</v>
      </c>
      <c r="FR102" s="6">
        <f t="shared" si="274"/>
        <v>0</v>
      </c>
      <c r="FS102" s="6">
        <f t="shared" si="274"/>
        <v>0</v>
      </c>
      <c r="FT102" s="6">
        <f t="shared" si="274"/>
        <v>0</v>
      </c>
      <c r="FU102" s="6">
        <f>SUM(FU91, -FU98,)</f>
        <v>0</v>
      </c>
      <c r="FV102" s="6">
        <f>SUM(FV91, -FV98,)</f>
        <v>0</v>
      </c>
      <c r="FW102" s="6">
        <f t="shared" ref="FW102:FZ102" si="275">SUM(FW91, -FW98)</f>
        <v>0</v>
      </c>
      <c r="FX102" s="6">
        <f t="shared" si="275"/>
        <v>0</v>
      </c>
      <c r="FY102" s="6">
        <f t="shared" si="275"/>
        <v>0</v>
      </c>
      <c r="FZ102" s="6">
        <f t="shared" si="275"/>
        <v>0</v>
      </c>
      <c r="GA102" s="6">
        <f>SUM(GA91, -GA98,)</f>
        <v>0</v>
      </c>
      <c r="GB102" s="6">
        <f>SUM(GB91, -GB98,)</f>
        <v>0</v>
      </c>
      <c r="GC102" s="6">
        <f t="shared" ref="GC102:GF102" si="276">SUM(GC91, -GC98)</f>
        <v>0</v>
      </c>
      <c r="GD102" s="6">
        <f t="shared" si="276"/>
        <v>0</v>
      </c>
      <c r="GE102" s="6">
        <f t="shared" si="276"/>
        <v>0</v>
      </c>
      <c r="GF102" s="6">
        <f t="shared" si="276"/>
        <v>0</v>
      </c>
      <c r="GG102" s="6">
        <f>SUM(GG91, -GG98,)</f>
        <v>0</v>
      </c>
      <c r="GH102" s="6">
        <f>SUM(GH91, -GH98,)</f>
        <v>0</v>
      </c>
      <c r="GI102" s="6">
        <f t="shared" ref="GI102:GL102" si="277">SUM(GI91, -GI98)</f>
        <v>0</v>
      </c>
      <c r="GJ102" s="6">
        <f t="shared" si="277"/>
        <v>0</v>
      </c>
      <c r="GK102" s="6">
        <f t="shared" si="277"/>
        <v>0</v>
      </c>
      <c r="GL102" s="6">
        <f t="shared" si="277"/>
        <v>0</v>
      </c>
      <c r="GM102" s="6">
        <f>SUM(GM91, -GM98,)</f>
        <v>0</v>
      </c>
      <c r="GN102" s="6">
        <f>SUM(GN91, -GN98,)</f>
        <v>0</v>
      </c>
      <c r="GO102" s="6">
        <f t="shared" ref="GO102:GR102" si="278">SUM(GO91, -GO98)</f>
        <v>0</v>
      </c>
      <c r="GP102" s="6">
        <f t="shared" si="278"/>
        <v>0</v>
      </c>
      <c r="GQ102" s="6">
        <f t="shared" si="278"/>
        <v>0</v>
      </c>
      <c r="GR102" s="6">
        <f t="shared" si="278"/>
        <v>0</v>
      </c>
      <c r="GS102" s="6">
        <f>SUM(GS91, -GS98,)</f>
        <v>0</v>
      </c>
      <c r="GT102" s="6">
        <f>SUM(GT91, -GT98,)</f>
        <v>0</v>
      </c>
      <c r="GU102" s="6">
        <f t="shared" ref="GU102:HA102" si="279">SUM(GU91, -GU98)</f>
        <v>0</v>
      </c>
      <c r="GV102" s="6">
        <f t="shared" si="279"/>
        <v>0</v>
      </c>
      <c r="GW102" s="6">
        <f t="shared" si="279"/>
        <v>0</v>
      </c>
      <c r="GX102" s="6">
        <f t="shared" si="279"/>
        <v>0</v>
      </c>
      <c r="GY102" s="6">
        <f t="shared" si="279"/>
        <v>0</v>
      </c>
      <c r="GZ102" s="6">
        <f t="shared" si="279"/>
        <v>0</v>
      </c>
      <c r="HA102" s="6">
        <f t="shared" si="279"/>
        <v>0</v>
      </c>
      <c r="HC102" s="6">
        <f>SUM(HC91, -HC98,)</f>
        <v>0</v>
      </c>
      <c r="HD102" s="6">
        <f>SUM(HD91, -HD98,)</f>
        <v>0</v>
      </c>
      <c r="HE102" s="6">
        <f t="shared" ref="HE102:HH102" si="280">SUM(HE91, -HE98)</f>
        <v>0</v>
      </c>
      <c r="HF102" s="6">
        <f t="shared" si="280"/>
        <v>0</v>
      </c>
      <c r="HG102" s="6">
        <f t="shared" si="280"/>
        <v>0</v>
      </c>
      <c r="HH102" s="6">
        <f t="shared" si="280"/>
        <v>0</v>
      </c>
      <c r="HI102" s="6">
        <f>SUM(HI91, -HI98,)</f>
        <v>0</v>
      </c>
      <c r="HJ102" s="6">
        <f>SUM(HJ91, -HJ98,)</f>
        <v>0</v>
      </c>
      <c r="HK102" s="6">
        <f t="shared" ref="HK102:HN102" si="281">SUM(HK91, -HK98)</f>
        <v>0</v>
      </c>
      <c r="HL102" s="6">
        <f t="shared" si="281"/>
        <v>0</v>
      </c>
      <c r="HM102" s="6">
        <f t="shared" si="281"/>
        <v>0</v>
      </c>
      <c r="HN102" s="6">
        <f t="shared" si="281"/>
        <v>0</v>
      </c>
      <c r="HO102" s="6">
        <f>SUM(HO91, -HO98,)</f>
        <v>0</v>
      </c>
      <c r="HP102" s="6">
        <f>SUM(HP91, -HP98,)</f>
        <v>0</v>
      </c>
      <c r="HQ102" s="6">
        <f t="shared" ref="HQ102:HT102" si="282">SUM(HQ91, -HQ98)</f>
        <v>0</v>
      </c>
      <c r="HR102" s="6">
        <f t="shared" si="282"/>
        <v>0</v>
      </c>
      <c r="HS102" s="6">
        <f t="shared" si="282"/>
        <v>0</v>
      </c>
      <c r="HT102" s="6">
        <f t="shared" si="282"/>
        <v>0</v>
      </c>
      <c r="HU102" s="6">
        <f>SUM(HU91, -HU98,)</f>
        <v>0</v>
      </c>
      <c r="HV102" s="6">
        <f>SUM(HV91, -HV98,)</f>
        <v>0</v>
      </c>
      <c r="HW102" s="6">
        <f t="shared" ref="HW102:HZ102" si="283">SUM(HW91, -HW98)</f>
        <v>0</v>
      </c>
      <c r="HX102" s="6">
        <f t="shared" si="283"/>
        <v>0</v>
      </c>
      <c r="HY102" s="6">
        <f t="shared" si="283"/>
        <v>0</v>
      </c>
      <c r="HZ102" s="6">
        <f t="shared" si="283"/>
        <v>0</v>
      </c>
      <c r="IA102" s="6">
        <f>SUM(IA91, -IA98,)</f>
        <v>0</v>
      </c>
      <c r="IB102" s="6">
        <f>SUM(IB91, -IB98,)</f>
        <v>0</v>
      </c>
      <c r="IC102" s="6">
        <f t="shared" ref="IC102:IF102" si="284">SUM(IC91, -IC98)</f>
        <v>0</v>
      </c>
      <c r="ID102" s="6">
        <f t="shared" si="284"/>
        <v>0</v>
      </c>
      <c r="IE102" s="6">
        <f t="shared" si="284"/>
        <v>0</v>
      </c>
      <c r="IF102" s="6">
        <f t="shared" si="284"/>
        <v>0</v>
      </c>
      <c r="IG102" s="6">
        <f>SUM(IG91, -IG98,)</f>
        <v>0</v>
      </c>
      <c r="IH102" s="6">
        <f>SUM(IH91, -IH98,)</f>
        <v>0</v>
      </c>
      <c r="II102" s="6">
        <f t="shared" ref="II102:IL102" si="285">SUM(II91, -II98)</f>
        <v>0</v>
      </c>
      <c r="IJ102" s="6">
        <f t="shared" si="285"/>
        <v>0</v>
      </c>
      <c r="IK102" s="6">
        <f t="shared" si="285"/>
        <v>0</v>
      </c>
      <c r="IL102" s="6">
        <f t="shared" si="285"/>
        <v>0</v>
      </c>
      <c r="IM102" s="6">
        <f>SUM(IM91, -IM98,)</f>
        <v>0</v>
      </c>
      <c r="IN102" s="6">
        <f>SUM(IN91, -IN98,)</f>
        <v>0</v>
      </c>
      <c r="IO102" s="6">
        <f t="shared" ref="IO102:IR102" si="286">SUM(IO91, -IO98)</f>
        <v>0</v>
      </c>
      <c r="IP102" s="6">
        <f t="shared" si="286"/>
        <v>0</v>
      </c>
      <c r="IQ102" s="6">
        <f t="shared" si="286"/>
        <v>0</v>
      </c>
      <c r="IR102" s="6">
        <f t="shared" si="286"/>
        <v>0</v>
      </c>
      <c r="IS102" s="6">
        <f>SUM(IS91, -IS98,)</f>
        <v>0</v>
      </c>
      <c r="IT102" s="6">
        <f>SUM(IT91, -IT98,)</f>
        <v>0</v>
      </c>
      <c r="IU102" s="6">
        <f t="shared" ref="IU102:IX102" si="287">SUM(IU91, -IU98)</f>
        <v>0</v>
      </c>
      <c r="IV102" s="6">
        <f t="shared" si="287"/>
        <v>0</v>
      </c>
      <c r="IW102" s="6">
        <f t="shared" si="287"/>
        <v>0</v>
      </c>
      <c r="IX102" s="6">
        <f t="shared" si="287"/>
        <v>0</v>
      </c>
      <c r="IY102" s="6">
        <f>SUM(IY91, -IY98,)</f>
        <v>0</v>
      </c>
      <c r="IZ102" s="6">
        <f>SUM(IZ91, -IZ98,)</f>
        <v>0</v>
      </c>
      <c r="JA102" s="6">
        <f t="shared" ref="JA102:JD102" si="288">SUM(JA91, -JA98)</f>
        <v>0</v>
      </c>
      <c r="JB102" s="6">
        <f t="shared" si="288"/>
        <v>0</v>
      </c>
      <c r="JC102" s="6">
        <f t="shared" si="288"/>
        <v>0</v>
      </c>
      <c r="JD102" s="6">
        <f t="shared" si="288"/>
        <v>0</v>
      </c>
      <c r="JE102" s="6">
        <f>SUM(JE91, -JE98,)</f>
        <v>0</v>
      </c>
      <c r="JF102" s="6">
        <f>SUM(JF91, -JF98,)</f>
        <v>0</v>
      </c>
      <c r="JG102" s="6">
        <f t="shared" ref="JG102:JJ102" si="289">SUM(JG91, -JG98)</f>
        <v>0</v>
      </c>
      <c r="JH102" s="6">
        <f t="shared" si="289"/>
        <v>0</v>
      </c>
      <c r="JI102" s="6">
        <f t="shared" si="289"/>
        <v>0</v>
      </c>
      <c r="JJ102" s="6">
        <f t="shared" si="289"/>
        <v>0</v>
      </c>
      <c r="JK102" s="6">
        <f>SUM(JK91, -JK98,)</f>
        <v>0</v>
      </c>
      <c r="JL102" s="6">
        <f>SUM(JL91, -JL98,)</f>
        <v>0</v>
      </c>
      <c r="JM102" s="6">
        <f t="shared" ref="JM102:JS102" si="290">SUM(JM91, -JM98)</f>
        <v>0</v>
      </c>
      <c r="JN102" s="6">
        <f t="shared" si="290"/>
        <v>0</v>
      </c>
      <c r="JO102" s="6">
        <f t="shared" si="290"/>
        <v>0</v>
      </c>
      <c r="JP102" s="6">
        <f t="shared" si="290"/>
        <v>0</v>
      </c>
      <c r="JQ102" s="6">
        <f t="shared" si="290"/>
        <v>0</v>
      </c>
      <c r="JR102" s="6">
        <f t="shared" si="290"/>
        <v>0</v>
      </c>
      <c r="JS102" s="6">
        <f t="shared" si="290"/>
        <v>0</v>
      </c>
    </row>
    <row r="103" spans="1:279" ht="15.7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17" t="s">
        <v>42</v>
      </c>
      <c r="EU103" s="117" t="s">
        <v>42</v>
      </c>
      <c r="EV103" s="168" t="s">
        <v>41</v>
      </c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91">SUM(BE56, -BE58)</f>
        <v>0.1037</v>
      </c>
      <c r="BF104" s="166">
        <f t="shared" si="291"/>
        <v>0.1012</v>
      </c>
      <c r="BG104" s="208">
        <f t="shared" si="291"/>
        <v>0.10639999999999999</v>
      </c>
      <c r="BH104" s="178">
        <f t="shared" si="291"/>
        <v>0.1026</v>
      </c>
      <c r="BI104" s="148">
        <f t="shared" si="291"/>
        <v>0.10390000000000001</v>
      </c>
      <c r="BJ104" s="118">
        <f t="shared" si="291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>SUM(ER52, -ER55)</f>
        <v>0.1143</v>
      </c>
      <c r="ES104" s="179">
        <f>SUM(ES52, -ES55)</f>
        <v>0.12440000000000001</v>
      </c>
      <c r="ET104" s="120">
        <f>SUM(ET52, -ET55)</f>
        <v>0.1167</v>
      </c>
      <c r="EU104" s="120">
        <f>SUM(EU52, -EU55)</f>
        <v>0.10249999999999999</v>
      </c>
      <c r="EV104" s="120">
        <f>SUM(EV52, -EV55)</f>
        <v>7.46E-2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17" t="s">
        <v>65</v>
      </c>
      <c r="EU105" s="168" t="s">
        <v>41</v>
      </c>
      <c r="EV105" s="117" t="s">
        <v>42</v>
      </c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20">
        <f>SUM(ET52, -ET54)</f>
        <v>8.4000000000000005E-2</v>
      </c>
      <c r="EU106" s="120">
        <f>SUM(EU53, -EU55)</f>
        <v>8.48E-2</v>
      </c>
      <c r="EV106" s="120">
        <f>SUM(EV53, -EV55)</f>
        <v>7.1500000000000008E-2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168" t="s">
        <v>41</v>
      </c>
      <c r="EU107" s="117" t="s">
        <v>65</v>
      </c>
      <c r="EV107" s="123" t="s">
        <v>47</v>
      </c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92">SUM(EC97, -EC104)</f>
        <v>0</v>
      </c>
      <c r="ED108" s="6">
        <f t="shared" si="292"/>
        <v>0</v>
      </c>
      <c r="EE108" s="6">
        <f t="shared" si="292"/>
        <v>0</v>
      </c>
      <c r="EF108" s="6">
        <f t="shared" si="292"/>
        <v>0</v>
      </c>
      <c r="EG108" s="6">
        <f t="shared" si="292"/>
        <v>0</v>
      </c>
      <c r="EH108" s="6">
        <f t="shared" si="292"/>
        <v>0</v>
      </c>
      <c r="EI108" s="6">
        <f t="shared" si="292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20">
        <f>SUM(ET53, -ET55)</f>
        <v>8.3199999999999996E-2</v>
      </c>
      <c r="EU108" s="120">
        <f>SUM(EU52, -EU54)</f>
        <v>7.0800000000000002E-2</v>
      </c>
      <c r="EV108" s="120">
        <f>SUM(EV54, -EV56)</f>
        <v>5.8400000000000001E-2</v>
      </c>
      <c r="EW108" s="6">
        <f>SUM(EW97, -EW104,)</f>
        <v>0</v>
      </c>
      <c r="EX108" s="6">
        <f>SUM(EX97, -EX104,)</f>
        <v>0</v>
      </c>
      <c r="EY108" s="6">
        <f t="shared" ref="EY108:FB108" si="293">SUM(EY97, -EY104)</f>
        <v>0</v>
      </c>
      <c r="EZ108" s="6">
        <f t="shared" si="293"/>
        <v>0</v>
      </c>
      <c r="FA108" s="6">
        <f t="shared" si="293"/>
        <v>0</v>
      </c>
      <c r="FB108" s="6">
        <f t="shared" si="293"/>
        <v>0</v>
      </c>
      <c r="FC108" s="6">
        <f>SUM(FC97, -FC104,)</f>
        <v>0</v>
      </c>
      <c r="FD108" s="6">
        <f>SUM(FD97, -FD104,)</f>
        <v>0</v>
      </c>
      <c r="FE108" s="6">
        <f t="shared" ref="FE108:FH108" si="294">SUM(FE97, -FE104)</f>
        <v>0</v>
      </c>
      <c r="FF108" s="6">
        <f t="shared" si="294"/>
        <v>0</v>
      </c>
      <c r="FG108" s="6">
        <f t="shared" si="294"/>
        <v>0</v>
      </c>
      <c r="FH108" s="6">
        <f t="shared" si="294"/>
        <v>0</v>
      </c>
      <c r="FI108" s="6">
        <f>SUM(FI97, -FI104,)</f>
        <v>0</v>
      </c>
      <c r="FJ108" s="6">
        <f>SUM(FJ97, -FJ104,)</f>
        <v>0</v>
      </c>
      <c r="FK108" s="6">
        <f t="shared" ref="FK108:FN108" si="295">SUM(FK97, -FK104)</f>
        <v>0</v>
      </c>
      <c r="FL108" s="6">
        <f t="shared" si="295"/>
        <v>0</v>
      </c>
      <c r="FM108" s="6">
        <f t="shared" si="295"/>
        <v>0</v>
      </c>
      <c r="FN108" s="6">
        <f t="shared" si="295"/>
        <v>0</v>
      </c>
      <c r="FO108" s="6">
        <f>SUM(FO97, -FO104,)</f>
        <v>0</v>
      </c>
      <c r="FP108" s="6">
        <f>SUM(FP97, -FP104,)</f>
        <v>0</v>
      </c>
      <c r="FQ108" s="6">
        <f t="shared" ref="FQ108:FT108" si="296">SUM(FQ97, -FQ104)</f>
        <v>0</v>
      </c>
      <c r="FR108" s="6">
        <f t="shared" si="296"/>
        <v>0</v>
      </c>
      <c r="FS108" s="6">
        <f t="shared" si="296"/>
        <v>0</v>
      </c>
      <c r="FT108" s="6">
        <f t="shared" si="296"/>
        <v>0</v>
      </c>
      <c r="FU108" s="6">
        <f>SUM(FU97, -FU104,)</f>
        <v>0</v>
      </c>
      <c r="FV108" s="6">
        <f>SUM(FV97, -FV104,)</f>
        <v>0</v>
      </c>
      <c r="FW108" s="6">
        <f t="shared" ref="FW108:FZ108" si="297">SUM(FW97, -FW104)</f>
        <v>0</v>
      </c>
      <c r="FX108" s="6">
        <f t="shared" si="297"/>
        <v>0</v>
      </c>
      <c r="FY108" s="6">
        <f t="shared" si="297"/>
        <v>0</v>
      </c>
      <c r="FZ108" s="6">
        <f t="shared" si="297"/>
        <v>0</v>
      </c>
      <c r="GA108" s="6">
        <f>SUM(GA97, -GA104,)</f>
        <v>0</v>
      </c>
      <c r="GB108" s="6">
        <f>SUM(GB97, -GB104,)</f>
        <v>0</v>
      </c>
      <c r="GC108" s="6">
        <f t="shared" ref="GC108:GF108" si="298">SUM(GC97, -GC104)</f>
        <v>0</v>
      </c>
      <c r="GD108" s="6">
        <f t="shared" si="298"/>
        <v>0</v>
      </c>
      <c r="GE108" s="6">
        <f t="shared" si="298"/>
        <v>0</v>
      </c>
      <c r="GF108" s="6">
        <f t="shared" si="298"/>
        <v>0</v>
      </c>
      <c r="GG108" s="6">
        <f>SUM(GG97, -GG104,)</f>
        <v>0</v>
      </c>
      <c r="GH108" s="6">
        <f>SUM(GH97, -GH104,)</f>
        <v>0</v>
      </c>
      <c r="GI108" s="6">
        <f t="shared" ref="GI108:GL108" si="299">SUM(GI97, -GI104)</f>
        <v>0</v>
      </c>
      <c r="GJ108" s="6">
        <f t="shared" si="299"/>
        <v>0</v>
      </c>
      <c r="GK108" s="6">
        <f t="shared" si="299"/>
        <v>0</v>
      </c>
      <c r="GL108" s="6">
        <f t="shared" si="299"/>
        <v>0</v>
      </c>
      <c r="GM108" s="6">
        <f>SUM(GM97, -GM104,)</f>
        <v>0</v>
      </c>
      <c r="GN108" s="6">
        <f>SUM(GN97, -GN104,)</f>
        <v>0</v>
      </c>
      <c r="GO108" s="6">
        <f t="shared" ref="GO108:GR108" si="300">SUM(GO97, -GO104)</f>
        <v>0</v>
      </c>
      <c r="GP108" s="6">
        <f t="shared" si="300"/>
        <v>0</v>
      </c>
      <c r="GQ108" s="6">
        <f t="shared" si="300"/>
        <v>0</v>
      </c>
      <c r="GR108" s="6">
        <f t="shared" si="300"/>
        <v>0</v>
      </c>
      <c r="GS108" s="6">
        <f>SUM(GS97, -GS104,)</f>
        <v>0</v>
      </c>
      <c r="GT108" s="6">
        <f>SUM(GT97, -GT104,)</f>
        <v>0</v>
      </c>
      <c r="GU108" s="6">
        <f t="shared" ref="GU108:HA108" si="301">SUM(GU97, -GU104)</f>
        <v>0</v>
      </c>
      <c r="GV108" s="6">
        <f t="shared" si="301"/>
        <v>0</v>
      </c>
      <c r="GW108" s="6">
        <f t="shared" si="301"/>
        <v>0</v>
      </c>
      <c r="GX108" s="6">
        <f t="shared" si="301"/>
        <v>0</v>
      </c>
      <c r="GY108" s="6">
        <f t="shared" si="301"/>
        <v>0</v>
      </c>
      <c r="GZ108" s="6">
        <f t="shared" si="301"/>
        <v>0</v>
      </c>
      <c r="HA108" s="6">
        <f t="shared" si="301"/>
        <v>0</v>
      </c>
      <c r="HC108" s="6">
        <f>SUM(HC97, -HC104,)</f>
        <v>0</v>
      </c>
      <c r="HD108" s="6">
        <f>SUM(HD97, -HD104,)</f>
        <v>0</v>
      </c>
      <c r="HE108" s="6">
        <f t="shared" ref="HE108:HH108" si="302">SUM(HE97, -HE104)</f>
        <v>0</v>
      </c>
      <c r="HF108" s="6">
        <f t="shared" si="302"/>
        <v>0</v>
      </c>
      <c r="HG108" s="6">
        <f t="shared" si="302"/>
        <v>0</v>
      </c>
      <c r="HH108" s="6">
        <f t="shared" si="302"/>
        <v>0</v>
      </c>
      <c r="HI108" s="6">
        <f>SUM(HI97, -HI104,)</f>
        <v>0</v>
      </c>
      <c r="HJ108" s="6">
        <f>SUM(HJ97, -HJ104,)</f>
        <v>0</v>
      </c>
      <c r="HK108" s="6">
        <f t="shared" ref="HK108:HN108" si="303">SUM(HK97, -HK104)</f>
        <v>0</v>
      </c>
      <c r="HL108" s="6">
        <f t="shared" si="303"/>
        <v>0</v>
      </c>
      <c r="HM108" s="6">
        <f t="shared" si="303"/>
        <v>0</v>
      </c>
      <c r="HN108" s="6">
        <f t="shared" si="303"/>
        <v>0</v>
      </c>
      <c r="HO108" s="6">
        <f>SUM(HO97, -HO104,)</f>
        <v>0</v>
      </c>
      <c r="HP108" s="6">
        <f>SUM(HP97, -HP104,)</f>
        <v>0</v>
      </c>
      <c r="HQ108" s="6">
        <f t="shared" ref="HQ108:HT108" si="304">SUM(HQ97, -HQ104)</f>
        <v>0</v>
      </c>
      <c r="HR108" s="6">
        <f t="shared" si="304"/>
        <v>0</v>
      </c>
      <c r="HS108" s="6">
        <f t="shared" si="304"/>
        <v>0</v>
      </c>
      <c r="HT108" s="6">
        <f t="shared" si="304"/>
        <v>0</v>
      </c>
      <c r="HU108" s="6">
        <f>SUM(HU97, -HU104,)</f>
        <v>0</v>
      </c>
      <c r="HV108" s="6">
        <f>SUM(HV97, -HV104,)</f>
        <v>0</v>
      </c>
      <c r="HW108" s="6">
        <f t="shared" ref="HW108:HZ108" si="305">SUM(HW97, -HW104)</f>
        <v>0</v>
      </c>
      <c r="HX108" s="6">
        <f t="shared" si="305"/>
        <v>0</v>
      </c>
      <c r="HY108" s="6">
        <f t="shared" si="305"/>
        <v>0</v>
      </c>
      <c r="HZ108" s="6">
        <f t="shared" si="305"/>
        <v>0</v>
      </c>
      <c r="IA108" s="6">
        <f>SUM(IA97, -IA104,)</f>
        <v>0</v>
      </c>
      <c r="IB108" s="6">
        <f>SUM(IB97, -IB104,)</f>
        <v>0</v>
      </c>
      <c r="IC108" s="6">
        <f t="shared" ref="IC108:IF108" si="306">SUM(IC97, -IC104)</f>
        <v>0</v>
      </c>
      <c r="ID108" s="6">
        <f t="shared" si="306"/>
        <v>0</v>
      </c>
      <c r="IE108" s="6">
        <f t="shared" si="306"/>
        <v>0</v>
      </c>
      <c r="IF108" s="6">
        <f t="shared" si="306"/>
        <v>0</v>
      </c>
      <c r="IG108" s="6">
        <f>SUM(IG97, -IG104,)</f>
        <v>0</v>
      </c>
      <c r="IH108" s="6">
        <f>SUM(IH97, -IH104,)</f>
        <v>0</v>
      </c>
      <c r="II108" s="6">
        <f t="shared" ref="II108:IL108" si="307">SUM(II97, -II104)</f>
        <v>0</v>
      </c>
      <c r="IJ108" s="6">
        <f t="shared" si="307"/>
        <v>0</v>
      </c>
      <c r="IK108" s="6">
        <f t="shared" si="307"/>
        <v>0</v>
      </c>
      <c r="IL108" s="6">
        <f t="shared" si="307"/>
        <v>0</v>
      </c>
      <c r="IM108" s="6">
        <f>SUM(IM97, -IM104,)</f>
        <v>0</v>
      </c>
      <c r="IN108" s="6">
        <f>SUM(IN97, -IN104,)</f>
        <v>0</v>
      </c>
      <c r="IO108" s="6">
        <f t="shared" ref="IO108:IR108" si="308">SUM(IO97, -IO104)</f>
        <v>0</v>
      </c>
      <c r="IP108" s="6">
        <f t="shared" si="308"/>
        <v>0</v>
      </c>
      <c r="IQ108" s="6">
        <f t="shared" si="308"/>
        <v>0</v>
      </c>
      <c r="IR108" s="6">
        <f t="shared" si="308"/>
        <v>0</v>
      </c>
      <c r="IS108" s="6">
        <f>SUM(IS97, -IS104,)</f>
        <v>0</v>
      </c>
      <c r="IT108" s="6">
        <f>SUM(IT97, -IT104,)</f>
        <v>0</v>
      </c>
      <c r="IU108" s="6">
        <f t="shared" ref="IU108:IX108" si="309">SUM(IU97, -IU104)</f>
        <v>0</v>
      </c>
      <c r="IV108" s="6">
        <f t="shared" si="309"/>
        <v>0</v>
      </c>
      <c r="IW108" s="6">
        <f t="shared" si="309"/>
        <v>0</v>
      </c>
      <c r="IX108" s="6">
        <f t="shared" si="309"/>
        <v>0</v>
      </c>
      <c r="IY108" s="6">
        <f>SUM(IY97, -IY104,)</f>
        <v>0</v>
      </c>
      <c r="IZ108" s="6">
        <f>SUM(IZ97, -IZ104,)</f>
        <v>0</v>
      </c>
      <c r="JA108" s="6">
        <f t="shared" ref="JA108:JD108" si="310">SUM(JA97, -JA104)</f>
        <v>0</v>
      </c>
      <c r="JB108" s="6">
        <f t="shared" si="310"/>
        <v>0</v>
      </c>
      <c r="JC108" s="6">
        <f t="shared" si="310"/>
        <v>0</v>
      </c>
      <c r="JD108" s="6">
        <f t="shared" si="310"/>
        <v>0</v>
      </c>
      <c r="JE108" s="6">
        <f>SUM(JE97, -JE104,)</f>
        <v>0</v>
      </c>
      <c r="JF108" s="6">
        <f>SUM(JF97, -JF104,)</f>
        <v>0</v>
      </c>
      <c r="JG108" s="6">
        <f t="shared" ref="JG108:JJ108" si="311">SUM(JG97, -JG104)</f>
        <v>0</v>
      </c>
      <c r="JH108" s="6">
        <f t="shared" si="311"/>
        <v>0</v>
      </c>
      <c r="JI108" s="6">
        <f t="shared" si="311"/>
        <v>0</v>
      </c>
      <c r="JJ108" s="6">
        <f t="shared" si="311"/>
        <v>0</v>
      </c>
      <c r="JK108" s="6">
        <f>SUM(JK97, -JK104,)</f>
        <v>0</v>
      </c>
      <c r="JL108" s="6">
        <f>SUM(JL97, -JL104,)</f>
        <v>0</v>
      </c>
      <c r="JM108" s="6">
        <f t="shared" ref="JM108:JS108" si="312">SUM(JM97, -JM104)</f>
        <v>0</v>
      </c>
      <c r="JN108" s="6">
        <f t="shared" si="312"/>
        <v>0</v>
      </c>
      <c r="JO108" s="6">
        <f t="shared" si="312"/>
        <v>0</v>
      </c>
      <c r="JP108" s="6">
        <f t="shared" si="312"/>
        <v>0</v>
      </c>
      <c r="JQ108" s="6">
        <f t="shared" si="312"/>
        <v>0</v>
      </c>
      <c r="JR108" s="6">
        <f t="shared" si="312"/>
        <v>0</v>
      </c>
      <c r="JS108" s="6">
        <f t="shared" si="312"/>
        <v>0</v>
      </c>
    </row>
    <row r="109" spans="1:279" ht="15.7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23" t="s">
        <v>47</v>
      </c>
      <c r="EU109" s="123" t="s">
        <v>47</v>
      </c>
      <c r="EV109" s="168" t="s">
        <v>64</v>
      </c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>SUM(CX51, -CX53)</f>
        <v>7.51E-2</v>
      </c>
      <c r="CY110" s="179">
        <f>SUM(CY51, -CY53)</f>
        <v>6.6400000000000015E-2</v>
      </c>
      <c r="CZ110" s="148">
        <f>SUM(CZ51, -CZ53)</f>
        <v>5.7499999999999996E-2</v>
      </c>
      <c r="DA110" s="118">
        <f>SUM(DA51, -DA53)</f>
        <v>4.3099999999999986E-2</v>
      </c>
      <c r="DB110" s="176">
        <f>SUM(DB51, -DB53)</f>
        <v>5.4799999999999988E-2</v>
      </c>
      <c r="DC110" s="144">
        <f>SUM(DC51, -DC53)</f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>SUM(EN54, -EN55)</f>
        <v>8.5300000000000001E-2</v>
      </c>
      <c r="EO110" s="120">
        <f>SUM(EO54, -EO55)</f>
        <v>9.2700000000000005E-2</v>
      </c>
      <c r="EP110" s="179">
        <f>SUM(EP54, -EP55)</f>
        <v>9.9199999999999997E-2</v>
      </c>
      <c r="EQ110" s="146">
        <f>SUM(EQ54, -EQ55)</f>
        <v>8.1199999999999994E-2</v>
      </c>
      <c r="ER110" s="120">
        <f>SUM(ER54, -ER55)</f>
        <v>6.25E-2</v>
      </c>
      <c r="ES110" s="179">
        <f>SUM(ES54, -ES55)</f>
        <v>8.9600000000000013E-2</v>
      </c>
      <c r="ET110" s="120">
        <f>SUM(ET54, -ET56)</f>
        <v>6.6299999999999998E-2</v>
      </c>
      <c r="EU110" s="120">
        <f>SUM(EU54, -EU56)</f>
        <v>6.3899999999999998E-2</v>
      </c>
      <c r="EV110" s="120">
        <f>SUM(EV52, -EV54)</f>
        <v>4.5499999999999999E-2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168" t="s">
        <v>64</v>
      </c>
      <c r="EU111" s="168" t="s">
        <v>64</v>
      </c>
      <c r="EV111" s="117" t="s">
        <v>65</v>
      </c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20">
        <f>SUM(ET53, -ET54)</f>
        <v>5.0500000000000003E-2</v>
      </c>
      <c r="EU112" s="120">
        <f>SUM(EU53, -EU54)</f>
        <v>5.3100000000000001E-2</v>
      </c>
      <c r="EV112" s="120">
        <f>SUM(EV53, -EV54)</f>
        <v>4.2400000000000007E-2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19" t="s">
        <v>36</v>
      </c>
      <c r="EU113" s="119" t="s">
        <v>36</v>
      </c>
      <c r="EV113" s="119" t="s">
        <v>36</v>
      </c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313">SUM(BE55, -BE57)</f>
        <v>4.1400000000000006E-2</v>
      </c>
      <c r="BF114" s="144">
        <f t="shared" si="313"/>
        <v>3.209999999999999E-2</v>
      </c>
      <c r="BG114" s="116">
        <f t="shared" si="313"/>
        <v>3.8699999999999998E-2</v>
      </c>
      <c r="BH114" s="273">
        <f t="shared" si="313"/>
        <v>3.3799999999999997E-2</v>
      </c>
      <c r="BI114" s="246">
        <f t="shared" si="313"/>
        <v>3.5799999999999998E-2</v>
      </c>
      <c r="BJ114" s="247">
        <f t="shared" si="313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>SUM(DF57, -DF58)</f>
        <v>3.1200000000000006E-2</v>
      </c>
      <c r="DG114" s="116">
        <f>SUM(DG57, -DG58)</f>
        <v>3.4299999999999997E-2</v>
      </c>
      <c r="DH114" s="176">
        <f>SUM(DH57, -DH58)</f>
        <v>2.9399999999999982E-2</v>
      </c>
      <c r="DI114" s="144">
        <f>SUM(DI57, -DI58)</f>
        <v>3.8200000000000012E-2</v>
      </c>
      <c r="DJ114" s="116">
        <f>SUM(DJ57, -DJ58)</f>
        <v>3.7900000000000017E-2</v>
      </c>
      <c r="DK114" s="176">
        <f>SUM(DK57, -DK58)</f>
        <v>4.4700000000000017E-2</v>
      </c>
      <c r="DL114" s="116">
        <f>SUM(DL57, -DL58)</f>
        <v>3.8000000000000006E-2</v>
      </c>
      <c r="DM114" s="116">
        <f>SUM(DM57, -DM58)</f>
        <v>3.4100000000000019E-2</v>
      </c>
      <c r="DN114" s="335">
        <f>SUM(DN57, -DN58)</f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16">
        <f>SUM(ET55, -ET56)</f>
        <v>3.3600000000000005E-2</v>
      </c>
      <c r="EU114" s="116">
        <f>SUM(EU55, -EU56)</f>
        <v>3.2199999999999999E-2</v>
      </c>
      <c r="EV114" s="116">
        <f>SUM(EV55, -EV56)</f>
        <v>2.93E-2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17" t="s">
        <v>68</v>
      </c>
      <c r="EU115" s="123" t="s">
        <v>40</v>
      </c>
      <c r="EV115" s="123" t="s">
        <v>40</v>
      </c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14">SUM(EC105, -EC112)</f>
        <v>0</v>
      </c>
      <c r="ED116" s="6">
        <f t="shared" si="314"/>
        <v>0</v>
      </c>
      <c r="EE116" s="6">
        <f t="shared" si="314"/>
        <v>0</v>
      </c>
      <c r="EF116" s="6">
        <f t="shared" si="314"/>
        <v>0</v>
      </c>
      <c r="EG116" s="6">
        <f t="shared" si="314"/>
        <v>0</v>
      </c>
      <c r="EH116" s="6">
        <f t="shared" si="314"/>
        <v>0</v>
      </c>
      <c r="EI116" s="6">
        <f t="shared" si="314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16">
        <f>SUM(ET52, -ET53)</f>
        <v>3.3500000000000002E-2</v>
      </c>
      <c r="EU116" s="120">
        <f>SUM(EU54, -EU55)</f>
        <v>3.1699999999999999E-2</v>
      </c>
      <c r="EV116" s="120">
        <f>SUM(EV54, -EV55)</f>
        <v>2.9100000000000001E-2</v>
      </c>
      <c r="EW116" s="6">
        <f>SUM(EW105, -EW112,)</f>
        <v>0</v>
      </c>
      <c r="EX116" s="6">
        <f>SUM(EX105, -EX112,)</f>
        <v>0</v>
      </c>
      <c r="EY116" s="6">
        <f t="shared" ref="EY116:FB116" si="315">SUM(EY105, -EY112)</f>
        <v>0</v>
      </c>
      <c r="EZ116" s="6">
        <f t="shared" si="315"/>
        <v>0</v>
      </c>
      <c r="FA116" s="6">
        <f t="shared" si="315"/>
        <v>0</v>
      </c>
      <c r="FB116" s="6">
        <f t="shared" si="315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16">SUM(FE105, -FE112)</f>
        <v>0</v>
      </c>
      <c r="FF116" s="6">
        <f t="shared" si="316"/>
        <v>0</v>
      </c>
      <c r="FG116" s="6">
        <f t="shared" si="316"/>
        <v>0</v>
      </c>
      <c r="FH116" s="6">
        <f t="shared" si="316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17">SUM(FK105, -FK112)</f>
        <v>0</v>
      </c>
      <c r="FL116" s="6">
        <f t="shared" si="317"/>
        <v>0</v>
      </c>
      <c r="FM116" s="6">
        <f t="shared" si="317"/>
        <v>0</v>
      </c>
      <c r="FN116" s="6">
        <f t="shared" si="317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18">SUM(FQ105, -FQ112)</f>
        <v>0</v>
      </c>
      <c r="FR116" s="6">
        <f t="shared" si="318"/>
        <v>0</v>
      </c>
      <c r="FS116" s="6">
        <f t="shared" si="318"/>
        <v>0</v>
      </c>
      <c r="FT116" s="6">
        <f t="shared" si="318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19">SUM(FW105, -FW112)</f>
        <v>0</v>
      </c>
      <c r="FX116" s="6">
        <f t="shared" si="319"/>
        <v>0</v>
      </c>
      <c r="FY116" s="6">
        <f t="shared" si="319"/>
        <v>0</v>
      </c>
      <c r="FZ116" s="6">
        <f t="shared" si="319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20">SUM(GC105, -GC112)</f>
        <v>0</v>
      </c>
      <c r="GD116" s="6">
        <f t="shared" si="320"/>
        <v>0</v>
      </c>
      <c r="GE116" s="6">
        <f t="shared" si="320"/>
        <v>0</v>
      </c>
      <c r="GF116" s="6">
        <f t="shared" si="320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21">SUM(GI105, -GI112)</f>
        <v>0</v>
      </c>
      <c r="GJ116" s="6">
        <f t="shared" si="321"/>
        <v>0</v>
      </c>
      <c r="GK116" s="6">
        <f t="shared" si="321"/>
        <v>0</v>
      </c>
      <c r="GL116" s="6">
        <f t="shared" si="321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22">SUM(GO105, -GO112)</f>
        <v>0</v>
      </c>
      <c r="GP116" s="6">
        <f t="shared" si="322"/>
        <v>0</v>
      </c>
      <c r="GQ116" s="6">
        <f t="shared" si="322"/>
        <v>0</v>
      </c>
      <c r="GR116" s="6">
        <f t="shared" si="322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23">SUM(GU105, -GU112)</f>
        <v>0</v>
      </c>
      <c r="GV116" s="6">
        <f t="shared" si="323"/>
        <v>0</v>
      </c>
      <c r="GW116" s="6">
        <f t="shared" si="323"/>
        <v>0</v>
      </c>
      <c r="GX116" s="6">
        <f t="shared" si="323"/>
        <v>0</v>
      </c>
      <c r="GY116" s="6">
        <f t="shared" si="323"/>
        <v>0</v>
      </c>
      <c r="GZ116" s="6">
        <f t="shared" si="323"/>
        <v>0</v>
      </c>
      <c r="HA116" s="6">
        <f t="shared" si="323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24">SUM(HE105, -HE112)</f>
        <v>0</v>
      </c>
      <c r="HF116" s="6">
        <f t="shared" si="324"/>
        <v>0</v>
      </c>
      <c r="HG116" s="6">
        <f t="shared" si="324"/>
        <v>0</v>
      </c>
      <c r="HH116" s="6">
        <f t="shared" si="324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25">SUM(HK105, -HK112)</f>
        <v>0</v>
      </c>
      <c r="HL116" s="6">
        <f t="shared" si="325"/>
        <v>0</v>
      </c>
      <c r="HM116" s="6">
        <f t="shared" si="325"/>
        <v>0</v>
      </c>
      <c r="HN116" s="6">
        <f t="shared" si="325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26">SUM(HQ105, -HQ112)</f>
        <v>0</v>
      </c>
      <c r="HR116" s="6">
        <f t="shared" si="326"/>
        <v>0</v>
      </c>
      <c r="HS116" s="6">
        <f t="shared" si="326"/>
        <v>0</v>
      </c>
      <c r="HT116" s="6">
        <f t="shared" si="326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27">SUM(HW105, -HW112)</f>
        <v>0</v>
      </c>
      <c r="HX116" s="6">
        <f t="shared" si="327"/>
        <v>0</v>
      </c>
      <c r="HY116" s="6">
        <f t="shared" si="327"/>
        <v>0</v>
      </c>
      <c r="HZ116" s="6">
        <f t="shared" si="327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28">SUM(IC105, -IC112)</f>
        <v>0</v>
      </c>
      <c r="ID116" s="6">
        <f t="shared" si="328"/>
        <v>0</v>
      </c>
      <c r="IE116" s="6">
        <f t="shared" si="328"/>
        <v>0</v>
      </c>
      <c r="IF116" s="6">
        <f t="shared" si="328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29">SUM(II105, -II112)</f>
        <v>0</v>
      </c>
      <c r="IJ116" s="6">
        <f t="shared" si="329"/>
        <v>0</v>
      </c>
      <c r="IK116" s="6">
        <f t="shared" si="329"/>
        <v>0</v>
      </c>
      <c r="IL116" s="6">
        <f t="shared" si="329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30">SUM(IO105, -IO112)</f>
        <v>0</v>
      </c>
      <c r="IP116" s="6">
        <f t="shared" si="330"/>
        <v>0</v>
      </c>
      <c r="IQ116" s="6">
        <f t="shared" si="330"/>
        <v>0</v>
      </c>
      <c r="IR116" s="6">
        <f t="shared" si="330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31">SUM(IU105, -IU112)</f>
        <v>0</v>
      </c>
      <c r="IV116" s="6">
        <f t="shared" si="331"/>
        <v>0</v>
      </c>
      <c r="IW116" s="6">
        <f t="shared" si="331"/>
        <v>0</v>
      </c>
      <c r="IX116" s="6">
        <f t="shared" si="331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32">SUM(JA105, -JA112)</f>
        <v>0</v>
      </c>
      <c r="JB116" s="6">
        <f t="shared" si="332"/>
        <v>0</v>
      </c>
      <c r="JC116" s="6">
        <f t="shared" si="332"/>
        <v>0</v>
      </c>
      <c r="JD116" s="6">
        <f t="shared" si="332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33">SUM(JG105, -JG112)</f>
        <v>0</v>
      </c>
      <c r="JH116" s="6">
        <f t="shared" si="333"/>
        <v>0</v>
      </c>
      <c r="JI116" s="6">
        <f t="shared" si="333"/>
        <v>0</v>
      </c>
      <c r="JJ116" s="6">
        <f t="shared" si="333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34">SUM(JM105, -JM112)</f>
        <v>0</v>
      </c>
      <c r="JN116" s="6">
        <f t="shared" si="334"/>
        <v>0</v>
      </c>
      <c r="JO116" s="6">
        <f t="shared" si="334"/>
        <v>0</v>
      </c>
      <c r="JP116" s="6">
        <f t="shared" si="334"/>
        <v>0</v>
      </c>
      <c r="JQ116" s="6">
        <f t="shared" si="334"/>
        <v>0</v>
      </c>
      <c r="JR116" s="6">
        <f t="shared" si="334"/>
        <v>0</v>
      </c>
      <c r="JS116" s="6">
        <f t="shared" si="334"/>
        <v>0</v>
      </c>
    </row>
    <row r="117" spans="1:279" ht="15.7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23" t="s">
        <v>40</v>
      </c>
      <c r="EU117" s="117" t="s">
        <v>68</v>
      </c>
      <c r="EV117" s="121" t="s">
        <v>57</v>
      </c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20">
        <f>SUM(ET54, -ET55)</f>
        <v>3.27E-2</v>
      </c>
      <c r="EU118" s="116">
        <f>SUM(EU52, -EU53)</f>
        <v>1.7699999999999994E-2</v>
      </c>
      <c r="EV118" s="116">
        <f>SUM(EV57, -EV58)</f>
        <v>1.0199999999999987E-2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21" t="s">
        <v>57</v>
      </c>
      <c r="EU119" s="121" t="s">
        <v>57</v>
      </c>
      <c r="EV119" s="168" t="s">
        <v>68</v>
      </c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335">SUM(AM56, -AM57)</f>
        <v>1.6199999999999992E-2</v>
      </c>
      <c r="AN120" s="246">
        <f t="shared" si="335"/>
        <v>1.1999999999999927E-3</v>
      </c>
      <c r="AO120" s="247">
        <f t="shared" si="335"/>
        <v>1.1200000000000002E-2</v>
      </c>
      <c r="AP120" s="273">
        <f t="shared" si="335"/>
        <v>5.3999999999999881E-3</v>
      </c>
      <c r="AQ120" s="246">
        <f t="shared" si="335"/>
        <v>8.3000000000000018E-3</v>
      </c>
      <c r="AR120" s="247">
        <f t="shared" si="335"/>
        <v>1.1000000000000038E-3</v>
      </c>
      <c r="AS120" s="273">
        <f t="shared" si="335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336">SUM(CR53, -CR54)</f>
        <v>6.6999999999999976E-3</v>
      </c>
      <c r="CS120" s="178">
        <f t="shared" si="336"/>
        <v>9.099999999999997E-3</v>
      </c>
      <c r="CT120" s="166">
        <f t="shared" si="336"/>
        <v>3.4000000000000002E-3</v>
      </c>
      <c r="CU120" s="208">
        <f t="shared" si="336"/>
        <v>1.0500000000000009E-2</v>
      </c>
      <c r="CV120" s="187">
        <f t="shared" si="336"/>
        <v>1.2800000000000006E-2</v>
      </c>
      <c r="CW120" s="166">
        <f t="shared" si="336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16">
        <f>SUM(ET57, -ET58)</f>
        <v>1.1199999999999988E-2</v>
      </c>
      <c r="EU120" s="116">
        <f>SUM(EU57, -EU58)</f>
        <v>1.4600000000000002E-2</v>
      </c>
      <c r="EV120" s="116">
        <f>SUM(EV52, -EV53)</f>
        <v>3.0999999999999917E-3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EM124" s="7">
        <v>2.29E-2</v>
      </c>
      <c r="EN124" s="15"/>
      <c r="EO124" s="15"/>
      <c r="EP124" s="35">
        <v>4.3099999999999999E-2</v>
      </c>
      <c r="EQ124" s="7">
        <v>3.6799999999999999E-2</v>
      </c>
      <c r="ER124" s="7">
        <v>5.5300000000000002E-2</v>
      </c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M125" s="16">
        <v>1.8700000000000001E-2</v>
      </c>
      <c r="EN125" s="6" t="s">
        <v>62</v>
      </c>
      <c r="EO125" s="6"/>
      <c r="EP125" s="31">
        <v>2.0299999999999999E-2</v>
      </c>
      <c r="EQ125" s="35">
        <v>3.4799999999999998E-2</v>
      </c>
      <c r="ER125" s="48">
        <v>2.1399999999999999E-2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EK126" t="s">
        <v>62</v>
      </c>
      <c r="EL126" t="s">
        <v>62</v>
      </c>
      <c r="EM126" s="92">
        <v>1.5299999999999999E-2</v>
      </c>
      <c r="EO126" s="6"/>
      <c r="EP126" s="7">
        <v>1.8700000000000001E-2</v>
      </c>
      <c r="EQ126" s="31">
        <v>2.8799999999999999E-2</v>
      </c>
      <c r="ER126" s="35">
        <v>0.02</v>
      </c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K127" t="s">
        <v>62</v>
      </c>
      <c r="EM127" s="35">
        <v>1.2699999999999999E-2</v>
      </c>
      <c r="EN127" s="6" t="s">
        <v>62</v>
      </c>
      <c r="EO127" s="6"/>
      <c r="EP127" s="92">
        <v>1.32E-2</v>
      </c>
      <c r="EQ127" s="22">
        <v>-1.1000000000000001E-3</v>
      </c>
      <c r="ER127" s="16">
        <v>1.6E-2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K128" t="s">
        <v>62</v>
      </c>
      <c r="EM128" s="31">
        <v>7.0000000000000001E-3</v>
      </c>
      <c r="EN128" t="s">
        <v>62</v>
      </c>
      <c r="EO128" s="6"/>
      <c r="EP128" s="16">
        <v>1.4E-3</v>
      </c>
      <c r="EQ128" s="16">
        <v>-3.3E-3</v>
      </c>
      <c r="ER128" s="22">
        <v>1.2800000000000001E-2</v>
      </c>
      <c r="ES128" s="6" t="s">
        <v>62</v>
      </c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EK129" t="s">
        <v>62</v>
      </c>
      <c r="EM129" s="22">
        <v>-4.7999999999999996E-3</v>
      </c>
      <c r="EN129" s="6"/>
      <c r="EO129" s="6"/>
      <c r="EP129" s="48">
        <v>-1.32E-2</v>
      </c>
      <c r="EQ129" s="48">
        <v>-5.5999999999999999E-3</v>
      </c>
      <c r="ER129" s="92">
        <v>-6.9999999999999999E-4</v>
      </c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EK130" t="s">
        <v>62</v>
      </c>
      <c r="EM130" s="48">
        <v>-1.7600000000000001E-2</v>
      </c>
      <c r="EN130" s="6"/>
      <c r="EO130" s="6"/>
      <c r="EP130" s="22">
        <v>-1.9800000000000002E-2</v>
      </c>
      <c r="EQ130" s="92">
        <v>-1.32E-2</v>
      </c>
      <c r="ER130" s="31">
        <v>-1.32E-2</v>
      </c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EL131" t="s">
        <v>62</v>
      </c>
      <c r="EM131" s="41">
        <v>-5.4199999999999998E-2</v>
      </c>
      <c r="EN131" s="6" t="s">
        <v>62</v>
      </c>
      <c r="EO131" s="6"/>
      <c r="EP131" s="41">
        <v>-6.3700000000000007E-2</v>
      </c>
      <c r="EQ131" s="41">
        <v>-7.7200000000000005E-2</v>
      </c>
      <c r="ER131" s="41">
        <v>-0.1116</v>
      </c>
      <c r="ES131" s="6"/>
      <c r="ET131" s="10" t="s">
        <v>62</v>
      </c>
      <c r="EU131" s="10" t="s">
        <v>62</v>
      </c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71"/>
      <c r="EU133" s="69">
        <v>43530</v>
      </c>
      <c r="EV133" s="80"/>
      <c r="EW133" s="71"/>
      <c r="EX133" s="69">
        <v>43531</v>
      </c>
      <c r="EY133" s="70"/>
      <c r="EZ133" s="71"/>
      <c r="FA133" s="69">
        <v>43532</v>
      </c>
      <c r="FB133" s="356" t="s">
        <v>77</v>
      </c>
      <c r="FC133" s="73"/>
      <c r="FD133" s="74">
        <v>43535</v>
      </c>
      <c r="FE133" s="75"/>
      <c r="FF133" s="73"/>
      <c r="FG133" s="74">
        <v>43536</v>
      </c>
      <c r="FH133" s="75"/>
      <c r="FI133" s="73"/>
      <c r="FJ133" s="74">
        <v>43537</v>
      </c>
      <c r="FK133" s="75"/>
      <c r="FL133" s="73"/>
      <c r="FM133" s="74">
        <v>43528</v>
      </c>
      <c r="FN133" s="75"/>
      <c r="FO133" s="73"/>
      <c r="FP133" s="74">
        <v>43539</v>
      </c>
      <c r="FQ133" s="75"/>
      <c r="FR133" s="76"/>
      <c r="FS133" s="77">
        <v>43542</v>
      </c>
      <c r="FT133" s="78"/>
      <c r="FU133" s="76"/>
      <c r="FV133" s="77">
        <v>43543</v>
      </c>
      <c r="FW133" s="78"/>
      <c r="FX133" s="76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26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04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07">
        <v>5.0700000000000002E-2</v>
      </c>
      <c r="EU136" s="7">
        <v>5.2600000000000001E-2</v>
      </c>
      <c r="EV136" s="7">
        <v>5.5300000000000002E-2</v>
      </c>
      <c r="EW136" s="7"/>
      <c r="EX136" s="7"/>
      <c r="EY136" s="7"/>
      <c r="EZ136" s="7"/>
      <c r="FA136" s="7"/>
      <c r="FB136" s="7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11">
        <v>2.4E-2</v>
      </c>
      <c r="EU137" s="35">
        <v>2.75E-2</v>
      </c>
      <c r="EV137" s="48">
        <v>2.1399999999999999E-2</v>
      </c>
      <c r="EW137" s="48"/>
      <c r="EX137" s="48"/>
      <c r="EY137" s="48"/>
      <c r="EZ137" s="48"/>
      <c r="FA137" s="48"/>
      <c r="FB137" s="48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05">
        <v>1.55E-2</v>
      </c>
      <c r="EU138" s="48">
        <v>1.52E-2</v>
      </c>
      <c r="EV138" s="35">
        <v>0.02</v>
      </c>
      <c r="EW138" s="35"/>
      <c r="EX138" s="35"/>
      <c r="EY138" s="35"/>
      <c r="EZ138" s="35"/>
      <c r="FA138" s="35"/>
      <c r="FB138" s="35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09">
        <v>7.1000000000000004E-3</v>
      </c>
      <c r="EU139" s="16">
        <v>1.04E-2</v>
      </c>
      <c r="EV139" s="16">
        <v>1.6E-2</v>
      </c>
      <c r="EW139" s="16"/>
      <c r="EX139" s="16"/>
      <c r="EY139" s="16"/>
      <c r="EZ139" s="16"/>
      <c r="FA139" s="16"/>
      <c r="FB139" s="16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08">
        <v>-5.5999999999999999E-3</v>
      </c>
      <c r="EU140" s="92">
        <v>-2.5000000000000001E-3</v>
      </c>
      <c r="EV140" s="22">
        <v>1.2800000000000001E-2</v>
      </c>
      <c r="EW140" s="22"/>
      <c r="EX140" s="22"/>
      <c r="EY140" s="22"/>
      <c r="EZ140" s="22"/>
      <c r="FA140" s="22"/>
      <c r="FB140" s="22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12">
        <v>-6.4999999999999997E-3</v>
      </c>
      <c r="EU141" s="22">
        <v>-6.6E-3</v>
      </c>
      <c r="EV141" s="92">
        <v>-6.9999999999999999E-4</v>
      </c>
      <c r="EW141" s="92"/>
      <c r="EX141" s="92"/>
      <c r="EY141" s="92"/>
      <c r="EZ141" s="92"/>
      <c r="FA141" s="92"/>
      <c r="FB141" s="92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10">
        <v>-1.4200000000000001E-2</v>
      </c>
      <c r="EU142" s="31">
        <v>-1.3299999999999999E-2</v>
      </c>
      <c r="EV142" s="31">
        <v>-1.32E-2</v>
      </c>
      <c r="EW142" s="31"/>
      <c r="EX142" s="31"/>
      <c r="EY142" s="31"/>
      <c r="EZ142" s="31"/>
      <c r="FA142" s="31"/>
      <c r="FB142" s="31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06">
        <v>-7.0999999999999994E-2</v>
      </c>
      <c r="EU143" s="41">
        <v>-8.3299999999999999E-2</v>
      </c>
      <c r="EV143" s="41">
        <v>-0.1116</v>
      </c>
      <c r="EW143" s="41"/>
      <c r="EX143" s="41"/>
      <c r="EY143" s="41"/>
      <c r="EZ143" s="41"/>
      <c r="FA143" s="41"/>
      <c r="FB143" s="41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11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5.7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02">
        <v>2.1100000000000001E-2</v>
      </c>
      <c r="EU145" s="216">
        <v>3.5000000000000001E-3</v>
      </c>
      <c r="EV145" s="210">
        <v>1.9400000000000001E-2</v>
      </c>
      <c r="HE145" t="s">
        <v>62</v>
      </c>
    </row>
    <row r="146" spans="71:279" ht="15.7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43">
        <v>-4.2999999999999997E-2</v>
      </c>
      <c r="EU146" s="240">
        <v>-1.23E-2</v>
      </c>
      <c r="EV146" s="204">
        <v>-2.8299999999999999E-2</v>
      </c>
    </row>
    <row r="147" spans="71:279" ht="15.7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V147" s="203">
        <v>2.7E-2</v>
      </c>
      <c r="HE147" t="s">
        <v>62</v>
      </c>
    </row>
    <row r="148" spans="71:279" ht="15.7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t="s">
        <v>62</v>
      </c>
      <c r="EU148" t="s">
        <v>62</v>
      </c>
      <c r="EV148" s="221">
        <v>-4.2000000000000003E-2</v>
      </c>
      <c r="EW148" t="s">
        <v>62</v>
      </c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57">
        <v>1.3360000000000001</v>
      </c>
      <c r="EU149" s="257">
        <v>1.3384</v>
      </c>
      <c r="EV149" s="257">
        <v>1.3441000000000001</v>
      </c>
      <c r="EW149" s="50"/>
      <c r="EX149" s="50"/>
      <c r="EY149" s="191"/>
      <c r="EZ149" s="50"/>
      <c r="FA149" s="50"/>
      <c r="FB149" s="191"/>
      <c r="FC149" s="50"/>
      <c r="FD149" s="50"/>
      <c r="FE149" s="191"/>
      <c r="FF149" s="50"/>
      <c r="FG149" s="50"/>
      <c r="FH149" s="191"/>
      <c r="FI149" s="50"/>
      <c r="FJ149" s="50"/>
      <c r="FK149" s="191"/>
      <c r="FL149" s="50"/>
      <c r="FM149" s="50"/>
      <c r="FN149" s="191"/>
      <c r="FO149" s="50"/>
      <c r="FP149" s="50"/>
      <c r="FQ149" s="191"/>
      <c r="FR149" s="50"/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19" t="s">
        <v>42</v>
      </c>
      <c r="EU150" s="119" t="s">
        <v>42</v>
      </c>
      <c r="EV150" s="119" t="s">
        <v>42</v>
      </c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337">SUM(BS136, -BS143)</f>
        <v>3.2199999999999999E-2</v>
      </c>
      <c r="BT151" s="120">
        <f t="shared" si="337"/>
        <v>4.6799999999999994E-2</v>
      </c>
      <c r="BU151" s="179">
        <f t="shared" si="337"/>
        <v>6.4299999999999996E-2</v>
      </c>
      <c r="BV151" s="146">
        <f t="shared" si="337"/>
        <v>8.9200000000000002E-2</v>
      </c>
      <c r="BW151" s="120">
        <f t="shared" si="337"/>
        <v>8.8700000000000001E-2</v>
      </c>
      <c r="BX151" s="179">
        <f t="shared" si="337"/>
        <v>8.77E-2</v>
      </c>
      <c r="BY151" s="224">
        <f t="shared" si="337"/>
        <v>8.2400000000000001E-2</v>
      </c>
      <c r="BZ151" s="15">
        <f t="shared" si="337"/>
        <v>9.1600000000000001E-2</v>
      </c>
      <c r="CA151" s="151">
        <f t="shared" si="337"/>
        <v>9.0400000000000008E-2</v>
      </c>
      <c r="CB151" s="146">
        <f t="shared" si="337"/>
        <v>0.15129999999999999</v>
      </c>
      <c r="CC151" s="120">
        <f t="shared" si="337"/>
        <v>0.15250000000000002</v>
      </c>
      <c r="CD151" s="179">
        <f t="shared" si="337"/>
        <v>0.184</v>
      </c>
      <c r="CE151" s="146">
        <f t="shared" si="337"/>
        <v>0.1986</v>
      </c>
      <c r="CF151" s="120">
        <f t="shared" si="337"/>
        <v>0.18729999999999999</v>
      </c>
      <c r="CG151" s="179">
        <f t="shared" si="337"/>
        <v>0.19839999999999999</v>
      </c>
      <c r="CH151" s="146">
        <f t="shared" si="337"/>
        <v>0.20330000000000001</v>
      </c>
      <c r="CI151" s="120">
        <f t="shared" si="337"/>
        <v>0.2079</v>
      </c>
      <c r="CJ151" s="179">
        <f t="shared" si="337"/>
        <v>0.20080000000000001</v>
      </c>
      <c r="CK151" s="146">
        <f t="shared" si="337"/>
        <v>0.1918</v>
      </c>
      <c r="CL151" s="120">
        <f t="shared" ref="CL151:CM151" si="338">SUM(CL136, -CL143)</f>
        <v>0.21650000000000003</v>
      </c>
      <c r="CM151" s="179">
        <f t="shared" si="338"/>
        <v>0.22700000000000001</v>
      </c>
      <c r="CN151" s="146">
        <f t="shared" ref="CN151:CW151" si="339">SUM(CN136, -CN143)</f>
        <v>0.214</v>
      </c>
      <c r="CO151" s="120">
        <f t="shared" si="339"/>
        <v>0.21229999999999999</v>
      </c>
      <c r="CP151" s="179">
        <f t="shared" si="339"/>
        <v>0.2079</v>
      </c>
      <c r="CQ151" s="146">
        <f t="shared" si="339"/>
        <v>0.1575</v>
      </c>
      <c r="CR151" s="120">
        <f t="shared" si="339"/>
        <v>0.1694</v>
      </c>
      <c r="CS151" s="179">
        <f t="shared" si="339"/>
        <v>0.1953</v>
      </c>
      <c r="CT151" s="144">
        <f t="shared" si="339"/>
        <v>0.17520000000000002</v>
      </c>
      <c r="CU151" s="120">
        <f t="shared" si="339"/>
        <v>0.1759</v>
      </c>
      <c r="CV151" s="179">
        <f t="shared" si="339"/>
        <v>0.1782</v>
      </c>
      <c r="CW151" s="146">
        <f t="shared" si="339"/>
        <v>0.19940000000000002</v>
      </c>
      <c r="CX151" s="120">
        <f t="shared" ref="CX151:CY151" si="340">SUM(CX136, -CX143)</f>
        <v>0.1694</v>
      </c>
      <c r="CY151" s="179">
        <f t="shared" ref="CY151:CZ151" si="341">SUM(CY136, -CY143)</f>
        <v>0.13890000000000002</v>
      </c>
      <c r="CZ151" s="144">
        <f>SUM(CZ136, -CZ143)</f>
        <v>0.14529999999999998</v>
      </c>
      <c r="DA151" s="116">
        <f>SUM(DA136, -DA143)</f>
        <v>0.14479999999999998</v>
      </c>
      <c r="DB151" s="179">
        <f>SUM(DB136, -DB143)</f>
        <v>0.14679999999999999</v>
      </c>
      <c r="DC151" s="146">
        <f>SUM(DC136, -DC143)</f>
        <v>0.1696</v>
      </c>
      <c r="DD151" s="120">
        <f>SUM(DD136, -DD143)</f>
        <v>0.17349999999999999</v>
      </c>
      <c r="DE151" s="176">
        <f>SUM(DE136, -DE143)</f>
        <v>0.1449</v>
      </c>
      <c r="DF151" s="144">
        <f>SUM(DF136, -DF143)</f>
        <v>0.16470000000000001</v>
      </c>
      <c r="DG151" s="116">
        <f>SUM(DG136, -DG143)</f>
        <v>0.15709999999999999</v>
      </c>
      <c r="DH151" s="176">
        <f>SUM(DH136, -DH143)</f>
        <v>0.16420000000000001</v>
      </c>
      <c r="DI151" s="146">
        <f>SUM(DI136, -DI143)</f>
        <v>0.16120000000000001</v>
      </c>
      <c r="DJ151" s="116">
        <f>SUM(DJ136, -DJ143)</f>
        <v>0.17860000000000001</v>
      </c>
      <c r="DK151" s="179">
        <f>SUM(DK136, -DK143)</f>
        <v>0.19020000000000001</v>
      </c>
      <c r="DL151" s="120">
        <f>SUM(DL136, -DL143)</f>
        <v>0.1643</v>
      </c>
      <c r="DM151" s="116">
        <f>SUM(DM136, -DM143)</f>
        <v>0.1678</v>
      </c>
      <c r="DN151" s="335">
        <f>SUM(DN136, -DN143)</f>
        <v>0.1502</v>
      </c>
      <c r="DO151" s="346">
        <f>SUM(DO136, -DO143,)</f>
        <v>0</v>
      </c>
      <c r="DP151" s="115">
        <f>SUM(DP136, -DP143)</f>
        <v>0.17080000000000001</v>
      </c>
      <c r="DQ151" s="175">
        <f>SUM(DQ136, -DQ143)</f>
        <v>0.19900000000000001</v>
      </c>
      <c r="DR151" s="153">
        <f>SUM(DR136, -DR143)</f>
        <v>0.2175</v>
      </c>
      <c r="DS151" s="115">
        <f>SUM(DS136, -DS143)</f>
        <v>0.25130000000000002</v>
      </c>
      <c r="DT151" s="175">
        <f>SUM(DT136, -DT143)</f>
        <v>0.25900000000000001</v>
      </c>
      <c r="DU151" s="153">
        <f>SUM(DU136, -DU143)</f>
        <v>0.25219999999999998</v>
      </c>
      <c r="DV151" s="115">
        <f>SUM(DV136, -DV143)</f>
        <v>0.30459999999999998</v>
      </c>
      <c r="DW151" s="175">
        <f>SUM(DW136, -DW143)</f>
        <v>0.32619999999999999</v>
      </c>
      <c r="DX151" s="115">
        <f>SUM(DX136, -DX143)</f>
        <v>0.29630000000000001</v>
      </c>
      <c r="DY151" s="115">
        <f>SUM(DY136, -DY143)</f>
        <v>0.30780000000000002</v>
      </c>
      <c r="DZ151" s="115">
        <f>SUM(DZ136, -DZ143)</f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342">SUM(EC136, -EC143)</f>
        <v>0</v>
      </c>
      <c r="ED151" s="6">
        <f t="shared" si="342"/>
        <v>0</v>
      </c>
      <c r="EE151" s="6">
        <f t="shared" si="342"/>
        <v>0</v>
      </c>
      <c r="EF151" s="6">
        <f t="shared" si="342"/>
        <v>0</v>
      </c>
      <c r="EG151" s="6">
        <f t="shared" si="342"/>
        <v>0</v>
      </c>
      <c r="EH151" s="6">
        <f t="shared" si="342"/>
        <v>0</v>
      </c>
      <c r="EI151" s="6">
        <f t="shared" si="342"/>
        <v>0</v>
      </c>
      <c r="EK151" s="146">
        <f>SUM(EK136, -EK143)</f>
        <v>5.45E-2</v>
      </c>
      <c r="EL151" s="208">
        <f>SUM(EL136, -EL143)</f>
        <v>6.4100000000000004E-2</v>
      </c>
      <c r="EM151" s="179">
        <f>SUM(EM136, -EM143)</f>
        <v>7.7100000000000002E-2</v>
      </c>
      <c r="EN151" s="144">
        <f>SUM(EN136, -EN143)</f>
        <v>7.7899999999999997E-2</v>
      </c>
      <c r="EO151" s="120">
        <f>SUM(EO136, -EO143)</f>
        <v>8.8499999999999995E-2</v>
      </c>
      <c r="EP151" s="176">
        <f>SUM(EP136, -EP143)</f>
        <v>0.10680000000000001</v>
      </c>
      <c r="EQ151" s="146">
        <f>SUM(EQ136, -EQ143)</f>
        <v>0.1021</v>
      </c>
      <c r="ER151" s="120">
        <f>SUM(ER136, -ER143)</f>
        <v>0.10980000000000001</v>
      </c>
      <c r="ES151" s="179">
        <f>SUM(ES136, -ES143)</f>
        <v>0.114</v>
      </c>
      <c r="ET151" s="120">
        <f>SUM(ET136, -ET143)</f>
        <v>0.1217</v>
      </c>
      <c r="EU151" s="120">
        <f>SUM(EU136, -EU143)</f>
        <v>0.13589999999999999</v>
      </c>
      <c r="EV151" s="120">
        <f>SUM(EV136, -EV143)</f>
        <v>0.16689999999999999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43">SUM(GU136, -GU143)</f>
        <v>0</v>
      </c>
      <c r="GV151" s="6">
        <f t="shared" si="343"/>
        <v>0</v>
      </c>
      <c r="GW151" s="6">
        <f t="shared" si="343"/>
        <v>0</v>
      </c>
      <c r="GX151" s="6">
        <f t="shared" si="343"/>
        <v>0</v>
      </c>
      <c r="GY151" s="6">
        <f t="shared" si="343"/>
        <v>0</v>
      </c>
      <c r="GZ151" s="6">
        <f t="shared" si="343"/>
        <v>0</v>
      </c>
      <c r="HA151" s="6">
        <f t="shared" si="343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344">SUM(JM136, -JM143)</f>
        <v>0</v>
      </c>
      <c r="JN151" s="6">
        <f t="shared" si="344"/>
        <v>0</v>
      </c>
      <c r="JO151" s="6">
        <f t="shared" si="344"/>
        <v>0</v>
      </c>
      <c r="JP151" s="6">
        <f t="shared" si="344"/>
        <v>0</v>
      </c>
      <c r="JQ151" s="6">
        <f t="shared" si="344"/>
        <v>0</v>
      </c>
      <c r="JR151" s="6">
        <f t="shared" si="344"/>
        <v>0</v>
      </c>
      <c r="JS151" s="6">
        <f t="shared" si="344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168" t="s">
        <v>68</v>
      </c>
      <c r="EU152" s="168" t="s">
        <v>68</v>
      </c>
      <c r="EV152" s="114" t="s">
        <v>70</v>
      </c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345">SUM(BS137, -BS143)</f>
        <v>3.0700000000000002E-2</v>
      </c>
      <c r="BT153" s="120">
        <f t="shared" si="345"/>
        <v>0.04</v>
      </c>
      <c r="BU153" s="273">
        <f t="shared" si="345"/>
        <v>5.1200000000000002E-2</v>
      </c>
      <c r="BV153" s="144">
        <f t="shared" si="345"/>
        <v>7.3599999999999999E-2</v>
      </c>
      <c r="BW153" s="116">
        <f t="shared" si="345"/>
        <v>7.8399999999999997E-2</v>
      </c>
      <c r="BX153" s="176">
        <f t="shared" si="345"/>
        <v>7.8899999999999998E-2</v>
      </c>
      <c r="BY153" s="226">
        <f t="shared" si="345"/>
        <v>7.8299999999999995E-2</v>
      </c>
      <c r="BZ153" s="93">
        <f t="shared" si="345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346">SUM(CD136, -CD142)</f>
        <v>0.16889999999999999</v>
      </c>
      <c r="CE153" s="146">
        <f t="shared" si="346"/>
        <v>0.192</v>
      </c>
      <c r="CF153" s="120">
        <f t="shared" si="346"/>
        <v>0.17859999999999998</v>
      </c>
      <c r="CG153" s="179">
        <f t="shared" si="346"/>
        <v>0.18529999999999999</v>
      </c>
      <c r="CH153" s="146">
        <f t="shared" si="346"/>
        <v>0.18770000000000001</v>
      </c>
      <c r="CI153" s="120">
        <f t="shared" si="346"/>
        <v>0.20629999999999998</v>
      </c>
      <c r="CJ153" s="179">
        <f t="shared" si="346"/>
        <v>0.2006</v>
      </c>
      <c r="CK153" s="146">
        <f t="shared" si="346"/>
        <v>0.18179999999999999</v>
      </c>
      <c r="CL153" s="120">
        <f t="shared" ref="CL153:CM153" si="347">SUM(CL136, -CL142)</f>
        <v>0.20540000000000003</v>
      </c>
      <c r="CM153" s="179">
        <f t="shared" si="347"/>
        <v>0.21290000000000001</v>
      </c>
      <c r="CN153" s="146">
        <f t="shared" ref="CN153:CW153" si="348">SUM(CN136, -CN142)</f>
        <v>0.20479999999999998</v>
      </c>
      <c r="CO153" s="120">
        <f t="shared" si="348"/>
        <v>0.1968</v>
      </c>
      <c r="CP153" s="179">
        <f t="shared" si="348"/>
        <v>0.1893</v>
      </c>
      <c r="CQ153" s="144">
        <f t="shared" si="348"/>
        <v>0.1474</v>
      </c>
      <c r="CR153" s="116">
        <f t="shared" si="348"/>
        <v>0.15039999999999998</v>
      </c>
      <c r="CS153" s="176">
        <f t="shared" si="348"/>
        <v>0.1711</v>
      </c>
      <c r="CT153" s="146">
        <f t="shared" si="348"/>
        <v>0.15210000000000001</v>
      </c>
      <c r="CU153" s="116">
        <f t="shared" si="348"/>
        <v>0.1754</v>
      </c>
      <c r="CV153" s="179">
        <f t="shared" si="348"/>
        <v>0.16689999999999999</v>
      </c>
      <c r="CW153" s="146">
        <f t="shared" si="348"/>
        <v>0.1678</v>
      </c>
      <c r="CX153" s="120">
        <f t="shared" ref="CX153:CY153" si="349">SUM(CX136, -CX142)</f>
        <v>0.1532</v>
      </c>
      <c r="CY153" s="176">
        <f>SUM(CY136, -CY142)</f>
        <v>0.13570000000000002</v>
      </c>
      <c r="CZ153" s="146">
        <f>SUM(CZ136, -CZ142)</f>
        <v>0.12609999999999999</v>
      </c>
      <c r="DA153" s="120">
        <f>SUM(DA136, -DA142)</f>
        <v>0.1173</v>
      </c>
      <c r="DB153" s="176">
        <f>SUM(DB136, -DB142)</f>
        <v>0.14629999999999999</v>
      </c>
      <c r="DC153" s="144">
        <f>SUM(DC136, -DC142)</f>
        <v>0.15229999999999999</v>
      </c>
      <c r="DD153" s="116">
        <f>SUM(DD136, -DD142)</f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>SUM(DR136, -DR142)</f>
        <v>0.16519999999999999</v>
      </c>
      <c r="DS153" s="116">
        <f>SUM(DS136, -DS142)</f>
        <v>0.20350000000000001</v>
      </c>
      <c r="DT153" s="176">
        <f>SUM(DT136, -DT142)</f>
        <v>0.1923</v>
      </c>
      <c r="DU153" s="144">
        <f>SUM(DU136, -DU142)</f>
        <v>0.2001</v>
      </c>
      <c r="DV153" s="116">
        <f>SUM(DV136, -DV142)</f>
        <v>0.2747</v>
      </c>
      <c r="DW153" s="176">
        <f>SUM(DW136, -DW142)</f>
        <v>0.27759999999999996</v>
      </c>
      <c r="DX153" s="116">
        <f>SUM(DX136, -DX142)</f>
        <v>0.26690000000000003</v>
      </c>
      <c r="DY153" s="116">
        <f>SUM(DY136, -DY142)</f>
        <v>0.26800000000000002</v>
      </c>
      <c r="DZ153" s="116">
        <f>SUM(DZ136, -DZ142)</f>
        <v>0.29530000000000001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>SUM(EK137, -EK143)</f>
        <v>4.36E-2</v>
      </c>
      <c r="EL153" s="116">
        <f>SUM(EL137, -EL143)</f>
        <v>5.7700000000000001E-2</v>
      </c>
      <c r="EM153" s="179">
        <f>SUM(EM137, -EM143)</f>
        <v>7.2899999999999993E-2</v>
      </c>
      <c r="EN153" s="146">
        <f>SUM(EN137, -EN143)</f>
        <v>7.4400000000000008E-2</v>
      </c>
      <c r="EO153" s="116">
        <f>SUM(EO137, -EO143)</f>
        <v>8.5499999999999993E-2</v>
      </c>
      <c r="EP153" s="179">
        <f>SUM(EP137, -EP143)</f>
        <v>8.4000000000000005E-2</v>
      </c>
      <c r="EQ153" s="144">
        <f>SUM(EQ137, -EQ143)</f>
        <v>9.01E-2</v>
      </c>
      <c r="ER153" s="116">
        <f>SUM(ER137, -ER143)</f>
        <v>9.9900000000000003E-2</v>
      </c>
      <c r="ES153" s="176">
        <f>SUM(ES137, -ES143)</f>
        <v>0.112</v>
      </c>
      <c r="ET153" s="116">
        <f>SUM(ET137, -ET143)</f>
        <v>9.5000000000000001E-2</v>
      </c>
      <c r="EU153" s="116">
        <f>SUM(EU137, -EU143)</f>
        <v>0.1108</v>
      </c>
      <c r="EV153" s="120">
        <f>SUM(EV137, -EV143)</f>
        <v>0.13300000000000001</v>
      </c>
      <c r="EW153" s="6">
        <f>SUM(EW136, -EW137)</f>
        <v>0</v>
      </c>
      <c r="EX153" s="6">
        <f>SUM(EX136, -EX137)</f>
        <v>0</v>
      </c>
      <c r="EY153" s="6">
        <f>SUM(EY136, -EY137)</f>
        <v>0</v>
      </c>
      <c r="EZ153" s="6">
        <f>SUM(EZ136, -EZ137,)</f>
        <v>0</v>
      </c>
      <c r="FA153" s="6">
        <f>SUM(FA139, -FA143)</f>
        <v>0</v>
      </c>
      <c r="FB153" s="6">
        <f>SUM(FB136, -FB137)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14" t="s">
        <v>70</v>
      </c>
      <c r="EU154" s="114" t="s">
        <v>70</v>
      </c>
      <c r="EV154" s="168" t="s">
        <v>68</v>
      </c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350">SUM(CD137, -CD143)</f>
        <v>0.1298</v>
      </c>
      <c r="CE155" s="146">
        <f t="shared" si="350"/>
        <v>0.1429</v>
      </c>
      <c r="CF155" s="115">
        <f t="shared" si="350"/>
        <v>0.126</v>
      </c>
      <c r="CG155" s="175">
        <f t="shared" si="350"/>
        <v>0.12959999999999999</v>
      </c>
      <c r="CH155" s="144">
        <f t="shared" si="350"/>
        <v>0.1366</v>
      </c>
      <c r="CI155" s="120">
        <f t="shared" si="350"/>
        <v>0.14180000000000001</v>
      </c>
      <c r="CJ155" s="176">
        <f t="shared" si="350"/>
        <v>0.14780000000000001</v>
      </c>
      <c r="CK155" s="144">
        <f t="shared" si="350"/>
        <v>0.13750000000000001</v>
      </c>
      <c r="CL155" s="116">
        <f t="shared" ref="CL155:CM155" si="351">SUM(CL137, -CL143)</f>
        <v>0.1341</v>
      </c>
      <c r="CM155" s="176">
        <f t="shared" si="351"/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352">SUM(CR136, -CR141)</f>
        <v>0.11309999999999999</v>
      </c>
      <c r="CS155" s="179">
        <f t="shared" si="352"/>
        <v>0.1384</v>
      </c>
      <c r="CT155" s="146">
        <f t="shared" si="352"/>
        <v>0.1246</v>
      </c>
      <c r="CU155" s="120">
        <f t="shared" si="352"/>
        <v>0.1623</v>
      </c>
      <c r="CV155" s="176">
        <f t="shared" si="352"/>
        <v>0.13750000000000001</v>
      </c>
      <c r="CW155" s="144">
        <f t="shared" si="352"/>
        <v>0.1278</v>
      </c>
      <c r="CX155" s="116">
        <f t="shared" ref="CX155:CY155" si="353"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>SUM(DT136, -DT141)</f>
        <v>0.1739</v>
      </c>
      <c r="DU155" s="146">
        <f>SUM(DU136, -DU141)</f>
        <v>0.17580000000000001</v>
      </c>
      <c r="DV155" s="118">
        <f>SUM(DV136, -DV141)</f>
        <v>0.21129999999999999</v>
      </c>
      <c r="DW155" s="179">
        <f>SUM(DW136, -DW141)</f>
        <v>0.22099999999999997</v>
      </c>
      <c r="DX155" s="118">
        <f>SUM(DX136, -DX141)</f>
        <v>0.20910000000000001</v>
      </c>
      <c r="DY155" s="118">
        <f>SUM(DY136, -DY141)</f>
        <v>0.21890000000000001</v>
      </c>
      <c r="DZ155" s="118">
        <f>SUM(DZ136, -DZ141)</f>
        <v>0.2334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>SUM(EK138, -EK143)</f>
        <v>3.4200000000000001E-2</v>
      </c>
      <c r="EL155" s="120">
        <f>SUM(EL138, -EL143)</f>
        <v>5.4199999999999998E-2</v>
      </c>
      <c r="EM155" s="179">
        <f>SUM(EM138, -EM143)</f>
        <v>6.9499999999999992E-2</v>
      </c>
      <c r="EN155" s="148">
        <f>SUM(EN138, -EN143)</f>
        <v>7.0900000000000005E-2</v>
      </c>
      <c r="EO155" s="120">
        <f>SUM(EO138, -EO143)</f>
        <v>8.3599999999999994E-2</v>
      </c>
      <c r="EP155" s="179">
        <f>SUM(EP138, -EP143)</f>
        <v>8.2400000000000001E-2</v>
      </c>
      <c r="EQ155" s="146">
        <f>SUM(EQ138, -EQ143)</f>
        <v>8.5699999999999998E-2</v>
      </c>
      <c r="ER155" s="120">
        <f>SUM(ER138, -ER143)</f>
        <v>8.8999999999999996E-2</v>
      </c>
      <c r="ES155" s="179">
        <f>SUM(ES138, -ES143)</f>
        <v>0.10600000000000001</v>
      </c>
      <c r="ET155" s="120">
        <f>SUM(ET138, -ET143)</f>
        <v>8.6499999999999994E-2</v>
      </c>
      <c r="EU155" s="120">
        <f>SUM(EU138, -EU143)</f>
        <v>9.8500000000000004E-2</v>
      </c>
      <c r="EV155" s="116">
        <f>SUM(EV138, -EV143)</f>
        <v>0.13159999999999999</v>
      </c>
      <c r="EW155" s="6">
        <f>SUM(EW136, -EW140)</f>
        <v>0</v>
      </c>
      <c r="EX155" s="6">
        <f>SUM(EX139, -EX143)</f>
        <v>0</v>
      </c>
      <c r="EY155" s="6">
        <f>SUM(EY139, -EY143)</f>
        <v>0</v>
      </c>
      <c r="EZ155" s="6">
        <f>SUM(EZ139, -EZ143)</f>
        <v>0</v>
      </c>
      <c r="FA155" s="6">
        <f>SUM(FA136, -FA137)</f>
        <v>0</v>
      </c>
      <c r="FB155" s="6">
        <f>SUM(FB139,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22" t="s">
        <v>49</v>
      </c>
      <c r="EU156" s="122" t="s">
        <v>49</v>
      </c>
      <c r="EV156" s="122" t="s">
        <v>49</v>
      </c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>SUM(CS136, -CS140)</f>
        <v>0.1366</v>
      </c>
      <c r="CT157" s="148">
        <f>SUM(CT136, -CT140)</f>
        <v>0.11610000000000001</v>
      </c>
      <c r="CU157" s="118">
        <f>SUM(CU136, -CU140)</f>
        <v>0.1227</v>
      </c>
      <c r="CV157" s="179">
        <f>SUM(CV136, -CV140)</f>
        <v>0.10390000000000001</v>
      </c>
      <c r="CW157" s="146">
        <f>SUM(CW136, -CW140)</f>
        <v>0.1137</v>
      </c>
      <c r="CX157" s="116">
        <f>SUM(CX136, -CX140)</f>
        <v>0.10830000000000001</v>
      </c>
      <c r="CY157" s="178">
        <f>SUM(CY136, -CY140)</f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>SUM(DT136, -DT140)</f>
        <v>0.15329999999999999</v>
      </c>
      <c r="DU157" s="148">
        <f>SUM(DU136, -DU140)</f>
        <v>0.15840000000000001</v>
      </c>
      <c r="DV157" s="120">
        <f>SUM(DV136, -DV140)</f>
        <v>0.20019999999999999</v>
      </c>
      <c r="DW157" s="178">
        <f>SUM(DW136, -DW140)</f>
        <v>0.21889999999999998</v>
      </c>
      <c r="DX157" s="118">
        <f>SUM(DX136, -DX140)</f>
        <v>0.17419999999999999</v>
      </c>
      <c r="DY157" s="118">
        <f>SUM(DY136, -DY140)</f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54">SUM(EC142, -EC153)</f>
        <v>0</v>
      </c>
      <c r="ED157" s="6">
        <f t="shared" si="354"/>
        <v>0</v>
      </c>
      <c r="EE157" s="6">
        <f t="shared" si="354"/>
        <v>0</v>
      </c>
      <c r="EF157" s="6">
        <f t="shared" si="354"/>
        <v>0</v>
      </c>
      <c r="EG157" s="6">
        <f t="shared" si="354"/>
        <v>0</v>
      </c>
      <c r="EH157" s="6">
        <f t="shared" si="354"/>
        <v>0</v>
      </c>
      <c r="EI157" s="6">
        <f t="shared" si="354"/>
        <v>0</v>
      </c>
      <c r="EK157" s="246">
        <f>SUM(EK139, -EK143)</f>
        <v>3.3999999999999996E-2</v>
      </c>
      <c r="EL157" s="247">
        <f>SUM(EL139, -EL143)</f>
        <v>4.0599999999999997E-2</v>
      </c>
      <c r="EM157" s="176">
        <f>SUM(EM139, -EM143)</f>
        <v>6.6900000000000001E-2</v>
      </c>
      <c r="EN157" s="146">
        <f>SUM(EN139, -EN143)</f>
        <v>6.8200000000000011E-2</v>
      </c>
      <c r="EO157" s="120">
        <f>SUM(EO139, -EO143)</f>
        <v>6.6400000000000001E-2</v>
      </c>
      <c r="EP157" s="179">
        <f>SUM(EP139, -EP143)</f>
        <v>7.690000000000001E-2</v>
      </c>
      <c r="EQ157" s="146">
        <f>SUM(EQ139, -EQ143)</f>
        <v>8.4999999999999992E-2</v>
      </c>
      <c r="ER157" s="120">
        <f>SUM(ER139, -ER143)</f>
        <v>8.5699999999999998E-2</v>
      </c>
      <c r="ES157" s="178">
        <f>SUM(ES139, -ES143)</f>
        <v>7.6100000000000001E-2</v>
      </c>
      <c r="ET157" s="120">
        <f>SUM(ET139, -ET143)</f>
        <v>7.8099999999999989E-2</v>
      </c>
      <c r="EU157" s="120">
        <f>SUM(EU139, -EU143)</f>
        <v>9.3700000000000006E-2</v>
      </c>
      <c r="EV157" s="120">
        <f>SUM(EV139, -EV143)</f>
        <v>0.12759999999999999</v>
      </c>
      <c r="EW157" s="6">
        <f>SUM(EW137, -EW153,)</f>
        <v>0</v>
      </c>
      <c r="EX157" s="6">
        <f>SUM(EX137, -EX153,)</f>
        <v>0</v>
      </c>
      <c r="EY157" s="6">
        <f>SUM(EY137, -EY153)</f>
        <v>0</v>
      </c>
      <c r="EZ157" s="6">
        <f>SUM(EZ137, -EZ153)</f>
        <v>0</v>
      </c>
      <c r="FA157" s="6">
        <f>SUM(FA137, -FA153)</f>
        <v>0</v>
      </c>
      <c r="FB157" s="6">
        <f>SUM(FB137,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55">SUM(GU142, -GU153)</f>
        <v>0</v>
      </c>
      <c r="GV157" s="6">
        <f t="shared" si="355"/>
        <v>0</v>
      </c>
      <c r="GW157" s="6">
        <f t="shared" si="355"/>
        <v>0</v>
      </c>
      <c r="GX157" s="6">
        <f t="shared" si="355"/>
        <v>0</v>
      </c>
      <c r="GY157" s="6">
        <f t="shared" si="355"/>
        <v>0</v>
      </c>
      <c r="GZ157" s="6">
        <f t="shared" si="355"/>
        <v>0</v>
      </c>
      <c r="HA157" s="6">
        <f t="shared" si="355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56">SUM(JM142, -JM153)</f>
        <v>0</v>
      </c>
      <c r="JN157" s="6">
        <f t="shared" si="356"/>
        <v>0</v>
      </c>
      <c r="JO157" s="6">
        <f t="shared" si="356"/>
        <v>0</v>
      </c>
      <c r="JP157" s="6">
        <f t="shared" si="356"/>
        <v>0</v>
      </c>
      <c r="JQ157" s="6">
        <f t="shared" si="356"/>
        <v>0</v>
      </c>
      <c r="JR157" s="6">
        <f t="shared" si="356"/>
        <v>0</v>
      </c>
      <c r="JS157" s="6">
        <f t="shared" si="356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21" t="s">
        <v>60</v>
      </c>
      <c r="EU158" s="121" t="s">
        <v>60</v>
      </c>
      <c r="EV158" s="188" t="s">
        <v>55</v>
      </c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>SUM(EM140, -EM143)</f>
        <v>6.1199999999999997E-2</v>
      </c>
      <c r="EN159" s="146">
        <f>SUM(EN140, -EN143)</f>
        <v>6.59E-2</v>
      </c>
      <c r="EO159" s="120">
        <f>SUM(EO140, -EO143)</f>
        <v>6.0899999999999996E-2</v>
      </c>
      <c r="EP159" s="179">
        <f>SUM(EP140, -EP143)</f>
        <v>6.5100000000000005E-2</v>
      </c>
      <c r="EQ159" s="146">
        <f>SUM(EQ140, -EQ143)</f>
        <v>7.3899999999999993E-2</v>
      </c>
      <c r="ER159" s="120">
        <f>SUM(ER140, -ER143)</f>
        <v>8.3799999999999999E-2</v>
      </c>
      <c r="ES159" s="179">
        <f>SUM(ES140, -ES143)</f>
        <v>7.3900000000000007E-2</v>
      </c>
      <c r="ET159" s="120">
        <f>SUM(ET140, -ET143)</f>
        <v>6.54E-2</v>
      </c>
      <c r="EU159" s="120">
        <f>SUM(EU140, -EU143)</f>
        <v>8.0799999999999997E-2</v>
      </c>
      <c r="EV159" s="118">
        <f>SUM(EV140, -EV143)</f>
        <v>0.12440000000000001</v>
      </c>
      <c r="EW159" s="6">
        <f>SUM(EW137, -EW152)</f>
        <v>0</v>
      </c>
      <c r="EX159" s="6">
        <f>SUM(EX137, -EX152)</f>
        <v>0</v>
      </c>
      <c r="EY159" s="6">
        <f>SUM(EY137, -EY152)</f>
        <v>0</v>
      </c>
      <c r="EZ159" s="6">
        <f>SUM(EZ137, -EZ152,)</f>
        <v>0</v>
      </c>
      <c r="FA159" s="6">
        <f>SUM(FA143, -FA153)</f>
        <v>0</v>
      </c>
      <c r="FB159" s="6">
        <f>SUM(FB137,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19" t="s">
        <v>40</v>
      </c>
      <c r="EU160" s="188" t="s">
        <v>55</v>
      </c>
      <c r="EV160" s="121" t="s">
        <v>60</v>
      </c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71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20">
        <f>SUM(ET136, -ET142)</f>
        <v>6.4899999999999999E-2</v>
      </c>
      <c r="EU161" s="118">
        <f>SUM(EU141, -EU143)</f>
        <v>7.6700000000000004E-2</v>
      </c>
      <c r="EV161" s="120">
        <f>SUM(EV141, -EV143)</f>
        <v>0.1109</v>
      </c>
      <c r="EW161" s="6">
        <f>SUM(EW137,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SUM(FA137,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71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88" t="s">
        <v>55</v>
      </c>
      <c r="EU162" s="123" t="s">
        <v>65</v>
      </c>
      <c r="EV162" s="123" t="s">
        <v>65</v>
      </c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71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57">SUM(EC152, -EC159)</f>
        <v>0</v>
      </c>
      <c r="ED163" s="6">
        <f t="shared" si="357"/>
        <v>0</v>
      </c>
      <c r="EE163" s="6">
        <f t="shared" si="357"/>
        <v>0</v>
      </c>
      <c r="EF163" s="6">
        <f t="shared" si="357"/>
        <v>0</v>
      </c>
      <c r="EG163" s="6">
        <f t="shared" si="357"/>
        <v>0</v>
      </c>
      <c r="EH163" s="6">
        <f t="shared" si="357"/>
        <v>0</v>
      </c>
      <c r="EI163" s="6">
        <f t="shared" si="357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18">
        <f>SUM(ET141, -ET143)</f>
        <v>6.4499999999999988E-2</v>
      </c>
      <c r="EU163" s="120">
        <f>SUM(EU142, -EU143)</f>
        <v>7.0000000000000007E-2</v>
      </c>
      <c r="EV163" s="120">
        <f>SUM(EV142, -EV143)</f>
        <v>9.8400000000000001E-2</v>
      </c>
      <c r="EW163" s="6">
        <f>SUM(EW152, -EW159,)</f>
        <v>0</v>
      </c>
      <c r="EX163" s="6">
        <f>SUM(EX152, -EX159,)</f>
        <v>0</v>
      </c>
      <c r="EY163" s="6">
        <f t="shared" ref="EY163:FB163" si="358">SUM(EY152, -EY159)</f>
        <v>0</v>
      </c>
      <c r="EZ163" s="6">
        <f t="shared" si="358"/>
        <v>0</v>
      </c>
      <c r="FA163" s="6">
        <f t="shared" si="358"/>
        <v>0</v>
      </c>
      <c r="FB163" s="6">
        <f t="shared" si="358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359">SUM(FE152, -FE159)</f>
        <v>0</v>
      </c>
      <c r="FF163" s="6">
        <f t="shared" si="359"/>
        <v>0</v>
      </c>
      <c r="FG163" s="6">
        <f t="shared" si="359"/>
        <v>0</v>
      </c>
      <c r="FH163" s="6">
        <f t="shared" si="359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360">SUM(FK152, -FK159)</f>
        <v>0</v>
      </c>
      <c r="FL163" s="6">
        <f t="shared" si="360"/>
        <v>0</v>
      </c>
      <c r="FM163" s="6">
        <f t="shared" si="360"/>
        <v>0</v>
      </c>
      <c r="FN163" s="6">
        <f t="shared" si="360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361">SUM(FQ152, -FQ159)</f>
        <v>0</v>
      </c>
      <c r="FR163" s="6">
        <f t="shared" si="361"/>
        <v>0</v>
      </c>
      <c r="FS163" s="6">
        <f t="shared" si="361"/>
        <v>0</v>
      </c>
      <c r="FT163" s="6">
        <f t="shared" si="361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362">SUM(FW152, -FW159)</f>
        <v>0</v>
      </c>
      <c r="FX163" s="6">
        <f t="shared" si="362"/>
        <v>0</v>
      </c>
      <c r="FY163" s="6">
        <f t="shared" si="362"/>
        <v>0</v>
      </c>
      <c r="FZ163" s="6">
        <f t="shared" si="362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363">SUM(GC152, -GC159)</f>
        <v>0</v>
      </c>
      <c r="GD163" s="6">
        <f t="shared" si="363"/>
        <v>0</v>
      </c>
      <c r="GE163" s="6">
        <f t="shared" si="363"/>
        <v>0</v>
      </c>
      <c r="GF163" s="6">
        <f t="shared" si="363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364">SUM(GI152, -GI159)</f>
        <v>0</v>
      </c>
      <c r="GJ163" s="6">
        <f t="shared" si="364"/>
        <v>0</v>
      </c>
      <c r="GK163" s="6">
        <f t="shared" si="364"/>
        <v>0</v>
      </c>
      <c r="GL163" s="6">
        <f t="shared" si="364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365">SUM(GO152, -GO159)</f>
        <v>0</v>
      </c>
      <c r="GP163" s="6">
        <f t="shared" si="365"/>
        <v>0</v>
      </c>
      <c r="GQ163" s="6">
        <f t="shared" si="365"/>
        <v>0</v>
      </c>
      <c r="GR163" s="6">
        <f t="shared" si="365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366">SUM(GU152, -GU159)</f>
        <v>0</v>
      </c>
      <c r="GV163" s="6">
        <f t="shared" si="366"/>
        <v>0</v>
      </c>
      <c r="GW163" s="6">
        <f t="shared" si="366"/>
        <v>0</v>
      </c>
      <c r="GX163" s="6">
        <f t="shared" si="366"/>
        <v>0</v>
      </c>
      <c r="GY163" s="6">
        <f t="shared" si="366"/>
        <v>0</v>
      </c>
      <c r="GZ163" s="6">
        <f t="shared" si="366"/>
        <v>0</v>
      </c>
      <c r="HA163" s="6">
        <f t="shared" si="366"/>
        <v>0</v>
      </c>
      <c r="HC163" s="6">
        <f t="shared" ref="HC163:HD163" si="367">SUM(HC152, -HC159)</f>
        <v>0</v>
      </c>
      <c r="HD163" s="6">
        <f t="shared" si="367"/>
        <v>0</v>
      </c>
      <c r="HE163" s="6">
        <f t="shared" ref="HE163:HH163" si="368">SUM(HE152, -HE159)</f>
        <v>0</v>
      </c>
      <c r="HF163" s="6">
        <f t="shared" si="368"/>
        <v>0</v>
      </c>
      <c r="HG163" s="6">
        <f t="shared" si="368"/>
        <v>0</v>
      </c>
      <c r="HH163" s="6">
        <f t="shared" si="368"/>
        <v>0</v>
      </c>
      <c r="HI163" s="6">
        <f>SUM(HI152, -HI159,)</f>
        <v>0</v>
      </c>
      <c r="HJ163" s="6">
        <f>SUM(HJ152, -HJ159,)</f>
        <v>0</v>
      </c>
      <c r="HK163" s="6">
        <f t="shared" ref="HK163:HN163" si="369">SUM(HK152, -HK159)</f>
        <v>0</v>
      </c>
      <c r="HL163" s="6">
        <f t="shared" si="369"/>
        <v>0</v>
      </c>
      <c r="HM163" s="6">
        <f t="shared" si="369"/>
        <v>0</v>
      </c>
      <c r="HN163" s="6">
        <f t="shared" si="369"/>
        <v>0</v>
      </c>
      <c r="HO163" s="6">
        <f>SUM(HO152, -HO159,)</f>
        <v>0</v>
      </c>
      <c r="HP163" s="6">
        <f>SUM(HP152, -HP159,)</f>
        <v>0</v>
      </c>
      <c r="HQ163" s="6">
        <f t="shared" ref="HQ163:HT163" si="370">SUM(HQ152, -HQ159)</f>
        <v>0</v>
      </c>
      <c r="HR163" s="6">
        <f t="shared" si="370"/>
        <v>0</v>
      </c>
      <c r="HS163" s="6">
        <f t="shared" si="370"/>
        <v>0</v>
      </c>
      <c r="HT163" s="6">
        <f t="shared" si="370"/>
        <v>0</v>
      </c>
      <c r="HU163" s="6">
        <f>SUM(HU152, -HU159,)</f>
        <v>0</v>
      </c>
      <c r="HV163" s="6">
        <f>SUM(HV152, -HV159,)</f>
        <v>0</v>
      </c>
      <c r="HW163" s="6">
        <f t="shared" ref="HW163:HZ163" si="371">SUM(HW152, -HW159)</f>
        <v>0</v>
      </c>
      <c r="HX163" s="6">
        <f t="shared" si="371"/>
        <v>0</v>
      </c>
      <c r="HY163" s="6">
        <f t="shared" si="371"/>
        <v>0</v>
      </c>
      <c r="HZ163" s="6">
        <f t="shared" si="371"/>
        <v>0</v>
      </c>
      <c r="IA163" s="6">
        <f>SUM(IA152, -IA159,)</f>
        <v>0</v>
      </c>
      <c r="IB163" s="6">
        <f>SUM(IB152, -IB159,)</f>
        <v>0</v>
      </c>
      <c r="IC163" s="6">
        <f t="shared" ref="IC163:IF163" si="372">SUM(IC152, -IC159)</f>
        <v>0</v>
      </c>
      <c r="ID163" s="6">
        <f t="shared" si="372"/>
        <v>0</v>
      </c>
      <c r="IE163" s="6">
        <f t="shared" si="372"/>
        <v>0</v>
      </c>
      <c r="IF163" s="6">
        <f t="shared" si="372"/>
        <v>0</v>
      </c>
      <c r="IG163" s="6">
        <f>SUM(IG152, -IG159,)</f>
        <v>0</v>
      </c>
      <c r="IH163" s="6">
        <f>SUM(IH152, -IH159,)</f>
        <v>0</v>
      </c>
      <c r="II163" s="6">
        <f t="shared" ref="II163:IL163" si="373">SUM(II152, -II159)</f>
        <v>0</v>
      </c>
      <c r="IJ163" s="6">
        <f t="shared" si="373"/>
        <v>0</v>
      </c>
      <c r="IK163" s="6">
        <f t="shared" si="373"/>
        <v>0</v>
      </c>
      <c r="IL163" s="6">
        <f t="shared" si="373"/>
        <v>0</v>
      </c>
      <c r="IM163" s="6">
        <f>SUM(IM152, -IM159,)</f>
        <v>0</v>
      </c>
      <c r="IN163" s="6">
        <f>SUM(IN152, -IN159,)</f>
        <v>0</v>
      </c>
      <c r="IO163" s="6">
        <f t="shared" ref="IO163:IR163" si="374">SUM(IO152, -IO159)</f>
        <v>0</v>
      </c>
      <c r="IP163" s="6">
        <f t="shared" si="374"/>
        <v>0</v>
      </c>
      <c r="IQ163" s="6">
        <f t="shared" si="374"/>
        <v>0</v>
      </c>
      <c r="IR163" s="6">
        <f t="shared" si="374"/>
        <v>0</v>
      </c>
      <c r="IS163" s="6">
        <f>SUM(IS152, -IS159,)</f>
        <v>0</v>
      </c>
      <c r="IT163" s="6">
        <f>SUM(IT152, -IT159,)</f>
        <v>0</v>
      </c>
      <c r="IU163" s="6">
        <f t="shared" ref="IU163:IX163" si="375">SUM(IU152, -IU159)</f>
        <v>0</v>
      </c>
      <c r="IV163" s="6">
        <f t="shared" si="375"/>
        <v>0</v>
      </c>
      <c r="IW163" s="6">
        <f t="shared" si="375"/>
        <v>0</v>
      </c>
      <c r="IX163" s="6">
        <f t="shared" si="375"/>
        <v>0</v>
      </c>
      <c r="IY163" s="6">
        <f>SUM(IY152, -IY159,)</f>
        <v>0</v>
      </c>
      <c r="IZ163" s="6">
        <f>SUM(IZ152, -IZ159,)</f>
        <v>0</v>
      </c>
      <c r="JA163" s="6">
        <f t="shared" ref="JA163:JD163" si="376">SUM(JA152, -JA159)</f>
        <v>0</v>
      </c>
      <c r="JB163" s="6">
        <f t="shared" si="376"/>
        <v>0</v>
      </c>
      <c r="JC163" s="6">
        <f t="shared" si="376"/>
        <v>0</v>
      </c>
      <c r="JD163" s="6">
        <f t="shared" si="376"/>
        <v>0</v>
      </c>
      <c r="JE163" s="6">
        <f>SUM(JE152, -JE159,)</f>
        <v>0</v>
      </c>
      <c r="JF163" s="6">
        <f>SUM(JF152, -JF159,)</f>
        <v>0</v>
      </c>
      <c r="JG163" s="6">
        <f t="shared" ref="JG163:JJ163" si="377">SUM(JG152, -JG159)</f>
        <v>0</v>
      </c>
      <c r="JH163" s="6">
        <f t="shared" si="377"/>
        <v>0</v>
      </c>
      <c r="JI163" s="6">
        <f t="shared" si="377"/>
        <v>0</v>
      </c>
      <c r="JJ163" s="6">
        <f t="shared" si="377"/>
        <v>0</v>
      </c>
      <c r="JK163" s="6">
        <f>SUM(JK152, -JK159,)</f>
        <v>0</v>
      </c>
      <c r="JL163" s="6">
        <f>SUM(JL152, -JL159,)</f>
        <v>0</v>
      </c>
      <c r="JM163" s="6">
        <f t="shared" ref="JM163:JS163" si="378">SUM(JM152, -JM159)</f>
        <v>0</v>
      </c>
      <c r="JN163" s="6">
        <f t="shared" si="378"/>
        <v>0</v>
      </c>
      <c r="JO163" s="6">
        <f t="shared" si="378"/>
        <v>0</v>
      </c>
      <c r="JP163" s="6">
        <f t="shared" si="378"/>
        <v>0</v>
      </c>
      <c r="JQ163" s="6">
        <f t="shared" si="378"/>
        <v>0</v>
      </c>
      <c r="JR163" s="6">
        <f t="shared" si="378"/>
        <v>0</v>
      </c>
      <c r="JS163" s="6">
        <f t="shared" si="378"/>
        <v>0</v>
      </c>
    </row>
    <row r="164" spans="71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19" t="s">
        <v>37</v>
      </c>
      <c r="EU164" s="119" t="s">
        <v>40</v>
      </c>
      <c r="EV164" s="119" t="s">
        <v>40</v>
      </c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71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20">
        <f>SUM(ET136, -ET141)</f>
        <v>5.7200000000000001E-2</v>
      </c>
      <c r="EU165" s="120">
        <f>SUM(EU136, -EU142)</f>
        <v>6.59E-2</v>
      </c>
      <c r="EV165" s="120">
        <f>SUM(EV136, -EV142)</f>
        <v>6.8500000000000005E-2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71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23" t="s">
        <v>65</v>
      </c>
      <c r="EU166" s="119" t="s">
        <v>37</v>
      </c>
      <c r="EV166" s="119" t="s">
        <v>38</v>
      </c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71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20">
        <f>SUM(ET142, -ET143)</f>
        <v>5.6799999999999989E-2</v>
      </c>
      <c r="EU167" s="120">
        <f>SUM(EU136, -EU141)</f>
        <v>5.9200000000000003E-2</v>
      </c>
      <c r="EV167" s="118">
        <f>SUM(EV136, -EV141)</f>
        <v>5.6000000000000001E-2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71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19" t="s">
        <v>38</v>
      </c>
      <c r="EU168" s="119" t="s">
        <v>38</v>
      </c>
      <c r="EV168" s="119" t="s">
        <v>37</v>
      </c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71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79">SUM(EC158, -EC165)</f>
        <v>0</v>
      </c>
      <c r="ED169" s="6">
        <f t="shared" si="379"/>
        <v>0</v>
      </c>
      <c r="EE169" s="6">
        <f t="shared" si="379"/>
        <v>0</v>
      </c>
      <c r="EF169" s="6">
        <f t="shared" si="379"/>
        <v>0</v>
      </c>
      <c r="EG169" s="6">
        <f t="shared" si="379"/>
        <v>0</v>
      </c>
      <c r="EH169" s="6">
        <f t="shared" si="379"/>
        <v>0</v>
      </c>
      <c r="EI169" s="6">
        <f t="shared" si="379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18">
        <f>SUM(ET136, -ET140)</f>
        <v>5.6300000000000003E-2</v>
      </c>
      <c r="EU169" s="118">
        <f>SUM(EU136, -EU140)</f>
        <v>5.5100000000000003E-2</v>
      </c>
      <c r="EV169" s="120">
        <f>SUM(EV136, -EV140)</f>
        <v>4.2500000000000003E-2</v>
      </c>
      <c r="EW169" s="6">
        <f>SUM(EW158, -EW165,)</f>
        <v>0</v>
      </c>
      <c r="EX169" s="6">
        <f>SUM(EX158, -EX165,)</f>
        <v>0</v>
      </c>
      <c r="EY169" s="6">
        <f t="shared" ref="EY169:FB169" si="380">SUM(EY158, -EY165)</f>
        <v>0</v>
      </c>
      <c r="EZ169" s="6">
        <f t="shared" si="380"/>
        <v>0</v>
      </c>
      <c r="FA169" s="6">
        <f t="shared" si="380"/>
        <v>0</v>
      </c>
      <c r="FB169" s="6">
        <f t="shared" si="380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381">SUM(FE158, -FE165)</f>
        <v>0</v>
      </c>
      <c r="FF169" s="6">
        <f t="shared" si="381"/>
        <v>0</v>
      </c>
      <c r="FG169" s="6">
        <f t="shared" si="381"/>
        <v>0</v>
      </c>
      <c r="FH169" s="6">
        <f t="shared" si="381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382">SUM(FK158, -FK165)</f>
        <v>0</v>
      </c>
      <c r="FL169" s="6">
        <f t="shared" si="382"/>
        <v>0</v>
      </c>
      <c r="FM169" s="6">
        <f t="shared" si="382"/>
        <v>0</v>
      </c>
      <c r="FN169" s="6">
        <f t="shared" si="382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383">SUM(FQ158, -FQ165)</f>
        <v>0</v>
      </c>
      <c r="FR169" s="6">
        <f t="shared" si="383"/>
        <v>0</v>
      </c>
      <c r="FS169" s="6">
        <f t="shared" si="383"/>
        <v>0</v>
      </c>
      <c r="FT169" s="6">
        <f t="shared" si="383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384">SUM(FW158, -FW165)</f>
        <v>0</v>
      </c>
      <c r="FX169" s="6">
        <f t="shared" si="384"/>
        <v>0</v>
      </c>
      <c r="FY169" s="6">
        <f t="shared" si="384"/>
        <v>0</v>
      </c>
      <c r="FZ169" s="6">
        <f t="shared" si="384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385">SUM(GC158, -GC165)</f>
        <v>0</v>
      </c>
      <c r="GD169" s="6">
        <f t="shared" si="385"/>
        <v>0</v>
      </c>
      <c r="GE169" s="6">
        <f t="shared" si="385"/>
        <v>0</v>
      </c>
      <c r="GF169" s="6">
        <f t="shared" si="385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386">SUM(GI158, -GI165)</f>
        <v>0</v>
      </c>
      <c r="GJ169" s="6">
        <f t="shared" si="386"/>
        <v>0</v>
      </c>
      <c r="GK169" s="6">
        <f t="shared" si="386"/>
        <v>0</v>
      </c>
      <c r="GL169" s="6">
        <f t="shared" si="386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387">SUM(GO158, -GO165)</f>
        <v>0</v>
      </c>
      <c r="GP169" s="6">
        <f t="shared" si="387"/>
        <v>0</v>
      </c>
      <c r="GQ169" s="6">
        <f t="shared" si="387"/>
        <v>0</v>
      </c>
      <c r="GR169" s="6">
        <f t="shared" si="387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388">SUM(GU158, -GU165)</f>
        <v>0</v>
      </c>
      <c r="GV169" s="6">
        <f t="shared" si="388"/>
        <v>0</v>
      </c>
      <c r="GW169" s="6">
        <f t="shared" si="388"/>
        <v>0</v>
      </c>
      <c r="GX169" s="6">
        <f t="shared" si="388"/>
        <v>0</v>
      </c>
      <c r="GY169" s="6">
        <f t="shared" si="388"/>
        <v>0</v>
      </c>
      <c r="GZ169" s="6">
        <f t="shared" si="388"/>
        <v>0</v>
      </c>
      <c r="HA169" s="6">
        <f t="shared" si="388"/>
        <v>0</v>
      </c>
      <c r="HC169" s="6">
        <f t="shared" ref="HC169:HD169" si="389">SUM(HC158, -HC165)</f>
        <v>0</v>
      </c>
      <c r="HD169" s="6">
        <f t="shared" si="389"/>
        <v>0</v>
      </c>
      <c r="HE169" s="6">
        <f t="shared" ref="HE169:HH169" si="390">SUM(HE158, -HE165)</f>
        <v>0</v>
      </c>
      <c r="HF169" s="6">
        <f t="shared" si="390"/>
        <v>0</v>
      </c>
      <c r="HG169" s="6">
        <f t="shared" si="390"/>
        <v>0</v>
      </c>
      <c r="HH169" s="6">
        <f t="shared" si="390"/>
        <v>0</v>
      </c>
      <c r="HI169" s="6">
        <f>SUM(HI158, -HI165,)</f>
        <v>0</v>
      </c>
      <c r="HJ169" s="6">
        <f>SUM(HJ158, -HJ165,)</f>
        <v>0</v>
      </c>
      <c r="HK169" s="6">
        <f t="shared" ref="HK169:HN169" si="391">SUM(HK158, -HK165)</f>
        <v>0</v>
      </c>
      <c r="HL169" s="6">
        <f t="shared" si="391"/>
        <v>0</v>
      </c>
      <c r="HM169" s="6">
        <f t="shared" si="391"/>
        <v>0</v>
      </c>
      <c r="HN169" s="6">
        <f t="shared" si="391"/>
        <v>0</v>
      </c>
      <c r="HO169" s="6">
        <f>SUM(HO158, -HO165,)</f>
        <v>0</v>
      </c>
      <c r="HP169" s="6">
        <f>SUM(HP158, -HP165,)</f>
        <v>0</v>
      </c>
      <c r="HQ169" s="6">
        <f t="shared" ref="HQ169:HT169" si="392">SUM(HQ158, -HQ165)</f>
        <v>0</v>
      </c>
      <c r="HR169" s="6">
        <f t="shared" si="392"/>
        <v>0</v>
      </c>
      <c r="HS169" s="6">
        <f t="shared" si="392"/>
        <v>0</v>
      </c>
      <c r="HT169" s="6">
        <f t="shared" si="392"/>
        <v>0</v>
      </c>
      <c r="HU169" s="6">
        <f>SUM(HU158, -HU165,)</f>
        <v>0</v>
      </c>
      <c r="HV169" s="6">
        <f>SUM(HV158, -HV165,)</f>
        <v>0</v>
      </c>
      <c r="HW169" s="6">
        <f t="shared" ref="HW169:HZ169" si="393">SUM(HW158, -HW165)</f>
        <v>0</v>
      </c>
      <c r="HX169" s="6">
        <f t="shared" si="393"/>
        <v>0</v>
      </c>
      <c r="HY169" s="6">
        <f t="shared" si="393"/>
        <v>0</v>
      </c>
      <c r="HZ169" s="6">
        <f t="shared" si="393"/>
        <v>0</v>
      </c>
      <c r="IA169" s="6">
        <f>SUM(IA158, -IA165,)</f>
        <v>0</v>
      </c>
      <c r="IB169" s="6">
        <f>SUM(IB158, -IB165,)</f>
        <v>0</v>
      </c>
      <c r="IC169" s="6">
        <f t="shared" ref="IC169:IF169" si="394">SUM(IC158, -IC165)</f>
        <v>0</v>
      </c>
      <c r="ID169" s="6">
        <f t="shared" si="394"/>
        <v>0</v>
      </c>
      <c r="IE169" s="6">
        <f t="shared" si="394"/>
        <v>0</v>
      </c>
      <c r="IF169" s="6">
        <f t="shared" si="394"/>
        <v>0</v>
      </c>
      <c r="IG169" s="6">
        <f>SUM(IG158, -IG165,)</f>
        <v>0</v>
      </c>
      <c r="IH169" s="6">
        <f>SUM(IH158, -IH165,)</f>
        <v>0</v>
      </c>
      <c r="II169" s="6">
        <f t="shared" ref="II169:IL169" si="395">SUM(II158, -II165)</f>
        <v>0</v>
      </c>
      <c r="IJ169" s="6">
        <f t="shared" si="395"/>
        <v>0</v>
      </c>
      <c r="IK169" s="6">
        <f t="shared" si="395"/>
        <v>0</v>
      </c>
      <c r="IL169" s="6">
        <f t="shared" si="395"/>
        <v>0</v>
      </c>
      <c r="IM169" s="6">
        <f>SUM(IM158, -IM165,)</f>
        <v>0</v>
      </c>
      <c r="IN169" s="6">
        <f>SUM(IN158, -IN165,)</f>
        <v>0</v>
      </c>
      <c r="IO169" s="6">
        <f t="shared" ref="IO169:IR169" si="396">SUM(IO158, -IO165)</f>
        <v>0</v>
      </c>
      <c r="IP169" s="6">
        <f t="shared" si="396"/>
        <v>0</v>
      </c>
      <c r="IQ169" s="6">
        <f t="shared" si="396"/>
        <v>0</v>
      </c>
      <c r="IR169" s="6">
        <f t="shared" si="396"/>
        <v>0</v>
      </c>
      <c r="IS169" s="6">
        <f>SUM(IS158, -IS165,)</f>
        <v>0</v>
      </c>
      <c r="IT169" s="6">
        <f>SUM(IT158, -IT165,)</f>
        <v>0</v>
      </c>
      <c r="IU169" s="6">
        <f t="shared" ref="IU169:IX169" si="397">SUM(IU158, -IU165)</f>
        <v>0</v>
      </c>
      <c r="IV169" s="6">
        <f t="shared" si="397"/>
        <v>0</v>
      </c>
      <c r="IW169" s="6">
        <f t="shared" si="397"/>
        <v>0</v>
      </c>
      <c r="IX169" s="6">
        <f t="shared" si="397"/>
        <v>0</v>
      </c>
      <c r="IY169" s="6">
        <f>SUM(IY158, -IY165,)</f>
        <v>0</v>
      </c>
      <c r="IZ169" s="6">
        <f>SUM(IZ158, -IZ165,)</f>
        <v>0</v>
      </c>
      <c r="JA169" s="6">
        <f t="shared" ref="JA169:JD169" si="398">SUM(JA158, -JA165)</f>
        <v>0</v>
      </c>
      <c r="JB169" s="6">
        <f t="shared" si="398"/>
        <v>0</v>
      </c>
      <c r="JC169" s="6">
        <f t="shared" si="398"/>
        <v>0</v>
      </c>
      <c r="JD169" s="6">
        <f t="shared" si="398"/>
        <v>0</v>
      </c>
      <c r="JE169" s="6">
        <f>SUM(JE158, -JE165,)</f>
        <v>0</v>
      </c>
      <c r="JF169" s="6">
        <f>SUM(JF158, -JF165,)</f>
        <v>0</v>
      </c>
      <c r="JG169" s="6">
        <f t="shared" ref="JG169:JJ169" si="399">SUM(JG158, -JG165)</f>
        <v>0</v>
      </c>
      <c r="JH169" s="6">
        <f t="shared" si="399"/>
        <v>0</v>
      </c>
      <c r="JI169" s="6">
        <f t="shared" si="399"/>
        <v>0</v>
      </c>
      <c r="JJ169" s="6">
        <f t="shared" si="399"/>
        <v>0</v>
      </c>
      <c r="JK169" s="6">
        <f>SUM(JK158, -JK165,)</f>
        <v>0</v>
      </c>
      <c r="JL169" s="6">
        <f>SUM(JL158, -JL165,)</f>
        <v>0</v>
      </c>
      <c r="JM169" s="6">
        <f t="shared" ref="JM169:JS169" si="400">SUM(JM158, -JM165)</f>
        <v>0</v>
      </c>
      <c r="JN169" s="6">
        <f t="shared" si="400"/>
        <v>0</v>
      </c>
      <c r="JO169" s="6">
        <f t="shared" si="400"/>
        <v>0</v>
      </c>
      <c r="JP169" s="6">
        <f t="shared" si="400"/>
        <v>0</v>
      </c>
      <c r="JQ169" s="6">
        <f t="shared" si="400"/>
        <v>0</v>
      </c>
      <c r="JR169" s="6">
        <f t="shared" si="400"/>
        <v>0</v>
      </c>
      <c r="JS169" s="6">
        <f t="shared" si="400"/>
        <v>0</v>
      </c>
    </row>
    <row r="170" spans="71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19" t="s">
        <v>36</v>
      </c>
      <c r="EU170" s="119" t="s">
        <v>36</v>
      </c>
      <c r="EV170" s="119" t="s">
        <v>36</v>
      </c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71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16">
        <f>SUM(ET136, -ET139)</f>
        <v>4.36E-2</v>
      </c>
      <c r="EU171" s="116">
        <f>SUM(EU136, -EU139)</f>
        <v>4.2200000000000001E-2</v>
      </c>
      <c r="EV171" s="116">
        <f>SUM(EV136, -EV139)</f>
        <v>3.9300000000000002E-2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71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168" t="s">
        <v>64</v>
      </c>
      <c r="EU172" s="168" t="s">
        <v>64</v>
      </c>
      <c r="EV172" s="119" t="s">
        <v>41</v>
      </c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71:279" ht="15.75" thickBot="1" x14ac:dyDescent="0.3"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20">
        <f>SUM(ET137, -ET142)</f>
        <v>3.8199999999999998E-2</v>
      </c>
      <c r="EU173" s="120">
        <f>SUM(EU137, -EU142)</f>
        <v>4.0800000000000003E-2</v>
      </c>
      <c r="EV173" s="120">
        <f>SUM(EV136, -EV138)</f>
        <v>3.5299999999999998E-2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71:279" ht="15.75" thickBot="1" x14ac:dyDescent="0.3"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19" t="s">
        <v>39</v>
      </c>
      <c r="EU174" s="119" t="s">
        <v>39</v>
      </c>
      <c r="EV174" s="114" t="s">
        <v>63</v>
      </c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71:279" ht="15.75" thickBot="1" x14ac:dyDescent="0.3"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01">SUM(EC164, -EC171)</f>
        <v>0</v>
      </c>
      <c r="ED175" s="6">
        <f t="shared" si="401"/>
        <v>0</v>
      </c>
      <c r="EE175" s="6">
        <f t="shared" si="401"/>
        <v>0</v>
      </c>
      <c r="EF175" s="6">
        <f t="shared" si="401"/>
        <v>0</v>
      </c>
      <c r="EG175" s="6">
        <f t="shared" si="401"/>
        <v>0</v>
      </c>
      <c r="EH175" s="6">
        <f t="shared" si="401"/>
        <v>0</v>
      </c>
      <c r="EI175" s="6">
        <f t="shared" si="401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16">
        <f>SUM(ET136, -ET138)</f>
        <v>3.5200000000000002E-2</v>
      </c>
      <c r="EU175" s="116">
        <f>SUM(EU136, -EU138)</f>
        <v>3.7400000000000003E-2</v>
      </c>
      <c r="EV175" s="116">
        <f>SUM(EV137, -EV142)</f>
        <v>3.4599999999999999E-2</v>
      </c>
      <c r="EW175" s="6">
        <f>SUM(EW164, -EW171,)</f>
        <v>0</v>
      </c>
      <c r="EX175" s="6">
        <f>SUM(EX164, -EX171,)</f>
        <v>0</v>
      </c>
      <c r="EY175" s="6">
        <f t="shared" ref="EY175:FB175" si="402">SUM(EY164, -EY171)</f>
        <v>0</v>
      </c>
      <c r="EZ175" s="6">
        <f t="shared" si="402"/>
        <v>0</v>
      </c>
      <c r="FA175" s="6">
        <f t="shared" si="402"/>
        <v>0</v>
      </c>
      <c r="FB175" s="6">
        <f t="shared" si="402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03">SUM(FE164, -FE171)</f>
        <v>0</v>
      </c>
      <c r="FF175" s="6">
        <f t="shared" si="403"/>
        <v>0</v>
      </c>
      <c r="FG175" s="6">
        <f t="shared" si="403"/>
        <v>0</v>
      </c>
      <c r="FH175" s="6">
        <f t="shared" si="403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04">SUM(FK164, -FK171)</f>
        <v>0</v>
      </c>
      <c r="FL175" s="6">
        <f t="shared" si="404"/>
        <v>0</v>
      </c>
      <c r="FM175" s="6">
        <f t="shared" si="404"/>
        <v>0</v>
      </c>
      <c r="FN175" s="6">
        <f t="shared" si="404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05">SUM(FQ164, -FQ171)</f>
        <v>0</v>
      </c>
      <c r="FR175" s="6">
        <f t="shared" si="405"/>
        <v>0</v>
      </c>
      <c r="FS175" s="6">
        <f t="shared" si="405"/>
        <v>0</v>
      </c>
      <c r="FT175" s="6">
        <f t="shared" si="405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06">SUM(FW164, -FW171)</f>
        <v>0</v>
      </c>
      <c r="FX175" s="6">
        <f t="shared" si="406"/>
        <v>0</v>
      </c>
      <c r="FY175" s="6">
        <f t="shared" si="406"/>
        <v>0</v>
      </c>
      <c r="FZ175" s="6">
        <f t="shared" si="406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07">SUM(GC164, -GC171)</f>
        <v>0</v>
      </c>
      <c r="GD175" s="6">
        <f t="shared" si="407"/>
        <v>0</v>
      </c>
      <c r="GE175" s="6">
        <f t="shared" si="407"/>
        <v>0</v>
      </c>
      <c r="GF175" s="6">
        <f t="shared" si="407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08">SUM(GI164, -GI171)</f>
        <v>0</v>
      </c>
      <c r="GJ175" s="6">
        <f t="shared" si="408"/>
        <v>0</v>
      </c>
      <c r="GK175" s="6">
        <f t="shared" si="408"/>
        <v>0</v>
      </c>
      <c r="GL175" s="6">
        <f t="shared" si="408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09">SUM(GO164, -GO171)</f>
        <v>0</v>
      </c>
      <c r="GP175" s="6">
        <f t="shared" si="409"/>
        <v>0</v>
      </c>
      <c r="GQ175" s="6">
        <f t="shared" si="409"/>
        <v>0</v>
      </c>
      <c r="GR175" s="6">
        <f t="shared" si="409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10">SUM(GU164, -GU171)</f>
        <v>0</v>
      </c>
      <c r="GV175" s="6">
        <f t="shared" si="410"/>
        <v>0</v>
      </c>
      <c r="GW175" s="6">
        <f t="shared" si="410"/>
        <v>0</v>
      </c>
      <c r="GX175" s="6">
        <f t="shared" si="410"/>
        <v>0</v>
      </c>
      <c r="GY175" s="6">
        <f t="shared" si="410"/>
        <v>0</v>
      </c>
      <c r="GZ175" s="6">
        <f t="shared" si="410"/>
        <v>0</v>
      </c>
      <c r="HA175" s="6">
        <f t="shared" si="410"/>
        <v>0</v>
      </c>
      <c r="HC175" s="6">
        <f t="shared" ref="HC175:HD175" si="411">SUM(HC164, -HC171)</f>
        <v>0</v>
      </c>
      <c r="HD175" s="6">
        <f t="shared" si="411"/>
        <v>0</v>
      </c>
      <c r="HE175" s="6">
        <f t="shared" ref="HE175:HH175" si="412">SUM(HE164, -HE171)</f>
        <v>0</v>
      </c>
      <c r="HF175" s="6">
        <f t="shared" si="412"/>
        <v>0</v>
      </c>
      <c r="HG175" s="6">
        <f t="shared" si="412"/>
        <v>0</v>
      </c>
      <c r="HH175" s="6">
        <f t="shared" si="412"/>
        <v>0</v>
      </c>
      <c r="HI175" s="6">
        <f>SUM(HI164, -HI171,)</f>
        <v>0</v>
      </c>
      <c r="HJ175" s="6">
        <f>SUM(HJ164, -HJ171,)</f>
        <v>0</v>
      </c>
      <c r="HK175" s="6">
        <f t="shared" ref="HK175:HN175" si="413">SUM(HK164, -HK171)</f>
        <v>0</v>
      </c>
      <c r="HL175" s="6">
        <f t="shared" si="413"/>
        <v>0</v>
      </c>
      <c r="HM175" s="6">
        <f t="shared" si="413"/>
        <v>0</v>
      </c>
      <c r="HN175" s="6">
        <f t="shared" si="413"/>
        <v>0</v>
      </c>
      <c r="HO175" s="6">
        <f>SUM(HO164, -HO171,)</f>
        <v>0</v>
      </c>
      <c r="HP175" s="6">
        <f>SUM(HP164, -HP171,)</f>
        <v>0</v>
      </c>
      <c r="HQ175" s="6">
        <f t="shared" ref="HQ175:HT175" si="414">SUM(HQ164, -HQ171)</f>
        <v>0</v>
      </c>
      <c r="HR175" s="6">
        <f t="shared" si="414"/>
        <v>0</v>
      </c>
      <c r="HS175" s="6">
        <f t="shared" si="414"/>
        <v>0</v>
      </c>
      <c r="HT175" s="6">
        <f t="shared" si="414"/>
        <v>0</v>
      </c>
      <c r="HU175" s="6">
        <f>SUM(HU164, -HU171,)</f>
        <v>0</v>
      </c>
      <c r="HV175" s="6">
        <f>SUM(HV164, -HV171,)</f>
        <v>0</v>
      </c>
      <c r="HW175" s="6">
        <f t="shared" ref="HW175:HZ175" si="415">SUM(HW164, -HW171)</f>
        <v>0</v>
      </c>
      <c r="HX175" s="6">
        <f t="shared" si="415"/>
        <v>0</v>
      </c>
      <c r="HY175" s="6">
        <f t="shared" si="415"/>
        <v>0</v>
      </c>
      <c r="HZ175" s="6">
        <f t="shared" si="415"/>
        <v>0</v>
      </c>
      <c r="IA175" s="6">
        <f>SUM(IA164, -IA171,)</f>
        <v>0</v>
      </c>
      <c r="IB175" s="6">
        <f>SUM(IB164, -IB171,)</f>
        <v>0</v>
      </c>
      <c r="IC175" s="6">
        <f t="shared" ref="IC175:IF175" si="416">SUM(IC164, -IC171)</f>
        <v>0</v>
      </c>
      <c r="ID175" s="6">
        <f t="shared" si="416"/>
        <v>0</v>
      </c>
      <c r="IE175" s="6">
        <f t="shared" si="416"/>
        <v>0</v>
      </c>
      <c r="IF175" s="6">
        <f t="shared" si="416"/>
        <v>0</v>
      </c>
      <c r="IG175" s="6">
        <f>SUM(IG164, -IG171,)</f>
        <v>0</v>
      </c>
      <c r="IH175" s="6">
        <f>SUM(IH164, -IH171,)</f>
        <v>0</v>
      </c>
      <c r="II175" s="6">
        <f t="shared" ref="II175:IL175" si="417">SUM(II164, -II171)</f>
        <v>0</v>
      </c>
      <c r="IJ175" s="6">
        <f t="shared" si="417"/>
        <v>0</v>
      </c>
      <c r="IK175" s="6">
        <f t="shared" si="417"/>
        <v>0</v>
      </c>
      <c r="IL175" s="6">
        <f t="shared" si="417"/>
        <v>0</v>
      </c>
      <c r="IM175" s="6">
        <f>SUM(IM164, -IM171,)</f>
        <v>0</v>
      </c>
      <c r="IN175" s="6">
        <f>SUM(IN164, -IN171,)</f>
        <v>0</v>
      </c>
      <c r="IO175" s="6">
        <f t="shared" ref="IO175:IR175" si="418">SUM(IO164, -IO171)</f>
        <v>0</v>
      </c>
      <c r="IP175" s="6">
        <f t="shared" si="418"/>
        <v>0</v>
      </c>
      <c r="IQ175" s="6">
        <f t="shared" si="418"/>
        <v>0</v>
      </c>
      <c r="IR175" s="6">
        <f t="shared" si="418"/>
        <v>0</v>
      </c>
      <c r="IS175" s="6">
        <f>SUM(IS164, -IS171,)</f>
        <v>0</v>
      </c>
      <c r="IT175" s="6">
        <f>SUM(IT164, -IT171,)</f>
        <v>0</v>
      </c>
      <c r="IU175" s="6">
        <f t="shared" ref="IU175:IX175" si="419">SUM(IU164, -IU171)</f>
        <v>0</v>
      </c>
      <c r="IV175" s="6">
        <f t="shared" si="419"/>
        <v>0</v>
      </c>
      <c r="IW175" s="6">
        <f t="shared" si="419"/>
        <v>0</v>
      </c>
      <c r="IX175" s="6">
        <f t="shared" si="419"/>
        <v>0</v>
      </c>
      <c r="IY175" s="6">
        <f>SUM(IY164, -IY171,)</f>
        <v>0</v>
      </c>
      <c r="IZ175" s="6">
        <f>SUM(IZ164, -IZ171,)</f>
        <v>0</v>
      </c>
      <c r="JA175" s="6">
        <f t="shared" ref="JA175:JD175" si="420">SUM(JA164, -JA171)</f>
        <v>0</v>
      </c>
      <c r="JB175" s="6">
        <f t="shared" si="420"/>
        <v>0</v>
      </c>
      <c r="JC175" s="6">
        <f t="shared" si="420"/>
        <v>0</v>
      </c>
      <c r="JD175" s="6">
        <f t="shared" si="420"/>
        <v>0</v>
      </c>
      <c r="JE175" s="6">
        <f>SUM(JE164, -JE171,)</f>
        <v>0</v>
      </c>
      <c r="JF175" s="6">
        <f>SUM(JF164, -JF171,)</f>
        <v>0</v>
      </c>
      <c r="JG175" s="6">
        <f t="shared" ref="JG175:JJ175" si="421">SUM(JG164, -JG171)</f>
        <v>0</v>
      </c>
      <c r="JH175" s="6">
        <f t="shared" si="421"/>
        <v>0</v>
      </c>
      <c r="JI175" s="6">
        <f t="shared" si="421"/>
        <v>0</v>
      </c>
      <c r="JJ175" s="6">
        <f t="shared" si="421"/>
        <v>0</v>
      </c>
      <c r="JK175" s="6">
        <f>SUM(JK164, -JK171,)</f>
        <v>0</v>
      </c>
      <c r="JL175" s="6">
        <f>SUM(JL164, -JL171,)</f>
        <v>0</v>
      </c>
      <c r="JM175" s="6">
        <f t="shared" ref="JM175:JS175" si="422">SUM(JM164, -JM171)</f>
        <v>0</v>
      </c>
      <c r="JN175" s="6">
        <f t="shared" si="422"/>
        <v>0</v>
      </c>
      <c r="JO175" s="6">
        <f t="shared" si="422"/>
        <v>0</v>
      </c>
      <c r="JP175" s="6">
        <f t="shared" si="422"/>
        <v>0</v>
      </c>
      <c r="JQ175" s="6">
        <f t="shared" si="422"/>
        <v>0</v>
      </c>
      <c r="JR175" s="6">
        <f t="shared" si="422"/>
        <v>0</v>
      </c>
      <c r="JS175" s="6">
        <f t="shared" si="422"/>
        <v>0</v>
      </c>
    </row>
    <row r="176" spans="71:279" ht="15.75" thickBot="1" x14ac:dyDescent="0.3"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0" t="s">
        <v>54</v>
      </c>
      <c r="EU176" s="350" t="s">
        <v>54</v>
      </c>
      <c r="EV176" s="119" t="s">
        <v>39</v>
      </c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18">
        <f>SUM(ET137, -ET141)</f>
        <v>3.0499999999999999E-2</v>
      </c>
      <c r="EU177" s="118">
        <f>SUM(EU137, -EU141)</f>
        <v>3.4099999999999998E-2</v>
      </c>
      <c r="EV177" s="116">
        <f>SUM(EV136, -EV137)</f>
        <v>3.39E-2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14" t="s">
        <v>63</v>
      </c>
      <c r="EU178" s="168" t="s">
        <v>59</v>
      </c>
      <c r="EV178" s="168" t="s">
        <v>64</v>
      </c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16">
        <f>SUM(ET138, -ET142)</f>
        <v>2.9700000000000001E-2</v>
      </c>
      <c r="EU179" s="115">
        <f>SUM(EU137, -EU140)</f>
        <v>0.03</v>
      </c>
      <c r="EV179" s="120">
        <f>SUM(EV138, -EV142)</f>
        <v>3.32E-2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168" t="s">
        <v>59</v>
      </c>
      <c r="EU180" s="114" t="s">
        <v>63</v>
      </c>
      <c r="EV180" s="122" t="s">
        <v>47</v>
      </c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23">SUM(EC170, -EC177)</f>
        <v>0</v>
      </c>
      <c r="ED181" s="6">
        <f t="shared" si="423"/>
        <v>0</v>
      </c>
      <c r="EE181" s="6">
        <f t="shared" si="423"/>
        <v>0</v>
      </c>
      <c r="EF181" s="6">
        <f t="shared" si="423"/>
        <v>0</v>
      </c>
      <c r="EG181" s="6">
        <f t="shared" si="423"/>
        <v>0</v>
      </c>
      <c r="EH181" s="6">
        <f t="shared" si="423"/>
        <v>0</v>
      </c>
      <c r="EI181" s="6">
        <f t="shared" si="423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15">
        <f>SUM(ET137, -ET140)</f>
        <v>2.9600000000000001E-2</v>
      </c>
      <c r="EU181" s="116">
        <f>SUM(EU138, -EU142)</f>
        <v>2.8499999999999998E-2</v>
      </c>
      <c r="EV181" s="120">
        <f>SUM(EV139, -EV142)</f>
        <v>2.92E-2</v>
      </c>
      <c r="EW181" s="6">
        <f>SUM(EW170, -EW177,)</f>
        <v>0</v>
      </c>
      <c r="EX181" s="6">
        <f>SUM(EX170, -EX177,)</f>
        <v>0</v>
      </c>
      <c r="EY181" s="6">
        <f t="shared" ref="EY181:FB181" si="424">SUM(EY170, -EY177)</f>
        <v>0</v>
      </c>
      <c r="EZ181" s="6">
        <f t="shared" si="424"/>
        <v>0</v>
      </c>
      <c r="FA181" s="6">
        <f t="shared" si="424"/>
        <v>0</v>
      </c>
      <c r="FB181" s="6">
        <f t="shared" si="424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25">SUM(FE170, -FE177)</f>
        <v>0</v>
      </c>
      <c r="FF181" s="6">
        <f t="shared" si="425"/>
        <v>0</v>
      </c>
      <c r="FG181" s="6">
        <f t="shared" si="425"/>
        <v>0</v>
      </c>
      <c r="FH181" s="6">
        <f t="shared" si="425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26">SUM(FK170, -FK177)</f>
        <v>0</v>
      </c>
      <c r="FL181" s="6">
        <f t="shared" si="426"/>
        <v>0</v>
      </c>
      <c r="FM181" s="6">
        <f t="shared" si="426"/>
        <v>0</v>
      </c>
      <c r="FN181" s="6">
        <f t="shared" si="426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27">SUM(FQ170, -FQ177)</f>
        <v>0</v>
      </c>
      <c r="FR181" s="6">
        <f t="shared" si="427"/>
        <v>0</v>
      </c>
      <c r="FS181" s="6">
        <f t="shared" si="427"/>
        <v>0</v>
      </c>
      <c r="FT181" s="6">
        <f t="shared" si="427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28">SUM(FW170, -FW177)</f>
        <v>0</v>
      </c>
      <c r="FX181" s="6">
        <f t="shared" si="428"/>
        <v>0</v>
      </c>
      <c r="FY181" s="6">
        <f t="shared" si="428"/>
        <v>0</v>
      </c>
      <c r="FZ181" s="6">
        <f t="shared" si="428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29">SUM(GC170, -GC177)</f>
        <v>0</v>
      </c>
      <c r="GD181" s="6">
        <f t="shared" si="429"/>
        <v>0</v>
      </c>
      <c r="GE181" s="6">
        <f t="shared" si="429"/>
        <v>0</v>
      </c>
      <c r="GF181" s="6">
        <f t="shared" si="429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30">SUM(GI170, -GI177)</f>
        <v>0</v>
      </c>
      <c r="GJ181" s="6">
        <f t="shared" si="430"/>
        <v>0</v>
      </c>
      <c r="GK181" s="6">
        <f t="shared" si="430"/>
        <v>0</v>
      </c>
      <c r="GL181" s="6">
        <f t="shared" si="430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31">SUM(GO170, -GO177)</f>
        <v>0</v>
      </c>
      <c r="GP181" s="6">
        <f t="shared" si="431"/>
        <v>0</v>
      </c>
      <c r="GQ181" s="6">
        <f t="shared" si="431"/>
        <v>0</v>
      </c>
      <c r="GR181" s="6">
        <f t="shared" si="431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32">SUM(GU170, -GU177)</f>
        <v>0</v>
      </c>
      <c r="GV181" s="6">
        <f t="shared" si="432"/>
        <v>0</v>
      </c>
      <c r="GW181" s="6">
        <f t="shared" si="432"/>
        <v>0</v>
      </c>
      <c r="GX181" s="6">
        <f t="shared" si="432"/>
        <v>0</v>
      </c>
      <c r="GY181" s="6">
        <f t="shared" si="432"/>
        <v>0</v>
      </c>
      <c r="GZ181" s="6">
        <f t="shared" si="432"/>
        <v>0</v>
      </c>
      <c r="HA181" s="6">
        <f t="shared" si="432"/>
        <v>0</v>
      </c>
      <c r="HC181" s="6">
        <f t="shared" ref="HC181:HD181" si="433">SUM(HC170, -HC177)</f>
        <v>0</v>
      </c>
      <c r="HD181" s="6">
        <f t="shared" si="433"/>
        <v>0</v>
      </c>
      <c r="HE181" s="6">
        <f t="shared" ref="HE181:HH181" si="434">SUM(HE170, -HE177)</f>
        <v>0</v>
      </c>
      <c r="HF181" s="6">
        <f t="shared" si="434"/>
        <v>0</v>
      </c>
      <c r="HG181" s="6">
        <f t="shared" si="434"/>
        <v>0</v>
      </c>
      <c r="HH181" s="6">
        <f t="shared" si="434"/>
        <v>0</v>
      </c>
      <c r="HI181" s="6">
        <f>SUM(HI170, -HI177,)</f>
        <v>0</v>
      </c>
      <c r="HJ181" s="6">
        <f>SUM(HJ170, -HJ177,)</f>
        <v>0</v>
      </c>
      <c r="HK181" s="6">
        <f t="shared" ref="HK181:HN181" si="435">SUM(HK170, -HK177)</f>
        <v>0</v>
      </c>
      <c r="HL181" s="6">
        <f t="shared" si="435"/>
        <v>0</v>
      </c>
      <c r="HM181" s="6">
        <f t="shared" si="435"/>
        <v>0</v>
      </c>
      <c r="HN181" s="6">
        <f t="shared" si="435"/>
        <v>0</v>
      </c>
      <c r="HO181" s="6">
        <f>SUM(HO170, -HO177,)</f>
        <v>0</v>
      </c>
      <c r="HP181" s="6">
        <f>SUM(HP170, -HP177,)</f>
        <v>0</v>
      </c>
      <c r="HQ181" s="6">
        <f t="shared" ref="HQ181:HT181" si="436">SUM(HQ170, -HQ177)</f>
        <v>0</v>
      </c>
      <c r="HR181" s="6">
        <f t="shared" si="436"/>
        <v>0</v>
      </c>
      <c r="HS181" s="6">
        <f t="shared" si="436"/>
        <v>0</v>
      </c>
      <c r="HT181" s="6">
        <f t="shared" si="436"/>
        <v>0</v>
      </c>
      <c r="HU181" s="6">
        <f>SUM(HU170, -HU177,)</f>
        <v>0</v>
      </c>
      <c r="HV181" s="6">
        <f>SUM(HV170, -HV177,)</f>
        <v>0</v>
      </c>
      <c r="HW181" s="6">
        <f t="shared" ref="HW181:HZ181" si="437">SUM(HW170, -HW177)</f>
        <v>0</v>
      </c>
      <c r="HX181" s="6">
        <f t="shared" si="437"/>
        <v>0</v>
      </c>
      <c r="HY181" s="6">
        <f t="shared" si="437"/>
        <v>0</v>
      </c>
      <c r="HZ181" s="6">
        <f t="shared" si="437"/>
        <v>0</v>
      </c>
      <c r="IA181" s="6">
        <f>SUM(IA170, -IA177,)</f>
        <v>0</v>
      </c>
      <c r="IB181" s="6">
        <f>SUM(IB170, -IB177,)</f>
        <v>0</v>
      </c>
      <c r="IC181" s="6">
        <f t="shared" ref="IC181:IF181" si="438">SUM(IC170, -IC177)</f>
        <v>0</v>
      </c>
      <c r="ID181" s="6">
        <f t="shared" si="438"/>
        <v>0</v>
      </c>
      <c r="IE181" s="6">
        <f t="shared" si="438"/>
        <v>0</v>
      </c>
      <c r="IF181" s="6">
        <f t="shared" si="438"/>
        <v>0</v>
      </c>
      <c r="IG181" s="6">
        <f>SUM(IG170, -IG177,)</f>
        <v>0</v>
      </c>
      <c r="IH181" s="6">
        <f>SUM(IH170, -IH177,)</f>
        <v>0</v>
      </c>
      <c r="II181" s="6">
        <f t="shared" ref="II181:IL181" si="439">SUM(II170, -II177)</f>
        <v>0</v>
      </c>
      <c r="IJ181" s="6">
        <f t="shared" si="439"/>
        <v>0</v>
      </c>
      <c r="IK181" s="6">
        <f t="shared" si="439"/>
        <v>0</v>
      </c>
      <c r="IL181" s="6">
        <f t="shared" si="439"/>
        <v>0</v>
      </c>
      <c r="IM181" s="6">
        <f>SUM(IM170, -IM177,)</f>
        <v>0</v>
      </c>
      <c r="IN181" s="6">
        <f>SUM(IN170, -IN177,)</f>
        <v>0</v>
      </c>
      <c r="IO181" s="6">
        <f t="shared" ref="IO181:IR181" si="440">SUM(IO170, -IO177)</f>
        <v>0</v>
      </c>
      <c r="IP181" s="6">
        <f t="shared" si="440"/>
        <v>0</v>
      </c>
      <c r="IQ181" s="6">
        <f t="shared" si="440"/>
        <v>0</v>
      </c>
      <c r="IR181" s="6">
        <f t="shared" si="440"/>
        <v>0</v>
      </c>
      <c r="IS181" s="6">
        <f>SUM(IS170, -IS177,)</f>
        <v>0</v>
      </c>
      <c r="IT181" s="6">
        <f>SUM(IT170, -IT177,)</f>
        <v>0</v>
      </c>
      <c r="IU181" s="6">
        <f t="shared" ref="IU181:IX181" si="441">SUM(IU170, -IU177)</f>
        <v>0</v>
      </c>
      <c r="IV181" s="6">
        <f t="shared" si="441"/>
        <v>0</v>
      </c>
      <c r="IW181" s="6">
        <f t="shared" si="441"/>
        <v>0</v>
      </c>
      <c r="IX181" s="6">
        <f t="shared" si="441"/>
        <v>0</v>
      </c>
      <c r="IY181" s="6">
        <f>SUM(IY170, -IY177,)</f>
        <v>0</v>
      </c>
      <c r="IZ181" s="6">
        <f>SUM(IZ170, -IZ177,)</f>
        <v>0</v>
      </c>
      <c r="JA181" s="6">
        <f t="shared" ref="JA181:JD181" si="442">SUM(JA170, -JA177)</f>
        <v>0</v>
      </c>
      <c r="JB181" s="6">
        <f t="shared" si="442"/>
        <v>0</v>
      </c>
      <c r="JC181" s="6">
        <f t="shared" si="442"/>
        <v>0</v>
      </c>
      <c r="JD181" s="6">
        <f t="shared" si="442"/>
        <v>0</v>
      </c>
      <c r="JE181" s="6">
        <f>SUM(JE170, -JE177,)</f>
        <v>0</v>
      </c>
      <c r="JF181" s="6">
        <f>SUM(JF170, -JF177,)</f>
        <v>0</v>
      </c>
      <c r="JG181" s="6">
        <f t="shared" ref="JG181:JJ181" si="443">SUM(JG170, -JG177)</f>
        <v>0</v>
      </c>
      <c r="JH181" s="6">
        <f t="shared" si="443"/>
        <v>0</v>
      </c>
      <c r="JI181" s="6">
        <f t="shared" si="443"/>
        <v>0</v>
      </c>
      <c r="JJ181" s="6">
        <f t="shared" si="443"/>
        <v>0</v>
      </c>
      <c r="JK181" s="6">
        <f>SUM(JK170, -JK177,)</f>
        <v>0</v>
      </c>
      <c r="JL181" s="6">
        <f>SUM(JL170, -JL177,)</f>
        <v>0</v>
      </c>
      <c r="JM181" s="6">
        <f t="shared" ref="JM181:JS181" si="444">SUM(JM170, -JM177)</f>
        <v>0</v>
      </c>
      <c r="JN181" s="6">
        <f t="shared" si="444"/>
        <v>0</v>
      </c>
      <c r="JO181" s="6">
        <f t="shared" si="444"/>
        <v>0</v>
      </c>
      <c r="JP181" s="6">
        <f t="shared" si="444"/>
        <v>0</v>
      </c>
      <c r="JQ181" s="6">
        <f t="shared" si="444"/>
        <v>0</v>
      </c>
      <c r="JR181" s="6">
        <f t="shared" si="444"/>
        <v>0</v>
      </c>
      <c r="JS181" s="6">
        <f t="shared" si="444"/>
        <v>0</v>
      </c>
    </row>
    <row r="182" spans="7:279" ht="15.75" thickBot="1" x14ac:dyDescent="0.3"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19" t="s">
        <v>41</v>
      </c>
      <c r="EU182" s="119" t="s">
        <v>41</v>
      </c>
      <c r="EV182" s="188" t="s">
        <v>53</v>
      </c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445">SUM(CD136, -CD137)</f>
        <v>5.4199999999999998E-2</v>
      </c>
      <c r="CE183" s="144">
        <f t="shared" si="445"/>
        <v>5.57E-2</v>
      </c>
      <c r="CF183" s="118">
        <f t="shared" si="445"/>
        <v>6.1299999999999993E-2</v>
      </c>
      <c r="CG183" s="178">
        <f t="shared" si="445"/>
        <v>6.88E-2</v>
      </c>
      <c r="CH183" s="148">
        <f t="shared" si="445"/>
        <v>6.6700000000000009E-2</v>
      </c>
      <c r="CI183" s="116">
        <f t="shared" si="445"/>
        <v>6.6099999999999992E-2</v>
      </c>
      <c r="CJ183" s="178">
        <f t="shared" si="445"/>
        <v>5.2999999999999999E-2</v>
      </c>
      <c r="CK183" s="148">
        <f t="shared" si="445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20">
        <f>SUM(ET136, -ET137)</f>
        <v>2.6700000000000002E-2</v>
      </c>
      <c r="EU183" s="120">
        <f>SUM(EU136, -EU137)</f>
        <v>2.5100000000000001E-2</v>
      </c>
      <c r="EV183" s="116">
        <f>SUM(EV140, -EV142)</f>
        <v>2.6000000000000002E-2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14" t="s">
        <v>52</v>
      </c>
      <c r="EU184" s="122" t="s">
        <v>47</v>
      </c>
      <c r="EV184" s="114" t="s">
        <v>57</v>
      </c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446">SUM(CC137, -CC141)</f>
        <v>3.7400000000000003E-2</v>
      </c>
      <c r="CD185" s="179">
        <f t="shared" si="446"/>
        <v>3.95E-2</v>
      </c>
      <c r="CE185" s="146">
        <f t="shared" si="446"/>
        <v>3.9199999999999999E-2</v>
      </c>
      <c r="CF185" s="120">
        <f t="shared" si="446"/>
        <v>5.1799999999999999E-2</v>
      </c>
      <c r="CG185" s="179">
        <f t="shared" si="446"/>
        <v>4.3900000000000002E-2</v>
      </c>
      <c r="CH185" s="146">
        <f t="shared" si="446"/>
        <v>5.2000000000000005E-2</v>
      </c>
      <c r="CI185" s="120">
        <f t="shared" si="446"/>
        <v>4.9000000000000002E-2</v>
      </c>
      <c r="CJ185" s="179">
        <f t="shared" si="446"/>
        <v>3.6900000000000002E-2</v>
      </c>
      <c r="CK185" s="146">
        <f t="shared" si="446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15">
        <f>SUM(ET138, -ET141)</f>
        <v>2.1999999999999999E-2</v>
      </c>
      <c r="EU185" s="120">
        <f>SUM(EU139, -EU142)</f>
        <v>2.3699999999999999E-2</v>
      </c>
      <c r="EV185" s="116">
        <f>SUM(EV137, -EV141)</f>
        <v>2.2099999999999998E-2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BA186" t="s">
        <v>62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22" t="s">
        <v>47</v>
      </c>
      <c r="EU186" s="114" t="s">
        <v>52</v>
      </c>
      <c r="EV186" s="168" t="s">
        <v>59</v>
      </c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AZ187" s="352" t="s">
        <v>98</v>
      </c>
      <c r="BE187" s="352" t="s">
        <v>106</v>
      </c>
      <c r="BJ187" s="352" t="s">
        <v>101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447">SUM(EC176, -EC183)</f>
        <v>0</v>
      </c>
      <c r="ED187" s="6">
        <f t="shared" si="447"/>
        <v>0</v>
      </c>
      <c r="EE187" s="6">
        <f t="shared" si="447"/>
        <v>0</v>
      </c>
      <c r="EF187" s="6">
        <f t="shared" si="447"/>
        <v>0</v>
      </c>
      <c r="EG187" s="6">
        <f t="shared" si="447"/>
        <v>0</v>
      </c>
      <c r="EH187" s="6">
        <f t="shared" si="447"/>
        <v>0</v>
      </c>
      <c r="EI187" s="6">
        <f t="shared" si="447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20">
        <f>SUM(ET139, -ET142)</f>
        <v>2.1299999999999999E-2</v>
      </c>
      <c r="EU187" s="115">
        <f>SUM(EU138, -EU141)</f>
        <v>2.18E-2</v>
      </c>
      <c r="EV187" s="115">
        <f>SUM(EV138, -EV141)</f>
        <v>2.07E-2</v>
      </c>
      <c r="EW187" s="6">
        <f>SUM(EW176, -EW183,)</f>
        <v>0</v>
      </c>
      <c r="EX187" s="6">
        <f>SUM(EX176, -EX183,)</f>
        <v>0</v>
      </c>
      <c r="EY187" s="6">
        <f t="shared" ref="EY187:FB187" si="448">SUM(EY176, -EY183)</f>
        <v>0</v>
      </c>
      <c r="EZ187" s="6">
        <f t="shared" si="448"/>
        <v>0</v>
      </c>
      <c r="FA187" s="6">
        <f t="shared" si="448"/>
        <v>0</v>
      </c>
      <c r="FB187" s="6">
        <f t="shared" si="448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49">SUM(FE176, -FE183)</f>
        <v>0</v>
      </c>
      <c r="FF187" s="6">
        <f t="shared" si="449"/>
        <v>0</v>
      </c>
      <c r="FG187" s="6">
        <f t="shared" si="449"/>
        <v>0</v>
      </c>
      <c r="FH187" s="6">
        <f t="shared" si="449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50">SUM(FK176, -FK183)</f>
        <v>0</v>
      </c>
      <c r="FL187" s="6">
        <f t="shared" si="450"/>
        <v>0</v>
      </c>
      <c r="FM187" s="6">
        <f t="shared" si="450"/>
        <v>0</v>
      </c>
      <c r="FN187" s="6">
        <f t="shared" si="450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51">SUM(FQ176, -FQ183)</f>
        <v>0</v>
      </c>
      <c r="FR187" s="6">
        <f t="shared" si="451"/>
        <v>0</v>
      </c>
      <c r="FS187" s="6">
        <f t="shared" si="451"/>
        <v>0</v>
      </c>
      <c r="FT187" s="6">
        <f t="shared" si="451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52">SUM(FW176, -FW183)</f>
        <v>0</v>
      </c>
      <c r="FX187" s="6">
        <f t="shared" si="452"/>
        <v>0</v>
      </c>
      <c r="FY187" s="6">
        <f t="shared" si="452"/>
        <v>0</v>
      </c>
      <c r="FZ187" s="6">
        <f t="shared" si="452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53">SUM(GC176, -GC183)</f>
        <v>0</v>
      </c>
      <c r="GD187" s="6">
        <f t="shared" si="453"/>
        <v>0</v>
      </c>
      <c r="GE187" s="6">
        <f t="shared" si="453"/>
        <v>0</v>
      </c>
      <c r="GF187" s="6">
        <f t="shared" si="453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54">SUM(GI176, -GI183)</f>
        <v>0</v>
      </c>
      <c r="GJ187" s="6">
        <f t="shared" si="454"/>
        <v>0</v>
      </c>
      <c r="GK187" s="6">
        <f t="shared" si="454"/>
        <v>0</v>
      </c>
      <c r="GL187" s="6">
        <f t="shared" si="454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55">SUM(GO176, -GO183)</f>
        <v>0</v>
      </c>
      <c r="GP187" s="6">
        <f t="shared" si="455"/>
        <v>0</v>
      </c>
      <c r="GQ187" s="6">
        <f t="shared" si="455"/>
        <v>0</v>
      </c>
      <c r="GR187" s="6">
        <f t="shared" si="455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56">SUM(GU176, -GU183)</f>
        <v>0</v>
      </c>
      <c r="GV187" s="6">
        <f t="shared" si="456"/>
        <v>0</v>
      </c>
      <c r="GW187" s="6">
        <f t="shared" si="456"/>
        <v>0</v>
      </c>
      <c r="GX187" s="6">
        <f t="shared" si="456"/>
        <v>0</v>
      </c>
      <c r="GY187" s="6">
        <f t="shared" si="456"/>
        <v>0</v>
      </c>
      <c r="GZ187" s="6">
        <f t="shared" si="456"/>
        <v>0</v>
      </c>
      <c r="HA187" s="6">
        <f t="shared" si="456"/>
        <v>0</v>
      </c>
      <c r="HC187" s="6">
        <f t="shared" ref="HC187:HD187" si="457">SUM(HC176, -HC183)</f>
        <v>0</v>
      </c>
      <c r="HD187" s="6">
        <f t="shared" si="457"/>
        <v>0</v>
      </c>
      <c r="HE187" s="6">
        <f t="shared" ref="HE187:HH187" si="458">SUM(HE176, -HE183)</f>
        <v>0</v>
      </c>
      <c r="HF187" s="6">
        <f t="shared" si="458"/>
        <v>0</v>
      </c>
      <c r="HG187" s="6">
        <f t="shared" si="458"/>
        <v>0</v>
      </c>
      <c r="HH187" s="6">
        <f t="shared" si="458"/>
        <v>0</v>
      </c>
      <c r="HI187" s="6">
        <f>SUM(HI176, -HI183,)</f>
        <v>0</v>
      </c>
      <c r="HJ187" s="6">
        <f>SUM(HJ176, -HJ183,)</f>
        <v>0</v>
      </c>
      <c r="HK187" s="6">
        <f t="shared" ref="HK187:HN187" si="459">SUM(HK176, -HK183)</f>
        <v>0</v>
      </c>
      <c r="HL187" s="6">
        <f t="shared" si="459"/>
        <v>0</v>
      </c>
      <c r="HM187" s="6">
        <f t="shared" si="459"/>
        <v>0</v>
      </c>
      <c r="HN187" s="6">
        <f t="shared" si="459"/>
        <v>0</v>
      </c>
      <c r="HO187" s="6">
        <f>SUM(HO176, -HO183,)</f>
        <v>0</v>
      </c>
      <c r="HP187" s="6">
        <f>SUM(HP176, -HP183,)</f>
        <v>0</v>
      </c>
      <c r="HQ187" s="6">
        <f t="shared" ref="HQ187:HT187" si="460">SUM(HQ176, -HQ183)</f>
        <v>0</v>
      </c>
      <c r="HR187" s="6">
        <f t="shared" si="460"/>
        <v>0</v>
      </c>
      <c r="HS187" s="6">
        <f t="shared" si="460"/>
        <v>0</v>
      </c>
      <c r="HT187" s="6">
        <f t="shared" si="460"/>
        <v>0</v>
      </c>
      <c r="HU187" s="6">
        <f>SUM(HU176, -HU183,)</f>
        <v>0</v>
      </c>
      <c r="HV187" s="6">
        <f>SUM(HV176, -HV183,)</f>
        <v>0</v>
      </c>
      <c r="HW187" s="6">
        <f t="shared" ref="HW187:HZ187" si="461">SUM(HW176, -HW183)</f>
        <v>0</v>
      </c>
      <c r="HX187" s="6">
        <f t="shared" si="461"/>
        <v>0</v>
      </c>
      <c r="HY187" s="6">
        <f t="shared" si="461"/>
        <v>0</v>
      </c>
      <c r="HZ187" s="6">
        <f t="shared" si="461"/>
        <v>0</v>
      </c>
      <c r="IA187" s="6">
        <f>SUM(IA176, -IA183,)</f>
        <v>0</v>
      </c>
      <c r="IB187" s="6">
        <f>SUM(IB176, -IB183,)</f>
        <v>0</v>
      </c>
      <c r="IC187" s="6">
        <f t="shared" ref="IC187:IF187" si="462">SUM(IC176, -IC183)</f>
        <v>0</v>
      </c>
      <c r="ID187" s="6">
        <f t="shared" si="462"/>
        <v>0</v>
      </c>
      <c r="IE187" s="6">
        <f t="shared" si="462"/>
        <v>0</v>
      </c>
      <c r="IF187" s="6">
        <f t="shared" si="462"/>
        <v>0</v>
      </c>
      <c r="IG187" s="6">
        <f>SUM(IG176, -IG183,)</f>
        <v>0</v>
      </c>
      <c r="IH187" s="6">
        <f>SUM(IH176, -IH183,)</f>
        <v>0</v>
      </c>
      <c r="II187" s="6">
        <f t="shared" ref="II187:IL187" si="463">SUM(II176, -II183)</f>
        <v>0</v>
      </c>
      <c r="IJ187" s="6">
        <f t="shared" si="463"/>
        <v>0</v>
      </c>
      <c r="IK187" s="6">
        <f t="shared" si="463"/>
        <v>0</v>
      </c>
      <c r="IL187" s="6">
        <f t="shared" si="463"/>
        <v>0</v>
      </c>
      <c r="IM187" s="6">
        <f>SUM(IM176, -IM183,)</f>
        <v>0</v>
      </c>
      <c r="IN187" s="6">
        <f>SUM(IN176, -IN183,)</f>
        <v>0</v>
      </c>
      <c r="IO187" s="6">
        <f t="shared" ref="IO187:IR187" si="464">SUM(IO176, -IO183)</f>
        <v>0</v>
      </c>
      <c r="IP187" s="6">
        <f t="shared" si="464"/>
        <v>0</v>
      </c>
      <c r="IQ187" s="6">
        <f t="shared" si="464"/>
        <v>0</v>
      </c>
      <c r="IR187" s="6">
        <f t="shared" si="464"/>
        <v>0</v>
      </c>
      <c r="IS187" s="6">
        <f>SUM(IS176, -IS183,)</f>
        <v>0</v>
      </c>
      <c r="IT187" s="6">
        <f>SUM(IT176, -IT183,)</f>
        <v>0</v>
      </c>
      <c r="IU187" s="6">
        <f t="shared" ref="IU187:IX187" si="465">SUM(IU176, -IU183)</f>
        <v>0</v>
      </c>
      <c r="IV187" s="6">
        <f t="shared" si="465"/>
        <v>0</v>
      </c>
      <c r="IW187" s="6">
        <f t="shared" si="465"/>
        <v>0</v>
      </c>
      <c r="IX187" s="6">
        <f t="shared" si="465"/>
        <v>0</v>
      </c>
      <c r="IY187" s="6">
        <f>SUM(IY176, -IY183,)</f>
        <v>0</v>
      </c>
      <c r="IZ187" s="6">
        <f>SUM(IZ176, -IZ183,)</f>
        <v>0</v>
      </c>
      <c r="JA187" s="6">
        <f t="shared" ref="JA187:JD187" si="466">SUM(JA176, -JA183)</f>
        <v>0</v>
      </c>
      <c r="JB187" s="6">
        <f t="shared" si="466"/>
        <v>0</v>
      </c>
      <c r="JC187" s="6">
        <f t="shared" si="466"/>
        <v>0</v>
      </c>
      <c r="JD187" s="6">
        <f t="shared" si="466"/>
        <v>0</v>
      </c>
      <c r="JE187" s="6">
        <f>SUM(JE176, -JE183,)</f>
        <v>0</v>
      </c>
      <c r="JF187" s="6">
        <f>SUM(JF176, -JF183,)</f>
        <v>0</v>
      </c>
      <c r="JG187" s="6">
        <f t="shared" ref="JG187:JJ187" si="467">SUM(JG176, -JG183)</f>
        <v>0</v>
      </c>
      <c r="JH187" s="6">
        <f t="shared" si="467"/>
        <v>0</v>
      </c>
      <c r="JI187" s="6">
        <f t="shared" si="467"/>
        <v>0</v>
      </c>
      <c r="JJ187" s="6">
        <f t="shared" si="467"/>
        <v>0</v>
      </c>
      <c r="JK187" s="6">
        <f>SUM(JK176, -JK183,)</f>
        <v>0</v>
      </c>
      <c r="JL187" s="6">
        <f>SUM(JL176, -JL183,)</f>
        <v>0</v>
      </c>
      <c r="JM187" s="6">
        <f t="shared" ref="JM187:JS187" si="468">SUM(JM176, -JM183)</f>
        <v>0</v>
      </c>
      <c r="JN187" s="6">
        <f t="shared" si="468"/>
        <v>0</v>
      </c>
      <c r="JO187" s="6">
        <f t="shared" si="468"/>
        <v>0</v>
      </c>
      <c r="JP187" s="6">
        <f t="shared" si="468"/>
        <v>0</v>
      </c>
      <c r="JQ187" s="6">
        <f t="shared" si="468"/>
        <v>0</v>
      </c>
      <c r="JR187" s="6">
        <f t="shared" si="468"/>
        <v>0</v>
      </c>
      <c r="JS187" s="6">
        <f t="shared" si="468"/>
        <v>0</v>
      </c>
    </row>
    <row r="188" spans="7:279" ht="15.75" thickBot="1" x14ac:dyDescent="0.3">
      <c r="AZ188" s="352" t="s">
        <v>100</v>
      </c>
      <c r="BA188" s="349">
        <v>43750</v>
      </c>
      <c r="BB188" s="349">
        <v>43757</v>
      </c>
      <c r="BC188" s="349">
        <v>43764</v>
      </c>
      <c r="BD188" s="349">
        <v>43769</v>
      </c>
      <c r="BE188" s="352" t="s">
        <v>100</v>
      </c>
      <c r="BF188" s="349">
        <v>43778</v>
      </c>
      <c r="BG188" s="349">
        <v>43785</v>
      </c>
      <c r="BH188" s="349">
        <v>43792</v>
      </c>
      <c r="BI188" s="349">
        <v>43799</v>
      </c>
      <c r="BJ188" s="351" t="s">
        <v>100</v>
      </c>
      <c r="BK188" s="349">
        <v>43813</v>
      </c>
      <c r="BL188" s="349">
        <v>43820</v>
      </c>
      <c r="BM188" s="349">
        <v>43827</v>
      </c>
      <c r="BN188" s="349">
        <v>43830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14" t="s">
        <v>57</v>
      </c>
      <c r="EU188" s="114" t="s">
        <v>57</v>
      </c>
      <c r="EV188" s="122" t="s">
        <v>45</v>
      </c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AL189" t="s">
        <v>62</v>
      </c>
      <c r="AU189" t="s">
        <v>62</v>
      </c>
      <c r="AZ189" s="315">
        <v>0.1176</v>
      </c>
      <c r="BA189" s="316">
        <v>0.13980000000000001</v>
      </c>
      <c r="BB189" s="316">
        <v>0.1237</v>
      </c>
      <c r="BC189" s="316">
        <v>0.193</v>
      </c>
      <c r="BD189" s="316">
        <v>0.15870000000000001</v>
      </c>
      <c r="BE189" s="317">
        <v>8.8599999999999998E-2</v>
      </c>
      <c r="BF189" s="317">
        <v>0.1983</v>
      </c>
      <c r="BG189" s="317">
        <v>0.30890000000000001</v>
      </c>
      <c r="BH189" s="317">
        <v>0.23419999999999999</v>
      </c>
      <c r="BI189" s="317">
        <v>0.34379999999999999</v>
      </c>
      <c r="BJ189" s="318">
        <v>0.315</v>
      </c>
      <c r="BK189" s="318">
        <v>0.28899999999999998</v>
      </c>
      <c r="BL189" s="318">
        <v>0.2114</v>
      </c>
      <c r="BM189" s="319">
        <v>0.2432</v>
      </c>
      <c r="BN189" s="319">
        <v>0.27250000000000002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16">
        <f>SUM(ET138, -ET140)</f>
        <v>2.1100000000000001E-2</v>
      </c>
      <c r="EU189" s="116">
        <f>SUM(EU138, -EU140)</f>
        <v>1.77E-2</v>
      </c>
      <c r="EV189" s="208">
        <f>SUM(EV139, -EV141)</f>
        <v>1.67E-2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AG190" t="s">
        <v>62</v>
      </c>
      <c r="AZ190" s="7">
        <v>6.4899999999999999E-2</v>
      </c>
      <c r="BA190" s="22">
        <v>0.10539999999999999</v>
      </c>
      <c r="BB190" s="22">
        <v>6.6100000000000006E-2</v>
      </c>
      <c r="BC190" s="7">
        <v>8.0500000000000002E-2</v>
      </c>
      <c r="BD190" s="7">
        <v>0.11890000000000001</v>
      </c>
      <c r="BE190" s="48">
        <v>7.4399999999999994E-2</v>
      </c>
      <c r="BF190" s="22">
        <v>8.6499999999999994E-2</v>
      </c>
      <c r="BG190" s="31">
        <v>0.15049999999999999</v>
      </c>
      <c r="BH190" s="31">
        <v>9.3200000000000005E-2</v>
      </c>
      <c r="BI190" s="31">
        <v>0.18110000000000001</v>
      </c>
      <c r="BJ190" s="85">
        <v>5.0299999999999997E-2</v>
      </c>
      <c r="BK190" s="88">
        <v>8.0199999999999994E-2</v>
      </c>
      <c r="BL190" s="85">
        <v>0.20630000000000001</v>
      </c>
      <c r="BM190" s="89">
        <v>0.1966</v>
      </c>
      <c r="BN190" s="89">
        <v>0.1895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168" t="s">
        <v>48</v>
      </c>
      <c r="EU190" s="168" t="s">
        <v>48</v>
      </c>
      <c r="EV190" s="188" t="s">
        <v>51</v>
      </c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AZ191" s="48">
        <v>6.4000000000000001E-2</v>
      </c>
      <c r="BA191" s="7">
        <v>3.2399999999999998E-2</v>
      </c>
      <c r="BB191" s="7">
        <v>4.2000000000000003E-2</v>
      </c>
      <c r="BC191" s="41">
        <v>-3.5400000000000001E-2</v>
      </c>
      <c r="BD191" s="22">
        <v>1.0800000000000001E-2</v>
      </c>
      <c r="BE191" s="22">
        <v>6.8699999999999997E-2</v>
      </c>
      <c r="BF191" s="31">
        <v>7.9299999999999995E-2</v>
      </c>
      <c r="BG191" s="48">
        <v>2.76E-2</v>
      </c>
      <c r="BH191" s="48">
        <v>5.8599999999999999E-2</v>
      </c>
      <c r="BI191" s="7">
        <v>3.27E-2</v>
      </c>
      <c r="BJ191" s="305">
        <v>3.8600000000000002E-2</v>
      </c>
      <c r="BK191" s="305">
        <v>5.5899999999999998E-2</v>
      </c>
      <c r="BL191" s="88">
        <v>8.1600000000000006E-2</v>
      </c>
      <c r="BM191" s="88">
        <v>5.6000000000000001E-2</v>
      </c>
      <c r="BN191" s="88">
        <v>3.6900000000000002E-2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20">
        <f>SUM(ET137, -ET139)</f>
        <v>1.6899999999999998E-2</v>
      </c>
      <c r="EU191" s="120">
        <f>SUM(EU137, -EU139)</f>
        <v>1.7100000000000001E-2</v>
      </c>
      <c r="EV191" s="120">
        <f>SUM(EV140, -EV141)</f>
        <v>1.35E-2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AZ192" s="41">
        <v>4.7600000000000003E-2</v>
      </c>
      <c r="BA192" s="16">
        <v>2.3999999999999998E-3</v>
      </c>
      <c r="BB192" s="35">
        <v>5.1999999999999998E-3</v>
      </c>
      <c r="BC192" s="35">
        <v>-3.9899999999999998E-2</v>
      </c>
      <c r="BD192" s="35">
        <v>-6.0000000000000001E-3</v>
      </c>
      <c r="BE192" s="7">
        <v>5.0900000000000001E-2</v>
      </c>
      <c r="BF192" s="7">
        <v>4.87E-2</v>
      </c>
      <c r="BG192" s="7">
        <v>-3.0000000000000001E-3</v>
      </c>
      <c r="BH192" s="7">
        <v>3.8899999999999997E-2</v>
      </c>
      <c r="BI192" s="48">
        <v>7.0000000000000001E-3</v>
      </c>
      <c r="BJ192" s="88">
        <v>2.98E-2</v>
      </c>
      <c r="BK192" s="85">
        <v>4.36E-2</v>
      </c>
      <c r="BL192" s="306">
        <v>3.9199999999999999E-2</v>
      </c>
      <c r="BM192" s="306">
        <v>3.9600000000000003E-2</v>
      </c>
      <c r="BN192" s="306">
        <v>3.6700000000000003E-2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22" t="s">
        <v>44</v>
      </c>
      <c r="EU192" s="122" t="s">
        <v>44</v>
      </c>
      <c r="EV192" s="121" t="s">
        <v>84</v>
      </c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AZ193" s="16">
        <v>8.3000000000000001E-3</v>
      </c>
      <c r="BA193" s="41">
        <v>-3.56E-2</v>
      </c>
      <c r="BB193" s="16">
        <v>-1.5599999999999999E-2</v>
      </c>
      <c r="BC193" s="92">
        <v>-4.3900000000000002E-2</v>
      </c>
      <c r="BD193" s="41">
        <v>-3.1099999999999999E-2</v>
      </c>
      <c r="BE193" s="31">
        <v>4.1700000000000001E-2</v>
      </c>
      <c r="BF193" s="48">
        <v>2.2700000000000001E-2</v>
      </c>
      <c r="BG193" s="22">
        <v>-4.3299999999999998E-2</v>
      </c>
      <c r="BH193" s="22">
        <v>-1.2800000000000001E-2</v>
      </c>
      <c r="BI193" s="22">
        <v>-6.4500000000000002E-2</v>
      </c>
      <c r="BJ193" s="136">
        <v>-4.4699999999999997E-2</v>
      </c>
      <c r="BK193" s="306">
        <v>-3.1800000000000002E-2</v>
      </c>
      <c r="BL193" s="87">
        <v>-5.21E-2</v>
      </c>
      <c r="BM193" s="86">
        <v>-9.2999999999999992E-3</v>
      </c>
      <c r="BN193" s="86">
        <v>-5.3E-3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469">SUM(EC182, -EC189)</f>
        <v>0</v>
      </c>
      <c r="ED193" s="6">
        <f t="shared" si="469"/>
        <v>0</v>
      </c>
      <c r="EE193" s="6">
        <f t="shared" si="469"/>
        <v>0</v>
      </c>
      <c r="EF193" s="6">
        <f t="shared" si="469"/>
        <v>0</v>
      </c>
      <c r="EG193" s="6">
        <f t="shared" si="469"/>
        <v>0</v>
      </c>
      <c r="EH193" s="6">
        <f t="shared" si="469"/>
        <v>0</v>
      </c>
      <c r="EI193" s="6">
        <f t="shared" si="469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20">
        <f>SUM(ET139, -ET141)</f>
        <v>1.3600000000000001E-2</v>
      </c>
      <c r="EU193" s="120">
        <f>SUM(EU139, -EU141)</f>
        <v>1.7000000000000001E-2</v>
      </c>
      <c r="EV193" s="116">
        <f>SUM(EV141, -EV142)</f>
        <v>1.2500000000000001E-2</v>
      </c>
      <c r="EW193" s="6">
        <f>SUM(EW182, -EW189,)</f>
        <v>0</v>
      </c>
      <c r="EX193" s="6">
        <f>SUM(EX182, -EX189,)</f>
        <v>0</v>
      </c>
      <c r="EY193" s="6">
        <f t="shared" ref="EY193:FB193" si="470">SUM(EY182, -EY189)</f>
        <v>0</v>
      </c>
      <c r="EZ193" s="6">
        <f t="shared" si="470"/>
        <v>0</v>
      </c>
      <c r="FA193" s="6">
        <f t="shared" si="470"/>
        <v>0</v>
      </c>
      <c r="FB193" s="6">
        <f t="shared" si="470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71">SUM(FE182, -FE189)</f>
        <v>0</v>
      </c>
      <c r="FF193" s="6">
        <f t="shared" si="471"/>
        <v>0</v>
      </c>
      <c r="FG193" s="6">
        <f t="shared" si="471"/>
        <v>0</v>
      </c>
      <c r="FH193" s="6">
        <f t="shared" si="471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72">SUM(FK182, -FK189)</f>
        <v>0</v>
      </c>
      <c r="FL193" s="6">
        <f t="shared" si="472"/>
        <v>0</v>
      </c>
      <c r="FM193" s="6">
        <f t="shared" si="472"/>
        <v>0</v>
      </c>
      <c r="FN193" s="6">
        <f t="shared" si="472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73">SUM(FQ182, -FQ189)</f>
        <v>0</v>
      </c>
      <c r="FR193" s="6">
        <f t="shared" si="473"/>
        <v>0</v>
      </c>
      <c r="FS193" s="6">
        <f t="shared" si="473"/>
        <v>0</v>
      </c>
      <c r="FT193" s="6">
        <f t="shared" si="473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74">SUM(FW182, -FW189)</f>
        <v>0</v>
      </c>
      <c r="FX193" s="6">
        <f t="shared" si="474"/>
        <v>0</v>
      </c>
      <c r="FY193" s="6">
        <f t="shared" si="474"/>
        <v>0</v>
      </c>
      <c r="FZ193" s="6">
        <f t="shared" si="474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75">SUM(GC182, -GC189)</f>
        <v>0</v>
      </c>
      <c r="GD193" s="6">
        <f t="shared" si="475"/>
        <v>0</v>
      </c>
      <c r="GE193" s="6">
        <f t="shared" si="475"/>
        <v>0</v>
      </c>
      <c r="GF193" s="6">
        <f t="shared" si="475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76">SUM(GI182, -GI189)</f>
        <v>0</v>
      </c>
      <c r="GJ193" s="6">
        <f t="shared" si="476"/>
        <v>0</v>
      </c>
      <c r="GK193" s="6">
        <f t="shared" si="476"/>
        <v>0</v>
      </c>
      <c r="GL193" s="6">
        <f t="shared" si="476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477">SUM(GO182, -GO189)</f>
        <v>0</v>
      </c>
      <c r="GP193" s="6">
        <f t="shared" si="477"/>
        <v>0</v>
      </c>
      <c r="GQ193" s="6">
        <f t="shared" si="477"/>
        <v>0</v>
      </c>
      <c r="GR193" s="6">
        <f t="shared" si="477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478">SUM(GU182, -GU189)</f>
        <v>0</v>
      </c>
      <c r="GV193" s="6">
        <f t="shared" si="478"/>
        <v>0</v>
      </c>
      <c r="GW193" s="6">
        <f t="shared" si="478"/>
        <v>0</v>
      </c>
      <c r="GX193" s="6">
        <f t="shared" si="478"/>
        <v>0</v>
      </c>
      <c r="GY193" s="6">
        <f t="shared" si="478"/>
        <v>0</v>
      </c>
      <c r="GZ193" s="6">
        <f t="shared" si="478"/>
        <v>0</v>
      </c>
      <c r="HA193" s="6">
        <f t="shared" si="478"/>
        <v>0</v>
      </c>
      <c r="HC193" s="6">
        <f t="shared" ref="HC193:HD193" si="479">SUM(HC182, -HC189)</f>
        <v>0</v>
      </c>
      <c r="HD193" s="6">
        <f t="shared" si="479"/>
        <v>0</v>
      </c>
      <c r="HE193" s="6">
        <f t="shared" ref="HE193:HH193" si="480">SUM(HE182, -HE189)</f>
        <v>0</v>
      </c>
      <c r="HF193" s="6">
        <f t="shared" si="480"/>
        <v>0</v>
      </c>
      <c r="HG193" s="6">
        <f t="shared" si="480"/>
        <v>0</v>
      </c>
      <c r="HH193" s="6">
        <f t="shared" si="480"/>
        <v>0</v>
      </c>
      <c r="HI193" s="6">
        <f>SUM(HI182, -HI189,)</f>
        <v>0</v>
      </c>
      <c r="HJ193" s="6">
        <f>SUM(HJ182, -HJ189,)</f>
        <v>0</v>
      </c>
      <c r="HK193" s="6">
        <f t="shared" ref="HK193:HN193" si="481">SUM(HK182, -HK189)</f>
        <v>0</v>
      </c>
      <c r="HL193" s="6">
        <f t="shared" si="481"/>
        <v>0</v>
      </c>
      <c r="HM193" s="6">
        <f t="shared" si="481"/>
        <v>0</v>
      </c>
      <c r="HN193" s="6">
        <f t="shared" si="481"/>
        <v>0</v>
      </c>
      <c r="HO193" s="6">
        <f>SUM(HO182, -HO189,)</f>
        <v>0</v>
      </c>
      <c r="HP193" s="6">
        <f>SUM(HP182, -HP189,)</f>
        <v>0</v>
      </c>
      <c r="HQ193" s="6">
        <f t="shared" ref="HQ193:HT193" si="482">SUM(HQ182, -HQ189)</f>
        <v>0</v>
      </c>
      <c r="HR193" s="6">
        <f t="shared" si="482"/>
        <v>0</v>
      </c>
      <c r="HS193" s="6">
        <f t="shared" si="482"/>
        <v>0</v>
      </c>
      <c r="HT193" s="6">
        <f t="shared" si="482"/>
        <v>0</v>
      </c>
      <c r="HU193" s="6">
        <f>SUM(HU182, -HU189,)</f>
        <v>0</v>
      </c>
      <c r="HV193" s="6">
        <f>SUM(HV182, -HV189,)</f>
        <v>0</v>
      </c>
      <c r="HW193" s="6">
        <f t="shared" ref="HW193:HZ193" si="483">SUM(HW182, -HW189)</f>
        <v>0</v>
      </c>
      <c r="HX193" s="6">
        <f t="shared" si="483"/>
        <v>0</v>
      </c>
      <c r="HY193" s="6">
        <f t="shared" si="483"/>
        <v>0</v>
      </c>
      <c r="HZ193" s="6">
        <f t="shared" si="483"/>
        <v>0</v>
      </c>
      <c r="IA193" s="6">
        <f>SUM(IA182, -IA189,)</f>
        <v>0</v>
      </c>
      <c r="IB193" s="6">
        <f>SUM(IB182, -IB189,)</f>
        <v>0</v>
      </c>
      <c r="IC193" s="6">
        <f t="shared" ref="IC193:IF193" si="484">SUM(IC182, -IC189)</f>
        <v>0</v>
      </c>
      <c r="ID193" s="6">
        <f t="shared" si="484"/>
        <v>0</v>
      </c>
      <c r="IE193" s="6">
        <f t="shared" si="484"/>
        <v>0</v>
      </c>
      <c r="IF193" s="6">
        <f t="shared" si="484"/>
        <v>0</v>
      </c>
      <c r="IG193" s="6">
        <f>SUM(IG182, -IG189,)</f>
        <v>0</v>
      </c>
      <c r="IH193" s="6">
        <f>SUM(IH182, -IH189,)</f>
        <v>0</v>
      </c>
      <c r="II193" s="6">
        <f t="shared" ref="II193:IL193" si="485">SUM(II182, -II189)</f>
        <v>0</v>
      </c>
      <c r="IJ193" s="6">
        <f t="shared" si="485"/>
        <v>0</v>
      </c>
      <c r="IK193" s="6">
        <f t="shared" si="485"/>
        <v>0</v>
      </c>
      <c r="IL193" s="6">
        <f t="shared" si="485"/>
        <v>0</v>
      </c>
      <c r="IM193" s="6">
        <f>SUM(IM182, -IM189,)</f>
        <v>0</v>
      </c>
      <c r="IN193" s="6">
        <f>SUM(IN182, -IN189,)</f>
        <v>0</v>
      </c>
      <c r="IO193" s="6">
        <f t="shared" ref="IO193:IR193" si="486">SUM(IO182, -IO189)</f>
        <v>0</v>
      </c>
      <c r="IP193" s="6">
        <f t="shared" si="486"/>
        <v>0</v>
      </c>
      <c r="IQ193" s="6">
        <f t="shared" si="486"/>
        <v>0</v>
      </c>
      <c r="IR193" s="6">
        <f t="shared" si="486"/>
        <v>0</v>
      </c>
      <c r="IS193" s="6">
        <f>SUM(IS182, -IS189,)</f>
        <v>0</v>
      </c>
      <c r="IT193" s="6">
        <f>SUM(IT182, -IT189,)</f>
        <v>0</v>
      </c>
      <c r="IU193" s="6">
        <f t="shared" ref="IU193:IX193" si="487">SUM(IU182, -IU189)</f>
        <v>0</v>
      </c>
      <c r="IV193" s="6">
        <f t="shared" si="487"/>
        <v>0</v>
      </c>
      <c r="IW193" s="6">
        <f t="shared" si="487"/>
        <v>0</v>
      </c>
      <c r="IX193" s="6">
        <f t="shared" si="487"/>
        <v>0</v>
      </c>
      <c r="IY193" s="6">
        <f>SUM(IY182, -IY189,)</f>
        <v>0</v>
      </c>
      <c r="IZ193" s="6">
        <f>SUM(IZ182, -IZ189,)</f>
        <v>0</v>
      </c>
      <c r="JA193" s="6">
        <f t="shared" ref="JA193:JD193" si="488">SUM(JA182, -JA189)</f>
        <v>0</v>
      </c>
      <c r="JB193" s="6">
        <f t="shared" si="488"/>
        <v>0</v>
      </c>
      <c r="JC193" s="6">
        <f t="shared" si="488"/>
        <v>0</v>
      </c>
      <c r="JD193" s="6">
        <f t="shared" si="488"/>
        <v>0</v>
      </c>
      <c r="JE193" s="6">
        <f>SUM(JE182, -JE189,)</f>
        <v>0</v>
      </c>
      <c r="JF193" s="6">
        <f>SUM(JF182, -JF189,)</f>
        <v>0</v>
      </c>
      <c r="JG193" s="6">
        <f t="shared" ref="JG193:JJ193" si="489">SUM(JG182, -JG189)</f>
        <v>0</v>
      </c>
      <c r="JH193" s="6">
        <f t="shared" si="489"/>
        <v>0</v>
      </c>
      <c r="JI193" s="6">
        <f t="shared" si="489"/>
        <v>0</v>
      </c>
      <c r="JJ193" s="6">
        <f t="shared" si="489"/>
        <v>0</v>
      </c>
      <c r="JK193" s="6">
        <f>SUM(JK182, -JK189,)</f>
        <v>0</v>
      </c>
      <c r="JL193" s="6">
        <f>SUM(JL182, -JL189,)</f>
        <v>0</v>
      </c>
      <c r="JM193" s="6">
        <f t="shared" ref="JM193:JS193" si="490">SUM(JM182, -JM189)</f>
        <v>0</v>
      </c>
      <c r="JN193" s="6">
        <f t="shared" si="490"/>
        <v>0</v>
      </c>
      <c r="JO193" s="6">
        <f t="shared" si="490"/>
        <v>0</v>
      </c>
      <c r="JP193" s="6">
        <f t="shared" si="490"/>
        <v>0</v>
      </c>
      <c r="JQ193" s="6">
        <f t="shared" si="490"/>
        <v>0</v>
      </c>
      <c r="JR193" s="6">
        <f t="shared" si="490"/>
        <v>0</v>
      </c>
      <c r="JS193" s="6">
        <f t="shared" si="490"/>
        <v>0</v>
      </c>
    </row>
    <row r="194" spans="2:279" ht="15.75" thickBot="1" x14ac:dyDescent="0.3">
      <c r="AZ194" s="92">
        <v>-1.6500000000000001E-2</v>
      </c>
      <c r="BA194" s="92">
        <v>-4.7600000000000003E-2</v>
      </c>
      <c r="BB194" s="31">
        <v>-7.3700000000000002E-2</v>
      </c>
      <c r="BC194" s="22">
        <v>-4.4400000000000002E-2</v>
      </c>
      <c r="BD194" s="31">
        <v>-3.1699999999999999E-2</v>
      </c>
      <c r="BE194" s="41">
        <v>-6.2700000000000006E-2</v>
      </c>
      <c r="BF194" s="16">
        <v>-0.1162</v>
      </c>
      <c r="BG194" s="16">
        <v>-9.2899999999999996E-2</v>
      </c>
      <c r="BH194" s="16">
        <v>-0.1091</v>
      </c>
      <c r="BI194" s="16">
        <v>-0.11849999999999999</v>
      </c>
      <c r="BJ194" s="87">
        <v>-6.9900000000000004E-2</v>
      </c>
      <c r="BK194" s="86">
        <v>-8.5599999999999996E-2</v>
      </c>
      <c r="BL194" s="86">
        <v>-6.4100000000000004E-2</v>
      </c>
      <c r="BM194" s="87">
        <v>-5.0799999999999998E-2</v>
      </c>
      <c r="BN194" s="87">
        <v>-3.4200000000000001E-2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22" t="s">
        <v>45</v>
      </c>
      <c r="EU194" s="122" t="s">
        <v>45</v>
      </c>
      <c r="EV194" s="114" t="s">
        <v>52</v>
      </c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AZ195" s="31">
        <v>-0.12839999999999999</v>
      </c>
      <c r="BA195" s="31">
        <v>-9.1200000000000003E-2</v>
      </c>
      <c r="BB195" s="92">
        <v>-7.3800000000000004E-2</v>
      </c>
      <c r="BC195" s="16">
        <v>-5.45E-2</v>
      </c>
      <c r="BD195" s="16">
        <v>-7.51E-2</v>
      </c>
      <c r="BE195" s="16">
        <v>-8.5900000000000004E-2</v>
      </c>
      <c r="BF195" s="41">
        <v>-0.1177</v>
      </c>
      <c r="BG195" s="41">
        <v>-0.1353</v>
      </c>
      <c r="BH195" s="92">
        <v>-0.1106</v>
      </c>
      <c r="BI195" s="92">
        <v>-0.13500000000000001</v>
      </c>
      <c r="BJ195" s="86">
        <v>-7.3899999999999993E-2</v>
      </c>
      <c r="BK195" s="87">
        <v>-0.1045</v>
      </c>
      <c r="BL195" s="91">
        <v>-7.1599999999999997E-2</v>
      </c>
      <c r="BM195" s="91">
        <v>-8.5400000000000004E-2</v>
      </c>
      <c r="BN195" s="91">
        <v>-8.48E-2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208">
        <f>SUM(ET139, -ET140)</f>
        <v>1.2699999999999999E-2</v>
      </c>
      <c r="EU195" s="208">
        <f>SUM(EU139, -EU140)</f>
        <v>1.29E-2</v>
      </c>
      <c r="EV195" s="115">
        <f>SUM(EV137, -EV140)</f>
        <v>8.5999999999999983E-3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AS196" t="s">
        <v>62</v>
      </c>
      <c r="AZ196" s="35">
        <v>-0.1575</v>
      </c>
      <c r="BA196" s="35">
        <v>-0.1056</v>
      </c>
      <c r="BB196" s="41">
        <v>-7.3899999999999993E-2</v>
      </c>
      <c r="BC196" s="31">
        <v>-5.5399999999999998E-2</v>
      </c>
      <c r="BD196" s="92">
        <v>-9.5899999999999999E-2</v>
      </c>
      <c r="BE196" s="92">
        <v>-0.12709999999999999</v>
      </c>
      <c r="BF196" s="92">
        <v>-0.153</v>
      </c>
      <c r="BG196" s="92">
        <v>-0.16389999999999999</v>
      </c>
      <c r="BH196" s="41">
        <v>-0.14380000000000001</v>
      </c>
      <c r="BI196" s="41">
        <v>-0.19800000000000001</v>
      </c>
      <c r="BJ196" s="90">
        <v>-0.21940000000000001</v>
      </c>
      <c r="BK196" s="90">
        <v>-0.221</v>
      </c>
      <c r="BL196" s="90">
        <v>-0.33160000000000001</v>
      </c>
      <c r="BM196" s="90">
        <v>-0.37080000000000002</v>
      </c>
      <c r="BN196" s="90">
        <v>-0.39219999999999999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21" t="s">
        <v>84</v>
      </c>
      <c r="EU196" s="168" t="s">
        <v>67</v>
      </c>
      <c r="EV196" s="350" t="s">
        <v>54</v>
      </c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16">
        <f>SUM(ET140, -ET142)</f>
        <v>8.6E-3</v>
      </c>
      <c r="EU197" s="208">
        <f>SUM(EU137, -EU138)</f>
        <v>1.23E-2</v>
      </c>
      <c r="EV197" s="118">
        <f>SUM(EV138, -EV140)</f>
        <v>7.1999999999999998E-3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168" t="s">
        <v>67</v>
      </c>
      <c r="EU198" s="121" t="s">
        <v>84</v>
      </c>
      <c r="EV198" s="114" t="s">
        <v>46</v>
      </c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208">
        <f>SUM(ET137, -ET138)</f>
        <v>8.5000000000000006E-3</v>
      </c>
      <c r="EU199" s="116">
        <f>SUM(EU140, -EU142)</f>
        <v>1.0799999999999999E-2</v>
      </c>
      <c r="EV199" s="247">
        <f>SUM(EV137, -EV139)</f>
        <v>5.3999999999999986E-3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14" t="s">
        <v>46</v>
      </c>
      <c r="EU200" s="188" t="s">
        <v>53</v>
      </c>
      <c r="EV200" s="168" t="s">
        <v>48</v>
      </c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491">SUM(EC190, -EC197)</f>
        <v>0</v>
      </c>
      <c r="ED201" s="6">
        <f t="shared" si="491"/>
        <v>0</v>
      </c>
      <c r="EE201" s="6">
        <f t="shared" si="491"/>
        <v>0</v>
      </c>
      <c r="EF201" s="6">
        <f t="shared" si="491"/>
        <v>0</v>
      </c>
      <c r="EG201" s="6">
        <f t="shared" si="491"/>
        <v>0</v>
      </c>
      <c r="EH201" s="6">
        <f t="shared" si="491"/>
        <v>0</v>
      </c>
      <c r="EI201" s="6">
        <f t="shared" si="491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7">
        <f>SUM(ET138, -ET139)</f>
        <v>8.3999999999999995E-3</v>
      </c>
      <c r="EU201" s="116">
        <f>SUM(EU141, -EU142)</f>
        <v>6.6999999999999994E-3</v>
      </c>
      <c r="EV201" s="120">
        <f>SUM(EV138, -EV139)</f>
        <v>4.0000000000000001E-3</v>
      </c>
      <c r="EW201" s="6">
        <f>SUM(EW190, -EW197,)</f>
        <v>0</v>
      </c>
      <c r="EX201" s="6">
        <f>SUM(EX190, -EX197,)</f>
        <v>0</v>
      </c>
      <c r="EY201" s="6">
        <f t="shared" ref="EY201:FB201" si="492">SUM(EY190, -EY197)</f>
        <v>0</v>
      </c>
      <c r="EZ201" s="6">
        <f t="shared" si="492"/>
        <v>0</v>
      </c>
      <c r="FA201" s="6">
        <f t="shared" si="492"/>
        <v>0</v>
      </c>
      <c r="FB201" s="6">
        <f t="shared" si="492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493">SUM(FE190, -FE197)</f>
        <v>0</v>
      </c>
      <c r="FF201" s="6">
        <f t="shared" si="493"/>
        <v>0</v>
      </c>
      <c r="FG201" s="6">
        <f t="shared" si="493"/>
        <v>0</v>
      </c>
      <c r="FH201" s="6">
        <f t="shared" si="493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494">SUM(FK190, -FK197)</f>
        <v>0</v>
      </c>
      <c r="FL201" s="6">
        <f t="shared" si="494"/>
        <v>0</v>
      </c>
      <c r="FM201" s="6">
        <f t="shared" si="494"/>
        <v>0</v>
      </c>
      <c r="FN201" s="6">
        <f t="shared" si="494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495">SUM(FQ190, -FQ197)</f>
        <v>0</v>
      </c>
      <c r="FR201" s="6">
        <f t="shared" si="495"/>
        <v>0</v>
      </c>
      <c r="FS201" s="6">
        <f t="shared" si="495"/>
        <v>0</v>
      </c>
      <c r="FT201" s="6">
        <f t="shared" si="495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496">SUM(FW190, -FW197)</f>
        <v>0</v>
      </c>
      <c r="FX201" s="6">
        <f t="shared" si="496"/>
        <v>0</v>
      </c>
      <c r="FY201" s="6">
        <f t="shared" si="496"/>
        <v>0</v>
      </c>
      <c r="FZ201" s="6">
        <f t="shared" si="496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497">SUM(GC190, -GC197)</f>
        <v>0</v>
      </c>
      <c r="GD201" s="6">
        <f t="shared" si="497"/>
        <v>0</v>
      </c>
      <c r="GE201" s="6">
        <f t="shared" si="497"/>
        <v>0</v>
      </c>
      <c r="GF201" s="6">
        <f t="shared" si="497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498">SUM(GI190, -GI197)</f>
        <v>0</v>
      </c>
      <c r="GJ201" s="6">
        <f t="shared" si="498"/>
        <v>0</v>
      </c>
      <c r="GK201" s="6">
        <f t="shared" si="498"/>
        <v>0</v>
      </c>
      <c r="GL201" s="6">
        <f t="shared" si="498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499">SUM(GO190, -GO197)</f>
        <v>0</v>
      </c>
      <c r="GP201" s="6">
        <f t="shared" si="499"/>
        <v>0</v>
      </c>
      <c r="GQ201" s="6">
        <f t="shared" si="499"/>
        <v>0</v>
      </c>
      <c r="GR201" s="6">
        <f t="shared" si="499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00">SUM(GU190, -GU197)</f>
        <v>0</v>
      </c>
      <c r="GV201" s="6">
        <f t="shared" si="500"/>
        <v>0</v>
      </c>
      <c r="GW201" s="6">
        <f t="shared" si="500"/>
        <v>0</v>
      </c>
      <c r="GX201" s="6">
        <f t="shared" si="500"/>
        <v>0</v>
      </c>
      <c r="GY201" s="6">
        <f t="shared" si="500"/>
        <v>0</v>
      </c>
      <c r="GZ201" s="6">
        <f t="shared" si="500"/>
        <v>0</v>
      </c>
      <c r="HA201" s="6">
        <f t="shared" si="500"/>
        <v>0</v>
      </c>
      <c r="HC201" s="6">
        <f t="shared" ref="HC201:HD201" si="501">SUM(HC190, -HC197)</f>
        <v>0</v>
      </c>
      <c r="HD201" s="6">
        <f t="shared" si="501"/>
        <v>0</v>
      </c>
      <c r="HE201" s="6">
        <f t="shared" ref="HE201:HH201" si="502">SUM(HE190, -HE197)</f>
        <v>0</v>
      </c>
      <c r="HF201" s="6">
        <f t="shared" si="502"/>
        <v>0</v>
      </c>
      <c r="HG201" s="6">
        <f t="shared" si="502"/>
        <v>0</v>
      </c>
      <c r="HH201" s="6">
        <f t="shared" si="502"/>
        <v>0</v>
      </c>
      <c r="HI201" s="6">
        <f>SUM(HI190, -HI197,)</f>
        <v>0</v>
      </c>
      <c r="HJ201" s="6">
        <f>SUM(HJ190, -HJ197,)</f>
        <v>0</v>
      </c>
      <c r="HK201" s="6">
        <f t="shared" ref="HK201:HN201" si="503">SUM(HK190, -HK197)</f>
        <v>0</v>
      </c>
      <c r="HL201" s="6">
        <f t="shared" si="503"/>
        <v>0</v>
      </c>
      <c r="HM201" s="6">
        <f t="shared" si="503"/>
        <v>0</v>
      </c>
      <c r="HN201" s="6">
        <f t="shared" si="503"/>
        <v>0</v>
      </c>
      <c r="HO201" s="6">
        <f>SUM(HO190, -HO197,)</f>
        <v>0</v>
      </c>
      <c r="HP201" s="6">
        <f>SUM(HP190, -HP197,)</f>
        <v>0</v>
      </c>
      <c r="HQ201" s="6">
        <f t="shared" ref="HQ201:HT201" si="504">SUM(HQ190, -HQ197)</f>
        <v>0</v>
      </c>
      <c r="HR201" s="6">
        <f t="shared" si="504"/>
        <v>0</v>
      </c>
      <c r="HS201" s="6">
        <f t="shared" si="504"/>
        <v>0</v>
      </c>
      <c r="HT201" s="6">
        <f t="shared" si="504"/>
        <v>0</v>
      </c>
      <c r="HU201" s="6">
        <f>SUM(HU190, -HU197,)</f>
        <v>0</v>
      </c>
      <c r="HV201" s="6">
        <f>SUM(HV190, -HV197,)</f>
        <v>0</v>
      </c>
      <c r="HW201" s="6">
        <f t="shared" ref="HW201:HZ201" si="505">SUM(HW190, -HW197)</f>
        <v>0</v>
      </c>
      <c r="HX201" s="6">
        <f t="shared" si="505"/>
        <v>0</v>
      </c>
      <c r="HY201" s="6">
        <f t="shared" si="505"/>
        <v>0</v>
      </c>
      <c r="HZ201" s="6">
        <f t="shared" si="505"/>
        <v>0</v>
      </c>
      <c r="IA201" s="6">
        <f>SUM(IA190, -IA197,)</f>
        <v>0</v>
      </c>
      <c r="IB201" s="6">
        <f>SUM(IB190, -IB197,)</f>
        <v>0</v>
      </c>
      <c r="IC201" s="6">
        <f t="shared" ref="IC201:IF201" si="506">SUM(IC190, -IC197)</f>
        <v>0</v>
      </c>
      <c r="ID201" s="6">
        <f t="shared" si="506"/>
        <v>0</v>
      </c>
      <c r="IE201" s="6">
        <f t="shared" si="506"/>
        <v>0</v>
      </c>
      <c r="IF201" s="6">
        <f t="shared" si="506"/>
        <v>0</v>
      </c>
      <c r="IG201" s="6">
        <f>SUM(IG190, -IG197,)</f>
        <v>0</v>
      </c>
      <c r="IH201" s="6">
        <f>SUM(IH190, -IH197,)</f>
        <v>0</v>
      </c>
      <c r="II201" s="6">
        <f t="shared" ref="II201:IL201" si="507">SUM(II190, -II197)</f>
        <v>0</v>
      </c>
      <c r="IJ201" s="6">
        <f t="shared" si="507"/>
        <v>0</v>
      </c>
      <c r="IK201" s="6">
        <f t="shared" si="507"/>
        <v>0</v>
      </c>
      <c r="IL201" s="6">
        <f t="shared" si="507"/>
        <v>0</v>
      </c>
      <c r="IM201" s="6">
        <f>SUM(IM190, -IM197,)</f>
        <v>0</v>
      </c>
      <c r="IN201" s="6">
        <f>SUM(IN190, -IN197,)</f>
        <v>0</v>
      </c>
      <c r="IO201" s="6">
        <f t="shared" ref="IO201:IR201" si="508">SUM(IO190, -IO197)</f>
        <v>0</v>
      </c>
      <c r="IP201" s="6">
        <f t="shared" si="508"/>
        <v>0</v>
      </c>
      <c r="IQ201" s="6">
        <f t="shared" si="508"/>
        <v>0</v>
      </c>
      <c r="IR201" s="6">
        <f t="shared" si="508"/>
        <v>0</v>
      </c>
      <c r="IS201" s="6">
        <f>SUM(IS190, -IS197,)</f>
        <v>0</v>
      </c>
      <c r="IT201" s="6">
        <f>SUM(IT190, -IT197,)</f>
        <v>0</v>
      </c>
      <c r="IU201" s="6">
        <f t="shared" ref="IU201:IX201" si="509">SUM(IU190, -IU197)</f>
        <v>0</v>
      </c>
      <c r="IV201" s="6">
        <f t="shared" si="509"/>
        <v>0</v>
      </c>
      <c r="IW201" s="6">
        <f t="shared" si="509"/>
        <v>0</v>
      </c>
      <c r="IX201" s="6">
        <f t="shared" si="509"/>
        <v>0</v>
      </c>
      <c r="IY201" s="6">
        <f>SUM(IY190, -IY197,)</f>
        <v>0</v>
      </c>
      <c r="IZ201" s="6">
        <f>SUM(IZ190, -IZ197,)</f>
        <v>0</v>
      </c>
      <c r="JA201" s="6">
        <f t="shared" ref="JA201:JD201" si="510">SUM(JA190, -JA197)</f>
        <v>0</v>
      </c>
      <c r="JB201" s="6">
        <f t="shared" si="510"/>
        <v>0</v>
      </c>
      <c r="JC201" s="6">
        <f t="shared" si="510"/>
        <v>0</v>
      </c>
      <c r="JD201" s="6">
        <f t="shared" si="510"/>
        <v>0</v>
      </c>
      <c r="JE201" s="6">
        <f>SUM(JE190, -JE197,)</f>
        <v>0</v>
      </c>
      <c r="JF201" s="6">
        <f>SUM(JF190, -JF197,)</f>
        <v>0</v>
      </c>
      <c r="JG201" s="6">
        <f t="shared" ref="JG201:JJ201" si="511">SUM(JG190, -JG197)</f>
        <v>0</v>
      </c>
      <c r="JH201" s="6">
        <f t="shared" si="511"/>
        <v>0</v>
      </c>
      <c r="JI201" s="6">
        <f t="shared" si="511"/>
        <v>0</v>
      </c>
      <c r="JJ201" s="6">
        <f t="shared" si="511"/>
        <v>0</v>
      </c>
      <c r="JK201" s="6">
        <f>SUM(JK190, -JK197,)</f>
        <v>0</v>
      </c>
      <c r="JL201" s="6">
        <f>SUM(JL190, -JL197,)</f>
        <v>0</v>
      </c>
      <c r="JM201" s="6">
        <f t="shared" ref="JM201:JS201" si="512">SUM(JM190, -JM197)</f>
        <v>0</v>
      </c>
      <c r="JN201" s="6">
        <f t="shared" si="512"/>
        <v>0</v>
      </c>
      <c r="JO201" s="6">
        <f t="shared" si="512"/>
        <v>0</v>
      </c>
      <c r="JP201" s="6">
        <f t="shared" si="512"/>
        <v>0</v>
      </c>
      <c r="JQ201" s="6">
        <f t="shared" si="512"/>
        <v>0</v>
      </c>
      <c r="JR201" s="6">
        <f t="shared" si="512"/>
        <v>0</v>
      </c>
      <c r="JS201" s="6">
        <f t="shared" si="512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88" t="s">
        <v>53</v>
      </c>
      <c r="EU202" s="114" t="s">
        <v>46</v>
      </c>
      <c r="EV202" s="122" t="s">
        <v>44</v>
      </c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16">
        <f>SUM(ET141, -ET142)</f>
        <v>7.7000000000000011E-3</v>
      </c>
      <c r="EU203" s="247">
        <f>SUM(EU138, -EU139)</f>
        <v>4.8000000000000004E-3</v>
      </c>
      <c r="EV203" s="120">
        <f>SUM(EV139, -EV140)</f>
        <v>3.1999999999999997E-3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21" t="s">
        <v>51</v>
      </c>
      <c r="EU204" s="121" t="s">
        <v>51</v>
      </c>
      <c r="EV204" s="114" t="s">
        <v>67</v>
      </c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20">
        <f>SUM(ET140, -ET141)</f>
        <v>8.9999999999999976E-4</v>
      </c>
      <c r="EU205" s="120">
        <f>SUM(EU140, -EU141)</f>
        <v>4.0999999999999995E-3</v>
      </c>
      <c r="EV205" s="208">
        <f>SUM(EV137, -EV138)</f>
        <v>1.3999999999999985E-3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</row>
    <row r="225" spans="21:46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</row>
    <row r="226" spans="21:46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</row>
    <row r="227" spans="21:46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</row>
    <row r="228" spans="21:46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</row>
    <row r="229" spans="21:46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</row>
    <row r="230" spans="21:46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</row>
  </sheetData>
  <customSheetViews>
    <customSheetView guid="{7FB8B549-326C-4BEC-8C8D-0E9173EDA60F}" scale="120" topLeftCell="EJ48">
      <selection activeCell="ES38" sqref="ES38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2019-03-06T22:22:15Z</dcterms:modified>
</cp:coreProperties>
</file>