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Z201" i="1" l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FA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GZ199" i="1"/>
  <c r="GW199" i="1"/>
  <c r="GQ199" i="1"/>
  <c r="GK199" i="1"/>
  <c r="GE199" i="1"/>
  <c r="FY199" i="1"/>
  <c r="FS199" i="1"/>
  <c r="FM199" i="1"/>
  <c r="FG199" i="1"/>
  <c r="FA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GZ191" i="1"/>
  <c r="GZ203" i="1" s="1"/>
  <c r="GW191" i="1"/>
  <c r="GQ191" i="1"/>
  <c r="GK191" i="1"/>
  <c r="GE191" i="1"/>
  <c r="FY191" i="1"/>
  <c r="FS191" i="1"/>
  <c r="FM191" i="1"/>
  <c r="FG191" i="1"/>
  <c r="FA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GZ185" i="1"/>
  <c r="GW185" i="1"/>
  <c r="GQ185" i="1"/>
  <c r="GK185" i="1"/>
  <c r="GE185" i="1"/>
  <c r="FY185" i="1"/>
  <c r="FS185" i="1"/>
  <c r="FM185" i="1"/>
  <c r="FG185" i="1"/>
  <c r="FA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GZ179" i="1"/>
  <c r="GW179" i="1"/>
  <c r="GQ179" i="1"/>
  <c r="GK179" i="1"/>
  <c r="GE179" i="1"/>
  <c r="FY179" i="1"/>
  <c r="FS179" i="1"/>
  <c r="FM179" i="1"/>
  <c r="FG179" i="1"/>
  <c r="FA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GZ173" i="1"/>
  <c r="GW173" i="1"/>
  <c r="GQ173" i="1"/>
  <c r="GK173" i="1"/>
  <c r="GE173" i="1"/>
  <c r="FY173" i="1"/>
  <c r="FS173" i="1"/>
  <c r="FM173" i="1"/>
  <c r="FG173" i="1"/>
  <c r="FA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GZ167" i="1"/>
  <c r="GW167" i="1"/>
  <c r="GQ167" i="1"/>
  <c r="GK167" i="1"/>
  <c r="GE167" i="1"/>
  <c r="FY167" i="1"/>
  <c r="FS167" i="1"/>
  <c r="FM167" i="1"/>
  <c r="FG167" i="1"/>
  <c r="FA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GZ161" i="1"/>
  <c r="GW161" i="1"/>
  <c r="GQ161" i="1"/>
  <c r="GK161" i="1"/>
  <c r="GE161" i="1"/>
  <c r="FY161" i="1"/>
  <c r="FS161" i="1"/>
  <c r="FM161" i="1"/>
  <c r="FG161" i="1"/>
  <c r="FA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GZ114" i="1"/>
  <c r="GW114" i="1"/>
  <c r="GQ114" i="1"/>
  <c r="GK114" i="1"/>
  <c r="GE114" i="1"/>
  <c r="FY114" i="1"/>
  <c r="FS114" i="1"/>
  <c r="FM114" i="1"/>
  <c r="FG114" i="1"/>
  <c r="FA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GZ106" i="1"/>
  <c r="GW106" i="1"/>
  <c r="GQ106" i="1"/>
  <c r="GK106" i="1"/>
  <c r="GE106" i="1"/>
  <c r="FY106" i="1"/>
  <c r="FS106" i="1"/>
  <c r="FM106" i="1"/>
  <c r="FG106" i="1"/>
  <c r="FA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GZ100" i="1"/>
  <c r="GW100" i="1"/>
  <c r="GQ100" i="1"/>
  <c r="GK100" i="1"/>
  <c r="GE100" i="1"/>
  <c r="FY100" i="1"/>
  <c r="FS100" i="1"/>
  <c r="FM100" i="1"/>
  <c r="FG100" i="1"/>
  <c r="FA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GZ94" i="1"/>
  <c r="GW94" i="1"/>
  <c r="GQ94" i="1"/>
  <c r="GK94" i="1"/>
  <c r="GE94" i="1"/>
  <c r="FY94" i="1"/>
  <c r="FS94" i="1"/>
  <c r="FM94" i="1"/>
  <c r="FG94" i="1"/>
  <c r="FA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GZ88" i="1"/>
  <c r="GW88" i="1"/>
  <c r="GQ88" i="1"/>
  <c r="GK88" i="1"/>
  <c r="GE88" i="1"/>
  <c r="FY88" i="1"/>
  <c r="FS88" i="1"/>
  <c r="FM88" i="1"/>
  <c r="FG88" i="1"/>
  <c r="FA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GZ82" i="1"/>
  <c r="GW82" i="1"/>
  <c r="GQ82" i="1"/>
  <c r="GK82" i="1"/>
  <c r="GE82" i="1"/>
  <c r="FY82" i="1"/>
  <c r="FS82" i="1"/>
  <c r="FM82" i="1"/>
  <c r="FG82" i="1"/>
  <c r="FA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GZ76" i="1"/>
  <c r="GW76" i="1"/>
  <c r="GQ76" i="1"/>
  <c r="GK76" i="1"/>
  <c r="GE76" i="1"/>
  <c r="FY76" i="1"/>
  <c r="FS76" i="1"/>
  <c r="FM76" i="1"/>
  <c r="FG76" i="1"/>
  <c r="FA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195" i="1" l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GQ159" i="1"/>
  <c r="GQ165" i="1" s="1"/>
  <c r="GQ169" i="1" s="1"/>
  <c r="GU167" i="1"/>
  <c r="FJ167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FA157" i="1"/>
  <c r="FA159" i="1"/>
  <c r="FA165" i="1" s="1"/>
  <c r="FA171" i="1" s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FB191" i="1"/>
  <c r="FF191" i="1"/>
  <c r="GX191" i="1"/>
  <c r="FE167" i="1"/>
  <c r="FQ167" i="1"/>
  <c r="GC167" i="1"/>
  <c r="GO167" i="1"/>
  <c r="FH173" i="1"/>
  <c r="GF173" i="1"/>
  <c r="GJ173" i="1"/>
  <c r="GO185" i="1"/>
  <c r="GY191" i="1"/>
  <c r="GY205" i="1" s="1"/>
  <c r="FG203" i="1"/>
  <c r="GF100" i="1"/>
  <c r="FS129" i="1"/>
  <c r="HQ72" i="1"/>
  <c r="FL167" i="1"/>
  <c r="FP167" i="1"/>
  <c r="GJ167" i="1"/>
  <c r="GN167" i="1"/>
  <c r="FD173" i="1"/>
  <c r="GL167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FG72" i="1"/>
  <c r="FX72" i="1"/>
  <c r="FH82" i="1"/>
  <c r="FL82" i="1"/>
  <c r="GE74" i="1"/>
  <c r="GE78" i="1" s="1"/>
  <c r="HA96" i="1"/>
  <c r="FX100" i="1"/>
  <c r="FO114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FV191" i="1"/>
  <c r="FW191" i="1"/>
  <c r="GE203" i="1"/>
  <c r="FP88" i="1"/>
  <c r="HP72" i="1"/>
  <c r="IV72" i="1"/>
  <c r="JQ82" i="1"/>
  <c r="ED16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FE181" i="1"/>
  <c r="FR191" i="1"/>
  <c r="FW197" i="1"/>
  <c r="FW201" i="1" s="1"/>
  <c r="GL191" i="1"/>
  <c r="FR187" i="1"/>
  <c r="FL191" i="1"/>
  <c r="GM193" i="1"/>
  <c r="GK203" i="1"/>
  <c r="FC108" i="1"/>
  <c r="FY118" i="1"/>
  <c r="JI74" i="1"/>
  <c r="JI80" i="1" s="1"/>
  <c r="JI84" i="1" s="1"/>
  <c r="ID100" i="1"/>
  <c r="IN100" i="1"/>
  <c r="EB169" i="1"/>
  <c r="FB157" i="1"/>
  <c r="FR157" i="1"/>
  <c r="GH157" i="1"/>
  <c r="GX157" i="1"/>
  <c r="FH167" i="1"/>
  <c r="FT167" i="1"/>
  <c r="GF167" i="1"/>
  <c r="GR167" i="1"/>
  <c r="GU16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FH161" i="1"/>
  <c r="FP161" i="1"/>
  <c r="FX161" i="1"/>
  <c r="GF161" i="1"/>
  <c r="GR161" i="1"/>
  <c r="FB169" i="1"/>
  <c r="FB173" i="1"/>
  <c r="FJ169" i="1"/>
  <c r="FJ173" i="1"/>
  <c r="FR169" i="1"/>
  <c r="FR173" i="1"/>
  <c r="FV169" i="1"/>
  <c r="FV173" i="1"/>
  <c r="FZ169" i="1"/>
  <c r="FZ173" i="1"/>
  <c r="FD167" i="1"/>
  <c r="FX167" i="1"/>
  <c r="GB167" i="1"/>
  <c r="GV167" i="1"/>
  <c r="HA167" i="1"/>
  <c r="FK157" i="1"/>
  <c r="FW157" i="1"/>
  <c r="GI157" i="1"/>
  <c r="GU157" i="1"/>
  <c r="GY157" i="1"/>
  <c r="FE161" i="1"/>
  <c r="FQ161" i="1"/>
  <c r="GC161" i="1"/>
  <c r="GO161" i="1"/>
  <c r="HA161" i="1"/>
  <c r="FH163" i="1"/>
  <c r="FT163" i="1"/>
  <c r="GF163" i="1"/>
  <c r="GR163" i="1"/>
  <c r="FK173" i="1"/>
  <c r="FW173" i="1"/>
  <c r="FW169" i="1"/>
  <c r="GU173" i="1"/>
  <c r="FF167" i="1"/>
  <c r="GD167" i="1"/>
  <c r="FH169" i="1"/>
  <c r="GJ169" i="1"/>
  <c r="FR179" i="1"/>
  <c r="FV175" i="1"/>
  <c r="FV179" i="1"/>
  <c r="GF179" i="1"/>
  <c r="GF175" i="1"/>
  <c r="GJ179" i="1"/>
  <c r="GJ175" i="1"/>
  <c r="FH175" i="1"/>
  <c r="FJ185" i="1"/>
  <c r="GH185" i="1"/>
  <c r="FJ179" i="1"/>
  <c r="FX179" i="1"/>
  <c r="GV179" i="1"/>
  <c r="GN187" i="1"/>
  <c r="GN191" i="1"/>
  <c r="FD161" i="1"/>
  <c r="FL161" i="1"/>
  <c r="FT161" i="1"/>
  <c r="GB161" i="1"/>
  <c r="GJ161" i="1"/>
  <c r="GN161" i="1"/>
  <c r="GV161" i="1"/>
  <c r="FF169" i="1"/>
  <c r="FF173" i="1"/>
  <c r="FE191" i="1"/>
  <c r="FE187" i="1"/>
  <c r="FL157" i="1"/>
  <c r="FP157" i="1"/>
  <c r="GJ157" i="1"/>
  <c r="GN157" i="1"/>
  <c r="GZ157" i="1"/>
  <c r="FB161" i="1"/>
  <c r="FV161" i="1"/>
  <c r="FZ161" i="1"/>
  <c r="GT161" i="1"/>
  <c r="GX161" i="1"/>
  <c r="FE163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FB179" i="1"/>
  <c r="FF175" i="1"/>
  <c r="FF179" i="1"/>
  <c r="FP179" i="1"/>
  <c r="FT179" i="1"/>
  <c r="GU175" i="1"/>
  <c r="GU179" i="1"/>
  <c r="FN173" i="1"/>
  <c r="FB175" i="1"/>
  <c r="FD179" i="1"/>
  <c r="FN179" i="1"/>
  <c r="GB179" i="1"/>
  <c r="FN191" i="1"/>
  <c r="FN187" i="1"/>
  <c r="FN197" i="1"/>
  <c r="GF185" i="1"/>
  <c r="FH197" i="1"/>
  <c r="FH193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FF187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H185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FD187" i="1"/>
  <c r="FD191" i="1"/>
  <c r="FZ191" i="1"/>
  <c r="FZ187" i="1"/>
  <c r="GD191" i="1"/>
  <c r="GD187" i="1"/>
  <c r="GV187" i="1"/>
  <c r="GV191" i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FD197" i="1"/>
  <c r="FQ197" i="1"/>
  <c r="FZ193" i="1"/>
  <c r="FZ197" i="1"/>
  <c r="GR197" i="1"/>
  <c r="GV197" i="1"/>
  <c r="GV193" i="1"/>
  <c r="FD193" i="1"/>
  <c r="FA203" i="1"/>
  <c r="FE197" i="1"/>
  <c r="FE193" i="1"/>
  <c r="GF197" i="1"/>
  <c r="GF193" i="1"/>
  <c r="GJ197" i="1"/>
  <c r="GN197" i="1"/>
  <c r="HA197" i="1"/>
  <c r="HA193" i="1"/>
  <c r="FK191" i="1"/>
  <c r="FR197" i="1"/>
  <c r="FY203" i="1"/>
  <c r="GA193" i="1"/>
  <c r="FM203" i="1"/>
  <c r="FS203" i="1"/>
  <c r="GQ78" i="1"/>
  <c r="GQ80" i="1"/>
  <c r="GQ86" i="1" s="1"/>
  <c r="FG78" i="1"/>
  <c r="FG80" i="1"/>
  <c r="FG84" i="1" s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G175" i="1"/>
  <c r="FR16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FH7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FD72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A74" i="1"/>
  <c r="FA72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E76" i="1"/>
  <c r="FQ76" i="1"/>
  <c r="GC76" i="1"/>
  <c r="GO76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R31" i="1"/>
  <c r="FT31" i="1"/>
  <c r="FT22" i="1"/>
  <c r="FR34" i="1"/>
  <c r="FT34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GI82" i="1"/>
  <c r="FP84" i="1"/>
  <c r="FD94" i="1"/>
  <c r="GU90" i="1"/>
  <c r="FS9" i="1"/>
  <c r="FT36" i="1"/>
  <c r="FL84" i="1"/>
  <c r="FQ84" i="1"/>
  <c r="GB84" i="1"/>
  <c r="GR84" i="1"/>
  <c r="FQ90" i="1"/>
  <c r="FQ94" i="1"/>
  <c r="GC90" i="1"/>
  <c r="GC94" i="1"/>
  <c r="GO94" i="1"/>
  <c r="FD88" i="1"/>
  <c r="FV100" i="1"/>
  <c r="FV96" i="1"/>
  <c r="GI100" i="1"/>
  <c r="GI96" i="1"/>
  <c r="GN100" i="1"/>
  <c r="GN96" i="1"/>
  <c r="FE94" i="1"/>
  <c r="HA106" i="1"/>
  <c r="HA102" i="1"/>
  <c r="FD100" i="1"/>
  <c r="HA112" i="1"/>
  <c r="GI94" i="1"/>
  <c r="GI90" i="1"/>
  <c r="FS27" i="1"/>
  <c r="FK82" i="1"/>
  <c r="FW82" i="1"/>
  <c r="GU82" i="1"/>
  <c r="GY82" i="1"/>
  <c r="GF84" i="1"/>
  <c r="GV84" i="1"/>
  <c r="HA94" i="1"/>
  <c r="HA90" i="1"/>
  <c r="FH88" i="1"/>
  <c r="FS16" i="1"/>
  <c r="GX88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B10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FK100" i="1"/>
  <c r="FK96" i="1"/>
  <c r="GC100" i="1"/>
  <c r="GY100" i="1"/>
  <c r="GY96" i="1"/>
  <c r="FB94" i="1"/>
  <c r="FR94" i="1"/>
  <c r="GH94" i="1"/>
  <c r="GX94" i="1"/>
  <c r="FF96" i="1"/>
  <c r="GL96" i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FQ100" i="1"/>
  <c r="FZ100" i="1"/>
  <c r="FZ114" i="1" s="1"/>
  <c r="GD100" i="1"/>
  <c r="GH100" i="1"/>
  <c r="GH114" i="1" s="1"/>
  <c r="GU100" i="1"/>
  <c r="GU96" i="1"/>
  <c r="FN94" i="1"/>
  <c r="GD94" i="1"/>
  <c r="GT94" i="1"/>
  <c r="FB96" i="1"/>
  <c r="GH96" i="1"/>
  <c r="GT96" i="1"/>
  <c r="FH106" i="1"/>
  <c r="FL106" i="1"/>
  <c r="FP106" i="1"/>
  <c r="GC106" i="1"/>
  <c r="GC102" i="1"/>
  <c r="GP106" i="1"/>
  <c r="GL106" i="1"/>
  <c r="FH102" i="1"/>
  <c r="FL102" i="1"/>
  <c r="FP102" i="1"/>
  <c r="FT102" i="1"/>
  <c r="GF102" i="1"/>
  <c r="GJ102" i="1"/>
  <c r="GT102" i="1"/>
  <c r="GU112" i="1"/>
  <c r="GR106" i="1"/>
  <c r="FU108" i="1"/>
  <c r="GA108" i="1"/>
  <c r="FL112" i="1"/>
  <c r="FS118" i="1"/>
  <c r="GK116" i="1"/>
  <c r="GK118" i="1"/>
  <c r="GR112" i="1"/>
  <c r="GY112" i="1"/>
  <c r="FD112" i="1"/>
  <c r="FD108" i="1"/>
  <c r="FT108" i="1"/>
  <c r="FT112" i="1"/>
  <c r="GJ108" i="1"/>
  <c r="GJ112" i="1"/>
  <c r="FG118" i="1"/>
  <c r="GF112" i="1"/>
  <c r="FM118" i="1"/>
  <c r="FI114" i="1"/>
  <c r="FI108" i="1"/>
  <c r="GO112" i="1"/>
  <c r="GO108" i="1"/>
  <c r="GU106" i="1"/>
  <c r="GY106" i="1"/>
  <c r="GS108" i="1"/>
  <c r="HA108" i="1"/>
  <c r="FH112" i="1"/>
  <c r="FP112" i="1"/>
  <c r="GB112" i="1"/>
  <c r="GN112" i="1"/>
  <c r="GV112" i="1"/>
  <c r="FG116" i="1"/>
  <c r="FA118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FD114" i="1"/>
  <c r="GQ84" i="1"/>
  <c r="GL199" i="1"/>
  <c r="IV114" i="1"/>
  <c r="FZ199" i="1"/>
  <c r="HT114" i="1"/>
  <c r="JI86" i="1"/>
  <c r="JI90" i="1" s="1"/>
  <c r="GD114" i="1"/>
  <c r="HA114" i="1"/>
  <c r="HY84" i="1"/>
  <c r="FG163" i="1"/>
  <c r="GR114" i="1"/>
  <c r="GE80" i="1"/>
  <c r="GE84" i="1" s="1"/>
  <c r="FS163" i="1"/>
  <c r="FG86" i="1"/>
  <c r="FG90" i="1" s="1"/>
  <c r="GD205" i="1"/>
  <c r="GK169" i="1"/>
  <c r="ED199" i="1"/>
  <c r="FM169" i="1"/>
  <c r="GP114" i="1"/>
  <c r="JL114" i="1"/>
  <c r="IF114" i="1"/>
  <c r="HP114" i="1"/>
  <c r="GX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JB114" i="1"/>
  <c r="FD199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FK114" i="1"/>
  <c r="FJ114" i="1"/>
  <c r="FE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FT199" i="1"/>
  <c r="FH205" i="1"/>
  <c r="FH201" i="1"/>
  <c r="GJ199" i="1"/>
  <c r="FY177" i="1"/>
  <c r="FY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F201" i="1"/>
  <c r="FF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FW120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GV116" i="1"/>
  <c r="GV120" i="1"/>
  <c r="GT120" i="1"/>
  <c r="GT116" i="1"/>
  <c r="GD120" i="1"/>
  <c r="GD116" i="1"/>
  <c r="FN120" i="1"/>
  <c r="FN116" i="1"/>
  <c r="GN116" i="1"/>
  <c r="GN120" i="1"/>
  <c r="GY114" i="1"/>
  <c r="GF116" i="1"/>
  <c r="GF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FD116" i="1"/>
  <c r="FD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A96" i="1"/>
  <c r="FA98" i="1"/>
  <c r="FY98" i="1"/>
  <c r="FY96" i="1"/>
  <c r="GK98" i="1"/>
  <c r="GK96" i="1"/>
  <c r="FG110" i="1"/>
  <c r="FG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<sst xmlns="http://schemas.openxmlformats.org/spreadsheetml/2006/main" count="8249" uniqueCount="107">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</sst>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ECF1CD-F34A-4E40-BD39-3428BE88905B}" diskRevisions="1" revisionId="227" version="2" protected="1">
  <header guid="{DAA65C95-F02C-4B85-83E7-C772FFA4865B}" dateTime="2019-03-07T17:33:26" maxSheetId="2" userName="Mike Wolski" r:id="rId1">
    <sheetIdMap count="1">
      <sheetId val="1"/>
    </sheetIdMap>
  </header>
  <header guid="{F2ECF1CD-F34A-4E40-BD39-3428BE88905B}" dateTime="2019-03-08T03:23:36" maxSheetId="2" userName="Mike Wolski" r:id="rId2" minRId="1" maxRId="22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ET2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ET3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ET4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ET5">
      <v>-5.1999999999999998E-3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ET6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ET7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ET8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ET10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ET11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ET12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ET13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ET14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ET15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ET17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ET18">
      <v>-4.4000000000000003E-3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ET19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ET20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ET21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ET23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ET24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ET25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ET26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ET28">
      <v>-6.3E-3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ET29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ET30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ET32">
      <v>-3.8999999999999998E-3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ET3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ET35">
      <v>-4.7999999999999996E-3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EZ51">
      <v>0.29520000000000002</v>
    </nc>
  </rcc>
  <rcc rId="30" sId="1" numFmtId="14">
    <nc r="EZ52">
      <v>8.0799999999999997E-2</v>
    </nc>
  </rcc>
  <rcc rId="31" sId="1" numFmtId="14">
    <nc r="EZ53">
      <v>8.3400000000000002E-2</v>
    </nc>
  </rcc>
  <rcc rId="32" sId="1" numFmtId="14">
    <nc r="EZ54">
      <v>1.7100000000000001E-2</v>
    </nc>
  </rcc>
  <rcc rId="33" sId="1" numFmtId="14">
    <nc r="EZ55">
      <v>1.6500000000000001E-2</v>
    </nc>
  </rcc>
  <rcc rId="34" sId="1" numFmtId="14">
    <nc r="EZ56">
      <v>-7.9000000000000001E-2</v>
    </nc>
  </rcc>
  <rcc rId="35" sId="1" numFmtId="14">
    <nc r="EZ57">
      <v>-0.16830000000000001</v>
    </nc>
  </rcc>
  <rcc rId="36" sId="1" numFmtId="14">
    <nc r="EZ58">
      <v>-0.2457</v>
    </nc>
  </rcc>
  <rcc rId="37" sId="1">
    <nc r="EZ59">
      <v>-8.2200000000000006</v>
    </nc>
  </rcc>
  <rfmt sheetId="1" sqref="EZ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Z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FA60" t="inlineStr">
      <is>
        <t xml:space="preserve"> </t>
      </is>
    </nc>
  </rcc>
  <rcc rId="39" sId="1" numFmtId="14">
    <oc r="EZ60" t="inlineStr">
      <is>
        <t xml:space="preserve"> </t>
      </is>
    </oc>
    <nc r="EZ60">
      <v>3.0200000000000001E-2</v>
    </nc>
  </rcc>
  <rfmt sheetId="1" sqref="EZ60">
    <dxf>
      <fill>
        <patternFill>
          <bgColor rgb="FF7030A0"/>
        </patternFill>
      </fill>
    </dxf>
  </rfmt>
  <rcc rId="40" sId="1" numFmtId="14">
    <nc r="EZ61">
      <v>-1.9400000000000001E-2</v>
    </nc>
  </rcc>
  <rfmt sheetId="1" sqref="EZ61">
    <dxf>
      <fill>
        <patternFill>
          <bgColor rgb="FFFF0000"/>
        </patternFill>
      </fill>
    </dxf>
  </rfmt>
  <rfmt sheetId="1" sqref="EZ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EZ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EZ66">
      <f>SUM(EZ51, -EZ57)</f>
    </oc>
    <nc r="EZ66">
      <f>SUM(EZ51, -EZ58)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EZ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EZ68">
      <f>SUM(EZ51, -EZ58,)</f>
    </oc>
    <nc r="EZ68">
      <f>SUM(EZ51, -EZ57)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5" sId="1" odxf="1" dxf="1">
    <nc r="EZ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EZ70">
      <f>SUM(EZ52, -EZ57)</f>
    </oc>
    <nc r="EZ70">
      <f>SUM(EZ51,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EZ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" sId="1" odxf="1" dxf="1">
    <oc r="EZ72">
      <f>SUM(EZ58, -EZ68)</f>
    </oc>
    <nc r="EZ72">
      <f>SUM(EZ52, -EZ58)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EZ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0" sId="1" odxf="1" dxf="1">
    <oc r="EZ74">
      <f>SUM(EZ58, -EZ67,)</f>
    </oc>
    <nc r="EZ74">
      <f>SUM(EZ53, -EZ58)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1" sId="1" odxf="1" dxf="1">
    <nc r="EZ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EZ76">
      <f>SUM(EZ57, -EZ68)</f>
    </oc>
    <nc r="EZ76">
      <f>SUM(EZ54, -EZ58)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EZ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EZ78">
      <f>SUM(EZ67, -EZ74)</f>
    </oc>
    <nc r="EZ78">
      <f>SUM(EZ52, -EZ57)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EZ7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6" sId="1" odxf="1" dxf="1">
    <oc r="EZ80">
      <f>SUM(EZ67, -EZ73,)</f>
    </oc>
    <nc r="EZ80">
      <f>SUM(EZ53, -EZ57)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7" sId="1" odxf="1" dxf="1">
    <nc r="EZ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8" sId="1" odxf="1" dxf="1">
    <oc r="EZ82">
      <f>SUM(EZ68, -EZ74)</f>
    </oc>
    <nc r="EZ82">
      <f>SUM(EZ55, -EZ58)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9" sId="1" odxf="1" dxf="1">
    <nc r="EZ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" sId="1" odxf="1" dxf="1">
    <oc r="EZ84">
      <f>SUM(EZ73, -EZ80)</f>
    </oc>
    <nc r="EZ84">
      <f>SUM(EZ51,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EZ8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EZ86">
      <f>SUM(EZ73, -EZ79,)</f>
    </oc>
    <nc r="EZ86">
      <f>SUM(EZ51, -EZ54)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3" sId="1" odxf="1" dxf="1">
    <nc r="EZ8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4" sId="1" odxf="1" dxf="1">
    <oc r="EZ88">
      <f>SUM(EZ74, -EZ80)</f>
    </oc>
    <nc r="EZ88">
      <f>SUM(EZ54, -EZ57)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EZ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EZ90">
      <f>SUM(EZ79, -EZ86)</f>
    </oc>
    <nc r="EZ90">
      <f>SUM(EZ55, -EZ57)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EZ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8" sId="1" odxf="1" dxf="1">
    <oc r="EZ92">
      <f>SUM(EZ79, -EZ85,)</f>
    </oc>
    <nc r="EZ92">
      <f>SUM(EZ51, -EZ53)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EZ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EZ94">
      <f>SUM(EZ80, -EZ86)</f>
    </oc>
    <nc r="EZ94">
      <f>SUM(EZ51, -EZ52)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1" sId="1" odxf="1" dxf="1">
    <nc r="EZ9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2" sId="1" odxf="1" dxf="1">
    <oc r="EZ96">
      <f>SUM(EZ85, -EZ92)</f>
    </oc>
    <nc r="EZ96">
      <f>SUM(EZ52,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EZ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4" sId="1" odxf="1" dxf="1">
    <oc r="EZ98">
      <f>SUM(EZ85, -EZ91,)</f>
    </oc>
    <nc r="EZ98">
      <f>SUM(EZ56, -EZ58)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5" sId="1" odxf="1" dxf="1">
    <nc r="EZ9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EZ100">
      <f>SUM(EZ86, -EZ92)</f>
    </oc>
    <nc r="EZ100">
      <f>SUM(EZ53,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EZ10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EZ102">
      <f>SUM(EZ91, -EZ98)</f>
    </oc>
    <nc r="EZ102">
      <f>SUM(EZ54,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EZ10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0" sId="1" odxf="1" dxf="1">
    <oc r="EZ104">
      <f>SUM(EZ91, -EZ97,)</f>
    </oc>
    <nc r="EZ104">
      <f>SUM(EZ56, -EZ57)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1" sId="1" odxf="1" dxf="1">
    <nc r="EZ10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2" sId="1" odxf="1" dxf="1">
    <oc r="EZ106">
      <f>SUM(EZ92, -EZ98)</f>
    </oc>
    <nc r="EZ106">
      <f>SUM(EZ55, -EZ56)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EZ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EZ108">
      <f>SUM(EZ97, -EZ104)</f>
    </oc>
    <nc r="EZ108">
      <f>SUM(EZ52,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EZ10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6" sId="1" odxf="1" dxf="1">
    <oc r="EZ110">
      <f>SUM(EZ97, -EZ103,)</f>
    </oc>
    <nc r="EZ110">
      <f>SUM(EZ53,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EZ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8" sId="1" odxf="1" dxf="1">
    <oc r="EZ112">
      <f>SUM(EZ98, -EZ104)</f>
    </oc>
    <nc r="EZ112">
      <f>SUM(EZ57, -EZ58)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EZ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EZ114">
      <f>SUM(EZ100, -EZ106)</f>
    </oc>
    <nc r="EZ114">
      <f>SUM(EZ52, -EZ54)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EZ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2" sId="1" odxf="1" dxf="1">
    <oc r="EZ116">
      <f>SUM(EZ105, -EZ112)</f>
    </oc>
    <nc r="EZ116">
      <f>SUM(EZ53, -EZ54)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EZ11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EZ118">
      <f>SUM(EZ105, -EZ111,)</f>
    </oc>
    <nc r="EZ118">
      <f>SUM(EZ54,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EZ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EZ120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96" sheetId="1" source="EZ53:FB53" destination="FA60:FC60" sourceSheetId="1">
    <rcc rId="0" sId="1">
      <nc r="FA60" t="inlineStr">
        <is>
          <t xml:space="preserve"> </t>
        </is>
      </nc>
    </rcc>
  </rm>
  <rm rId="97" sheetId="1" source="EZ52:FB52" destination="EZ53:FB53" sourceSheetId="1"/>
  <rm rId="98" sheetId="1" source="FA60:FC60" destination="EZ52:FB52" sourceSheetId="1"/>
  <rfmt sheetId="1" sqref="EZ119">
    <dxf>
      <fill>
        <patternFill>
          <bgColor rgb="FFC00000"/>
        </patternFill>
      </fill>
    </dxf>
  </rfmt>
  <rcc rId="99" sId="1">
    <oc r="EZ120">
      <f>SUM(EZ106, -EZ112)</f>
    </oc>
    <nc r="EZ120">
      <f>SUM(EZ52, -EZ53)</f>
    </nc>
  </rcc>
  <rm rId="100" sheetId="1" source="EZ117:EZ118" destination="EZ121:EZ122" sourceSheetId="1"/>
  <rm rId="101" sheetId="1" source="EZ113:EZ114" destination="EZ117:EZ118" sourceSheetId="1"/>
  <rm rId="102" sheetId="1" source="EZ115:EZ116" destination="EZ113:EZ114" sourceSheetId="1"/>
  <rm rId="103" sheetId="1" source="EZ107:EZ108" destination="EZ115:EZ116" sourceSheetId="1"/>
  <rm rId="104" sheetId="1" source="EZ111:EZ112" destination="EZ107:EZ108" sourceSheetId="1"/>
  <rm rId="105" sheetId="1" source="EZ107:EZ110" destination="EZ109:EZ112" sourceSheetId="1"/>
  <rm rId="106" sheetId="1" source="EZ103:EZ104" destination="EZ107:EZ108" sourceSheetId="1"/>
  <rm rId="107" sheetId="1" source="EZ101:EZ102" destination="EZ102:EZ103" sourceSheetId="1"/>
  <rm rId="108" sheetId="1" source="EZ102:EZ103" destination="EZ103:EZ104" sourceSheetId="1"/>
  <rm rId="109" sheetId="1" source="EZ95:EZ96" destination="EZ101:EZ102" sourceSheetId="1"/>
  <rm rId="110" sheetId="1" source="EZ89:EZ90" destination="EZ95:EZ96" sourceSheetId="1"/>
  <rm rId="111" sheetId="1" source="EZ93:EZ94" destination="EZ89:EZ90" sourceSheetId="1"/>
  <rm rId="112" sheetId="1" source="EZ87:EZ88" destination="EZ93:EZ94" sourceSheetId="1"/>
  <rm rId="113" sheetId="1" source="EZ77:EZ78" destination="EZ87:EZ88" sourceSheetId="1"/>
  <rm rId="114" sheetId="1" source="EZ83:EZ84" destination="EZ77:EZ78" sourceSheetId="1"/>
  <rm rId="115" sheetId="1" source="EZ85:EZ86" destination="EZ83:EZ84" sourceSheetId="1"/>
  <rm rId="116" sheetId="1" source="EZ79:EZ80" destination="EZ85:EZ86" sourceSheetId="1"/>
  <rm rId="117" sheetId="1" source="EZ83:EZ84" destination="EZ79:EZ80" sourceSheetId="1"/>
  <rm rId="118" sheetId="1" source="EZ81:EZ82" destination="EZ83:EZ84" sourceSheetId="1"/>
  <rm rId="119" sheetId="1" source="EZ75:EZ76" destination="EZ81:EZ82" sourceSheetId="1"/>
  <rm rId="120" sheetId="1" source="EZ71:EZ72" destination="EZ75:EZ76" sourceSheetId="1"/>
  <rm rId="121" sheetId="1" source="EZ73:EZ122" destination="EZ71:EZ120" sourceSheetId="1"/>
  <rcc rId="122" sId="1" odxf="1" dxf="1" numFmtId="14">
    <oc r="EZ145" t="inlineStr">
      <is>
        <t xml:space="preserve"> </t>
      </is>
    </oc>
    <nc r="EZ145">
      <v>3.0200000000000001E-2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3" sId="1" odxf="1" dxf="1" numFmtId="14">
    <nc r="EZ146">
      <v>-1.9400000000000001E-2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4" sId="1">
    <nc r="FA145" t="inlineStr">
      <is>
        <t xml:space="preserve"> </t>
      </is>
    </nc>
  </rcc>
  <rcc rId="125" sId="1" numFmtId="14">
    <nc r="EZ136">
      <v>7.2900000000000006E-2</v>
    </nc>
  </rcc>
  <rcc rId="126" sId="1" numFmtId="14">
    <nc r="EZ137">
      <v>9.0999999999999998E-2</v>
    </nc>
  </rcc>
  <rcc rId="127" sId="1" numFmtId="14">
    <nc r="EZ138">
      <v>2.9899999999999999E-2</v>
    </nc>
  </rcc>
  <rcc rId="128" sId="1" numFmtId="14">
    <nc r="EZ139">
      <v>-2.41E-2</v>
    </nc>
  </rcc>
  <rcc rId="129" sId="1" numFmtId="14">
    <nc r="EZ140">
      <v>-1.72E-2</v>
    </nc>
  </rcc>
  <rcc rId="130" sId="1" numFmtId="14">
    <nc r="EZ141">
      <v>-1.8700000000000001E-2</v>
    </nc>
  </rcc>
  <rcc rId="131" sId="1" numFmtId="14">
    <nc r="EZ142">
      <v>-3.2599999999999997E-2</v>
    </nc>
  </rcc>
  <rcc rId="132" sId="1" numFmtId="14">
    <nc r="EZ143">
      <v>-0.1012</v>
    </nc>
  </rcc>
  <rfmt sheetId="1" sqref="EZ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33" sId="1" odxf="1" dxf="1">
    <nc r="EZ15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4" sId="1" odxf="1" dxf="1">
    <oc r="EZ151">
      <f>SUM(EZ136, -EZ143)</f>
    </oc>
    <nc r="EZ151">
      <f>SUM(EZ136,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5" sId="1" odxf="1" dxf="1">
    <nc r="EZ15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6" sId="1" odxf="1" dxf="1">
    <oc r="EZ153">
      <f>SUM(EZ136, -EZ137,)</f>
    </oc>
    <nc r="EZ153">
      <f>SUM(EZ137,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EZ15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8" sId="1" odxf="1" dxf="1">
    <oc r="EZ155">
      <f>SUM(EZ142, -EZ143)</f>
    </oc>
    <nc r="EZ155">
      <f>SUM(EZ138, -EZ143)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9" sId="1" odxf="1" dxf="1">
    <nc r="EZ15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0" sId="1" odxf="1" dxf="1">
    <oc r="EZ157">
      <f>SUM(EZ137, -EZ153)</f>
    </oc>
    <nc r="EZ157">
      <f>SUM(EZ136, -EZ142)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EZ15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2" sId="1" odxf="1" dxf="1">
    <oc r="EZ159">
      <f>SUM(EZ137, -EZ152,)</f>
    </oc>
    <nc r="EZ159">
      <f>SUM(EZ136, -EZ141)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3" sId="1" odxf="1" dxf="1">
    <nc r="EZ16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4" sId="1" odxf="1" dxf="1">
    <oc r="EZ161">
      <f>SUM(EZ143, -EZ153)</f>
    </oc>
    <nc r="EZ161">
      <f>SUM(EZ137, -EZ142)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5" sId="1" odxf="1" dxf="1">
    <nc r="EZ16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6" sId="1" odxf="1" dxf="1">
    <oc r="EZ163">
      <f>SUM(EZ152, -EZ159)</f>
    </oc>
    <nc r="EZ163">
      <f>SUM(EZ136, -EZ140)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7" sId="1" odxf="1" dxf="1">
    <nc r="EZ16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EZ165">
      <f>SUM(EZ152, -EZ158,)</f>
    </oc>
    <nc r="EZ165">
      <f>SUM(EZ139,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EZ16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EZ167">
      <f>SUM(EZ153, -EZ159)</f>
    </oc>
    <nc r="EZ167">
      <f>SUM(EZ136, -EZ139)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1" sId="1" odxf="1" dxf="1">
    <nc r="EZ16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2" sId="1" odxf="1" dxf="1">
    <oc r="EZ169">
      <f>SUM(EZ158, -EZ165)</f>
    </oc>
    <nc r="EZ169">
      <f>SUM(EZ137, -EZ141)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3" sId="1" odxf="1" dxf="1">
    <nc r="EZ17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4" sId="1" odxf="1" dxf="1">
    <oc r="EZ171">
      <f>SUM(EZ158, -EZ164,)</f>
    </oc>
    <nc r="EZ171">
      <f>SUM(EZ140, -EZ143)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5" sId="1" odxf="1" dxf="1">
    <nc r="EZ17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6" sId="1" odxf="1" dxf="1">
    <oc r="EZ173">
      <f>SUM(EZ159, -EZ165)</f>
    </oc>
    <nc r="EZ173">
      <f>SUM(EZ137, -EZ140)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7" sId="1" odxf="1" dxf="1">
    <nc r="EZ17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8" sId="1" odxf="1" dxf="1">
    <oc r="EZ175">
      <f>SUM(EZ164, -EZ171)</f>
    </oc>
    <nc r="EZ175">
      <f>SUM(EZ138, -EZ142)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EZ17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0" sId="1" odxf="1" dxf="1">
    <oc r="EZ177">
      <f>SUM(EZ164, -EZ170,)</f>
    </oc>
    <nc r="EZ177">
      <f>SUM(EZ141,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EZ17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2" sId="1" odxf="1" dxf="1">
    <oc r="EZ179">
      <f>SUM(EZ165, -EZ171)</f>
    </oc>
    <nc r="EZ179">
      <f>SUM(EZ137, -EZ139)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3" sId="1" odxf="1" dxf="1">
    <nc r="EZ18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4" sId="1" odxf="1" dxf="1">
    <oc r="EZ181">
      <f>SUM(EZ170, -EZ177)</f>
    </oc>
    <nc r="EZ181">
      <f>SUM(EZ142,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EZ18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6" sId="1" odxf="1" dxf="1">
    <oc r="EZ183">
      <f>SUM(EZ170, -EZ176,)</f>
    </oc>
    <nc r="EZ183">
      <f>SUM(EZ138, -EZ141)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7" sId="1" odxf="1" dxf="1">
    <nc r="EZ18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8" sId="1" odxf="1" dxf="1">
    <oc r="EZ185">
      <f>SUM(EZ171, -EZ177)</f>
    </oc>
    <nc r="EZ185">
      <f>SUM(EZ136, -EZ138)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EZ18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170" sId="1" odxf="1" dxf="1">
    <oc r="EZ187">
      <f>SUM(EZ176, -EZ183)</f>
    </oc>
    <nc r="EZ187">
      <f>SUM(EZ138, -EZ140)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1" sId="1" odxf="1" dxf="1">
    <nc r="EZ18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2" sId="1" odxf="1" dxf="1">
    <oc r="EZ189">
      <f>SUM(EZ176, -EZ182,)</f>
    </oc>
    <nc r="EZ189">
      <f>SUM(EZ138, -EZ139)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EZ19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4" sId="1" odxf="1" dxf="1">
    <oc r="EZ191">
      <f>SUM(EZ177, -EZ183)</f>
    </oc>
    <nc r="EZ191">
      <f>SUM(EZ139, -EZ142)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5" sId="1" odxf="1" dxf="1">
    <nc r="EZ19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6" sId="1" odxf="1" dxf="1">
    <oc r="EZ193">
      <f>SUM(EZ182, -EZ189)</f>
    </oc>
    <nc r="EZ193">
      <f>SUM(EZ137, -EZ138)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7" sId="1" odxf="1" dxf="1">
    <nc r="EZ1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8" sId="1" odxf="1" dxf="1">
    <oc r="EZ195">
      <f>SUM(EZ182, -EZ188,)</f>
    </oc>
    <nc r="EZ195">
      <f>SUM(EZ140, -EZ142)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9" sId="1" odxf="1" dxf="1">
    <nc r="EZ19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EZ19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0" sId="1" odxf="1" dxf="1">
    <nc r="EZ19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Z19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1" sId="1" odxf="1" dxf="1">
    <nc r="EZ20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2" sId="1" odxf="1" dxf="1">
    <oc r="EZ201">
      <f>SUM(EZ190, -EZ197)</f>
    </oc>
    <nc r="EZ201">
      <f>SUM(EZ140, -EZ141)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EZ20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84" sId="1" odxf="1" dxf="1">
    <oc r="EZ203">
      <f>SUM(EZ190, -EZ196,)</f>
    </oc>
    <nc r="EZ203">
      <f>SUM(EZ141, -EZ142)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5" sId="1" odxf="1" dxf="1">
    <nc r="EZ20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Z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186" sheetId="1" source="EZ137:FB137" destination="FA147:FC147" sourceSheetId="1"/>
  <rm rId="187" sheetId="1" source="EZ136:FB136" destination="EZ137:FB137" sourceSheetId="1"/>
  <rm rId="188" sheetId="1" source="EZ137:FB138" destination="EZ136:FB137" sourceSheetId="1"/>
  <rm rId="189" sheetId="1" source="EZ140:FB140" destination="EZ138:FB138" sourceSheetId="1"/>
  <rm rId="190" sheetId="1" source="EZ139:FB139" destination="EZ140:FB140" sourceSheetId="1"/>
  <rm rId="191" sheetId="1" source="EZ141:FB141" destination="EZ139:FB139" sourceSheetId="1"/>
  <rm rId="192" sheetId="1" source="EZ136:FB140" destination="EZ137:FB141" sourceSheetId="1"/>
  <rm rId="193" sheetId="1" source="FA147:FC147" destination="EZ136:FB136" sourceSheetId="1"/>
  <rfmt sheetId="1" sqref="EZ196">
    <dxf>
      <fill>
        <patternFill>
          <bgColor rgb="FF7030A0"/>
        </patternFill>
      </fill>
    </dxf>
  </rfmt>
  <rcc rId="194" sId="1">
    <oc r="EZ197">
      <f>SUM(EZ183, -EZ189)</f>
    </oc>
    <nc r="EZ197">
      <f>SUM(EZ136, -EZ137)</f>
    </nc>
  </rcc>
  <rfmt sheetId="1" sqref="EZ198">
    <dxf>
      <fill>
        <patternFill>
          <bgColor theme="5" tint="0.39997558519241921"/>
        </patternFill>
      </fill>
    </dxf>
  </rfmt>
  <rcc rId="195" sId="1">
    <oc r="EZ199">
      <f>SUM(EZ185, -EZ191)</f>
    </oc>
    <nc r="EZ199">
      <f>SUM(EZ140, -EZ141)</f>
    </nc>
  </rcc>
  <rfmt sheetId="1" sqref="EZ204">
    <dxf>
      <fill>
        <patternFill>
          <bgColor theme="4" tint="-0.249977111117893"/>
        </patternFill>
      </fill>
    </dxf>
  </rfmt>
  <rcc rId="196" sId="1">
    <oc r="EZ205">
      <f>SUM(EZ191, -EZ197)</f>
    </oc>
    <nc r="EZ205">
      <f>SUM(EZ139, -EZ141)</f>
    </nc>
  </rcc>
  <rm rId="197" sheetId="1" source="EZ198:EZ201" destination="EZ206:EZ209" sourceSheetId="1"/>
  <rm rId="198" sheetId="1" source="EZ202:EZ203" destination="EZ198:EZ199" sourceSheetId="1"/>
  <rm rId="199" sheetId="1" source="EZ190:EZ191" destination="EZ202:EZ203" sourceSheetId="1"/>
  <rm rId="200" sheetId="1" source="EZ198:EZ199" destination="EZ200:EZ201" sourceSheetId="1"/>
  <rm rId="201" sheetId="1" source="EZ194:EZ195" destination="EZ198:EZ199" sourceSheetId="1"/>
  <rm rId="202" sheetId="1" source="EZ184:EZ185" destination="EZ194:EZ195" sourceSheetId="1"/>
  <rm rId="203" sheetId="1" source="EZ192:EZ193" destination="EZ184:EZ185" sourceSheetId="1"/>
  <rm rId="204" sheetId="1" source="EZ186:EZ187" destination="EZ192:EZ193" sourceSheetId="1"/>
  <rm rId="205" sheetId="1" source="EZ182:EZ183" destination="EZ190:EZ191" sourceSheetId="1"/>
  <rm rId="206" sheetId="1" source="EZ184:EZ185" destination="EZ186:EZ187" sourceSheetId="1"/>
  <rm rId="207" sheetId="1" source="EZ174:EZ175" destination="EZ184:EZ185" sourceSheetId="1"/>
  <rm rId="208" sheetId="1" source="EZ180:EZ181" destination="EZ182:EZ183" sourceSheetId="1"/>
  <rm rId="209" sheetId="1" source="EZ176:EZ177" destination="EZ180:EZ181" sourceSheetId="1"/>
  <rm rId="210" sheetId="1" source="EZ178:EZ179" destination="EZ174:EZ175" sourceSheetId="1"/>
  <rm rId="211" sheetId="1" source="EZ170:EZ171" destination="EZ178:EZ179" sourceSheetId="1"/>
  <rm rId="212" sheetId="1" source="EZ178:EZ181" destination="EZ176:EZ179" sourceSheetId="1"/>
  <rm rId="213" sheetId="1" source="EZ164:EZ165" destination="EZ180:EZ181" sourceSheetId="1"/>
  <rm rId="214" sheetId="1" source="EZ174:EZ175" destination="EZ170:EZ171" sourceSheetId="1"/>
  <rm rId="215" sheetId="1" source="EZ162:EZ163" destination="EZ174:EZ175" sourceSheetId="1"/>
  <rm rId="216" sheetId="1" source="EZ166:EZ173" destination="EZ162:EZ169" sourceSheetId="1"/>
  <rm rId="217" sheetId="1" source="EZ158:EZ159" destination="EZ172:EZ173" sourceSheetId="1"/>
  <rm rId="218" sheetId="1" source="EZ162:EZ163" destination="EZ170:EZ171" sourceSheetId="1"/>
  <rm rId="219" sheetId="1" source="EZ166:EZ167" destination="EZ162:EZ163" sourceSheetId="1"/>
  <rm rId="220" sheetId="1" source="EZ168:EZ169" destination="EZ166:EZ167" sourceSheetId="1"/>
  <rm rId="221" sheetId="1" source="EZ156:EZ157" destination="EZ168:EZ169" sourceSheetId="1"/>
  <rm rId="222" sheetId="1" source="EZ154:EZ155" destination="EZ158:EZ159" sourceSheetId="1"/>
  <rm rId="223" sheetId="1" source="EZ150:EZ151" destination="EZ154:EZ155" sourceSheetId="1"/>
  <rm rId="224" sheetId="1" source="EZ152:EZ155" destination="EZ154:EZ157" sourceSheetId="1"/>
  <rm rId="225" sheetId="1" source="EZ154:EZ209" destination="EZ150:EZ205" sourceSheetId="1"/>
  <rcc rId="226" sId="1">
    <nc r="EZ149">
      <v>82.52</v>
    </nc>
  </rcc>
  <rcc rId="227" sId="1">
    <nc r="EZ64">
      <v>1.3211999999999999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K48" zoomScale="120" zoomScaleNormal="120" workbookViewId="0">
      <selection activeCell="FC61" sqref="FC61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2" t="s">
        <v>103</v>
      </c>
      <c r="EI1" s="282" t="s">
        <v>95</v>
      </c>
      <c r="EJ1" s="282" t="s">
        <v>96</v>
      </c>
      <c r="EK1" s="1" t="s">
        <v>87</v>
      </c>
      <c r="EL1" s="282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6">
        <v>-2.8999999999999998E-3</v>
      </c>
      <c r="ER2" s="6">
        <v>0</v>
      </c>
      <c r="ES2" s="6">
        <v>-0.01</v>
      </c>
      <c r="ET2" s="357">
        <v>1.2999999999999999E-3</v>
      </c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-0.01</v>
      </c>
      <c r="FS2" s="7">
        <f t="shared" ref="FS2:FS37" si="7">AVERAGE(EM2:FQ2)</f>
        <v>-2.3833333333333332E-3</v>
      </c>
      <c r="FT2" s="7">
        <f t="shared" ref="FT2:FT37" si="8">MAX(EM2:FQ2)</f>
        <v>1.2999999999999999E-3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6">
        <v>-1E-4</v>
      </c>
      <c r="ER3" s="6">
        <v>-5.9999999999999995E-4</v>
      </c>
      <c r="ES3" s="6">
        <v>-6.6E-3</v>
      </c>
      <c r="ET3" s="357">
        <v>5.0000000000000001E-4</v>
      </c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-6.6E-3</v>
      </c>
      <c r="FS3" s="7">
        <f t="shared" si="7"/>
        <v>-1.9833333333333335E-3</v>
      </c>
      <c r="FT3" s="7">
        <f t="shared" si="8"/>
        <v>5.0000000000000001E-4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6">
        <v>5.5999999999999999E-3</v>
      </c>
      <c r="ER4" s="6">
        <v>8.0000000000000004E-4</v>
      </c>
      <c r="ES4" s="6">
        <v>6.4999999999999997E-3</v>
      </c>
      <c r="ET4" s="357">
        <v>-1.9E-3</v>
      </c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-1.9E-3</v>
      </c>
      <c r="FS4" s="7">
        <f t="shared" si="7"/>
        <v>1.9666666666666665E-3</v>
      </c>
      <c r="FT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6">
        <v>1.2999999999999999E-3</v>
      </c>
      <c r="ER5" s="6">
        <v>-1.1000000000000001E-3</v>
      </c>
      <c r="ES5" s="6">
        <v>-1.6000000000000001E-3</v>
      </c>
      <c r="ET5" s="357">
        <v>-5.1999999999999998E-3</v>
      </c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-5.1999999999999998E-3</v>
      </c>
      <c r="FS5" s="7">
        <f t="shared" si="7"/>
        <v>-5.0000000000000001E-4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6">
        <v>-1.1999999999999999E-3</v>
      </c>
      <c r="ER6" s="6">
        <v>-7.4000000000000003E-3</v>
      </c>
      <c r="ES6" s="6">
        <v>-2.2000000000000001E-3</v>
      </c>
      <c r="ET6" s="357">
        <v>-1.4E-3</v>
      </c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-7.4000000000000003E-3</v>
      </c>
      <c r="FS6" s="7">
        <f t="shared" si="7"/>
        <v>-1.9666666666666669E-3</v>
      </c>
      <c r="FT6" s="7">
        <f t="shared" si="8"/>
        <v>2.3E-3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6">
        <v>-3.0999999999999999E-3</v>
      </c>
      <c r="ER7" s="6">
        <v>-4.1999999999999997E-3</v>
      </c>
      <c r="ES7" s="6">
        <v>-1.8E-3</v>
      </c>
      <c r="ET7" s="357">
        <v>1.4E-3</v>
      </c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-4.1999999999999997E-3</v>
      </c>
      <c r="FS7" s="7">
        <f t="shared" si="7"/>
        <v>-6.8333333333333321E-4</v>
      </c>
      <c r="FT7" s="7">
        <f t="shared" si="8"/>
        <v>4.7999999999999996E-3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6">
        <v>3.8999999999999998E-3</v>
      </c>
      <c r="ER8" s="6">
        <v>6.6E-3</v>
      </c>
      <c r="ES8" s="6">
        <v>1E-3</v>
      </c>
      <c r="ET8" s="357">
        <v>0</v>
      </c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>
        <f t="shared" si="7"/>
        <v>3.6666666666666666E-3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4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1.8099999999999998E-2</v>
      </c>
      <c r="ER9" s="13">
        <f t="shared" si="18"/>
        <v>1.8500000000000003E-2</v>
      </c>
      <c r="ES9" s="13">
        <f t="shared" si="18"/>
        <v>2.6499999999999999E-2</v>
      </c>
      <c r="ET9" s="13">
        <f t="shared" si="18"/>
        <v>-8.8999999999999999E-3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-8.8999999999999999E-3</v>
      </c>
      <c r="FS9" s="7">
        <f t="shared" si="7"/>
        <v>2.3516129032258061E-3</v>
      </c>
      <c r="FT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6">
        <v>-2.8999999999999998E-3</v>
      </c>
      <c r="ER10" s="6">
        <v>5.9999999999999995E-4</v>
      </c>
      <c r="ES10" s="6">
        <v>-3.0999999999999999E-3</v>
      </c>
      <c r="ET10" s="357">
        <v>1.1000000000000001E-3</v>
      </c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-3.0999999999999999E-3</v>
      </c>
      <c r="FS10" s="16">
        <f t="shared" si="7"/>
        <v>-2.1666666666666668E-4</v>
      </c>
      <c r="FT10" s="16">
        <f t="shared" si="8"/>
        <v>2.8999999999999998E-3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6">
        <v>2.7000000000000001E-3</v>
      </c>
      <c r="ER11" s="6">
        <v>1E-3</v>
      </c>
      <c r="ES11" s="6">
        <v>-3.5999999999999999E-3</v>
      </c>
      <c r="ET11" s="357">
        <v>-1E-4</v>
      </c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-3.5999999999999999E-3</v>
      </c>
      <c r="FS11" s="16">
        <f t="shared" si="7"/>
        <v>-2.833333333333333E-4</v>
      </c>
      <c r="FT11" s="16">
        <f t="shared" si="8"/>
        <v>2.7000000000000001E-3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6">
        <v>-1.6999999999999999E-3</v>
      </c>
      <c r="ER12" s="6">
        <v>-1.1000000000000001E-3</v>
      </c>
      <c r="ES12" s="6">
        <v>-1.17E-2</v>
      </c>
      <c r="ET12" s="357">
        <v>-3.2000000000000002E-3</v>
      </c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-1.17E-2</v>
      </c>
      <c r="FS12" s="16">
        <f t="shared" si="7"/>
        <v>-2.7333333333333337E-3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6">
        <v>-1.6000000000000001E-3</v>
      </c>
      <c r="ER13" s="6">
        <v>7.7000000000000002E-3</v>
      </c>
      <c r="ES13" s="6">
        <v>-7.4999999999999997E-3</v>
      </c>
      <c r="ET13" s="357">
        <v>2.8E-3</v>
      </c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-7.4999999999999997E-3</v>
      </c>
      <c r="FS13" s="16">
        <f t="shared" si="7"/>
        <v>-4.9999999999999914E-5</v>
      </c>
      <c r="FT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6">
        <v>6.9999999999999999E-4</v>
      </c>
      <c r="ER14" s="6">
        <v>4.4999999999999997E-3</v>
      </c>
      <c r="ES14" s="6">
        <v>-7.7999999999999996E-3</v>
      </c>
      <c r="ET14" s="357">
        <v>6.9999999999999999E-4</v>
      </c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-7.7999999999999996E-3</v>
      </c>
      <c r="FS14" s="16">
        <f t="shared" si="7"/>
        <v>-1.1000000000000001E-3</v>
      </c>
      <c r="FT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6">
        <v>1E-3</v>
      </c>
      <c r="ER15" s="6">
        <v>6.6E-3</v>
      </c>
      <c r="ES15" s="6">
        <v>-8.8999999999999999E-3</v>
      </c>
      <c r="ET15" s="357">
        <v>1.4E-3</v>
      </c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-8.8999999999999999E-3</v>
      </c>
      <c r="FS15" s="16">
        <f t="shared" si="7"/>
        <v>1.3333333333333337E-3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5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30">SUM(EQ2,EQ10:EQ15)</f>
        <v>-4.6999999999999993E-3</v>
      </c>
      <c r="ER16" s="20">
        <f t="shared" si="30"/>
        <v>1.9299999999999998E-2</v>
      </c>
      <c r="ES16" s="20">
        <f t="shared" si="30"/>
        <v>-5.2600000000000001E-2</v>
      </c>
      <c r="ET16" s="20">
        <f t="shared" si="30"/>
        <v>4.0000000000000001E-3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-5.2600000000000001E-2</v>
      </c>
      <c r="FS16" s="16">
        <f t="shared" si="7"/>
        <v>-1.0516129032258066E-3</v>
      </c>
      <c r="FT16" s="16">
        <f t="shared" si="8"/>
        <v>1.9299999999999998E-2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6">
        <v>5.4999999999999997E-3</v>
      </c>
      <c r="ER17" s="6">
        <v>1E-4</v>
      </c>
      <c r="ES17" s="6">
        <v>-2.0000000000000001E-4</v>
      </c>
      <c r="ET17" s="357">
        <v>-1.2999999999999999E-3</v>
      </c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-2.5999999999999999E-3</v>
      </c>
      <c r="FS17" s="22">
        <f t="shared" si="7"/>
        <v>1.1666666666666661E-4</v>
      </c>
      <c r="FT17" s="22">
        <f t="shared" si="8"/>
        <v>5.4999999999999997E-3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6">
        <v>1.5E-3</v>
      </c>
      <c r="ER18" s="6">
        <v>-1.6999999999999999E-3</v>
      </c>
      <c r="ES18" s="6">
        <v>-8.2000000000000007E-3</v>
      </c>
      <c r="ET18" s="357">
        <v>-4.4000000000000003E-3</v>
      </c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-8.2000000000000007E-3</v>
      </c>
      <c r="FS18" s="22">
        <f t="shared" si="7"/>
        <v>-2.3166666666666665E-3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6">
        <v>1.4E-3</v>
      </c>
      <c r="ER19" s="6">
        <v>7.1999999999999998E-3</v>
      </c>
      <c r="ES19" s="6">
        <v>-4.1999999999999997E-3</v>
      </c>
      <c r="ET19" s="357">
        <v>2E-3</v>
      </c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-4.1999999999999997E-3</v>
      </c>
      <c r="FS19" s="22">
        <f t="shared" si="7"/>
        <v>3.1666666666666676E-4</v>
      </c>
      <c r="FT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6">
        <v>3.5000000000000001E-3</v>
      </c>
      <c r="ER20" s="6">
        <v>3.5000000000000001E-3</v>
      </c>
      <c r="ES20" s="6">
        <v>-4.7000000000000002E-3</v>
      </c>
      <c r="ET20" s="357">
        <v>-2.9999999999999997E-4</v>
      </c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-5.7999999999999996E-3</v>
      </c>
      <c r="FS20" s="22">
        <f t="shared" si="7"/>
        <v>-1E-3</v>
      </c>
      <c r="FT20" s="22">
        <f t="shared" si="8"/>
        <v>3.5000000000000001E-3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6">
        <v>4.0000000000000001E-3</v>
      </c>
      <c r="ER21" s="6">
        <v>6.0000000000000001E-3</v>
      </c>
      <c r="ES21" s="6">
        <v>-5.4999999999999997E-3</v>
      </c>
      <c r="ET21" s="357">
        <v>8.9999999999999998E-4</v>
      </c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-5.4999999999999997E-3</v>
      </c>
      <c r="FS21" s="22">
        <f t="shared" si="7"/>
        <v>1.7833333333333332E-3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6"/>
      <c r="EJ22" s="24"/>
      <c r="EK22" s="23" t="s">
        <v>56</v>
      </c>
      <c r="EL22" s="24"/>
      <c r="EM22" s="25">
        <f t="shared" ref="EM22:EW22" si="42">SUM(EM3, -EM10,EM17:EM21)</f>
        <v>-4.7999999999999996E-3</v>
      </c>
      <c r="EN22" s="25">
        <f t="shared" si="42"/>
        <v>0</v>
      </c>
      <c r="EO22" s="25">
        <f t="shared" si="42"/>
        <v>0</v>
      </c>
      <c r="EP22" s="25">
        <f t="shared" si="42"/>
        <v>-1.5000000000000001E-2</v>
      </c>
      <c r="EQ22" s="25">
        <f t="shared" si="42"/>
        <v>1.8700000000000001E-2</v>
      </c>
      <c r="ER22" s="25">
        <f t="shared" si="42"/>
        <v>1.3900000000000001E-2</v>
      </c>
      <c r="ES22" s="25">
        <f t="shared" si="42"/>
        <v>-2.6299999999999997E-2</v>
      </c>
      <c r="ET22" s="25">
        <f t="shared" si="42"/>
        <v>-3.7000000000000002E-3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-2.6299999999999997E-2</v>
      </c>
      <c r="FS22" s="22">
        <f t="shared" si="7"/>
        <v>-5.5483870967741925E-4</v>
      </c>
      <c r="FT22" s="22">
        <f t="shared" si="8"/>
        <v>1.8700000000000001E-2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6">
        <v>-4.1999999999999997E-3</v>
      </c>
      <c r="ER23" s="6">
        <v>-1.9E-3</v>
      </c>
      <c r="ES23" s="6">
        <v>-8.0000000000000002E-3</v>
      </c>
      <c r="ET23" s="357">
        <v>-2.3999999999999998E-3</v>
      </c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-8.0000000000000002E-3</v>
      </c>
      <c r="FS23" s="26">
        <f t="shared" si="7"/>
        <v>-2.0666666666666663E-3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6">
        <v>4.4999999999999997E-3</v>
      </c>
      <c r="ER24" s="6">
        <v>-6.7000000000000002E-3</v>
      </c>
      <c r="ES24" s="6">
        <v>4.4000000000000003E-3</v>
      </c>
      <c r="ET24" s="357">
        <v>-3.5000000000000001E-3</v>
      </c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-6.7000000000000002E-3</v>
      </c>
      <c r="FS24" s="26">
        <f t="shared" si="7"/>
        <v>-1.0000000000000005E-4</v>
      </c>
      <c r="FT24" s="26">
        <f t="shared" si="8"/>
        <v>4.4999999999999997E-3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6">
        <v>2.3E-3</v>
      </c>
      <c r="ER25" s="6">
        <v>-3.7000000000000002E-3</v>
      </c>
      <c r="ES25" s="6">
        <v>4.4000000000000003E-3</v>
      </c>
      <c r="ET25" s="357">
        <v>-8.9999999999999998E-4</v>
      </c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-3.7000000000000002E-3</v>
      </c>
      <c r="FS25" s="26">
        <f t="shared" si="7"/>
        <v>9.5E-4</v>
      </c>
      <c r="FT25" s="26">
        <f t="shared" si="8"/>
        <v>4.4000000000000003E-3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6">
        <v>1.6000000000000001E-3</v>
      </c>
      <c r="ER26" s="6">
        <v>-5.8999999999999999E-3</v>
      </c>
      <c r="ES26" s="6">
        <v>5.4000000000000003E-3</v>
      </c>
      <c r="ET26" s="357">
        <v>-1.6000000000000001E-3</v>
      </c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-1.6000000000000001E-3</v>
      </c>
      <c r="FT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4.2599999999999999E-2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7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54">SUM( -EM4, -EM11, -EM17,EM23, -EM24, -EM25, -EM26)</f>
        <v>1.5300000000000001E-2</v>
      </c>
      <c r="EN27" s="29">
        <f t="shared" si="54"/>
        <v>0</v>
      </c>
      <c r="EO27" s="29">
        <f t="shared" si="54"/>
        <v>0</v>
      </c>
      <c r="EP27" s="29">
        <f t="shared" si="54"/>
        <v>-2.0999999999999999E-3</v>
      </c>
      <c r="EQ27" s="29">
        <f t="shared" si="54"/>
        <v>-2.64E-2</v>
      </c>
      <c r="ER27" s="29">
        <f t="shared" si="54"/>
        <v>1.2500000000000001E-2</v>
      </c>
      <c r="ES27" s="29">
        <f t="shared" si="54"/>
        <v>-2.4899999999999999E-2</v>
      </c>
      <c r="ET27" s="29">
        <f t="shared" si="54"/>
        <v>6.8999999999999999E-3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-2.64E-2</v>
      </c>
      <c r="FS27" s="26">
        <f t="shared" si="7"/>
        <v>-6.0322580645161283E-4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6">
        <v>0</v>
      </c>
      <c r="ER28" s="6">
        <v>-8.3999999999999995E-3</v>
      </c>
      <c r="ES28" s="6">
        <v>-3.8999999999999998E-3</v>
      </c>
      <c r="ET28" s="357">
        <v>-6.3E-3</v>
      </c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-8.3999999999999995E-3</v>
      </c>
      <c r="FS28" s="31">
        <f t="shared" si="7"/>
        <v>-2.3833333333333332E-3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6">
        <v>2.3E-3</v>
      </c>
      <c r="ER29" s="6">
        <v>-3.8E-3</v>
      </c>
      <c r="ES29" s="6">
        <v>-1E-4</v>
      </c>
      <c r="ET29" s="357">
        <v>-2E-3</v>
      </c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-3.8E-3</v>
      </c>
      <c r="FS29" s="31">
        <f t="shared" si="7"/>
        <v>-9.5E-4</v>
      </c>
      <c r="FT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6">
        <v>2.7000000000000001E-3</v>
      </c>
      <c r="ER30" s="6">
        <v>-8.0000000000000004E-4</v>
      </c>
      <c r="ES30" s="6">
        <v>-1.4E-3</v>
      </c>
      <c r="ET30" s="357">
        <v>-1.4E-3</v>
      </c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-1.4E-3</v>
      </c>
      <c r="FS30" s="31">
        <f t="shared" si="7"/>
        <v>1.6500000000000002E-3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8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66">SUM(EQ6, -EQ13, -EQ19,EQ24,EQ28:EQ30)</f>
        <v>8.5000000000000006E-3</v>
      </c>
      <c r="ER31" s="34">
        <f t="shared" si="66"/>
        <v>-4.2000000000000003E-2</v>
      </c>
      <c r="ES31" s="34">
        <f t="shared" si="66"/>
        <v>8.4999999999999989E-3</v>
      </c>
      <c r="ET31" s="34">
        <f t="shared" si="66"/>
        <v>-1.9400000000000001E-2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-4.2000000000000003E-2</v>
      </c>
      <c r="FS31" s="31">
        <f t="shared" si="7"/>
        <v>-7.7741935483870974E-4</v>
      </c>
      <c r="FT31" s="31">
        <f t="shared" si="8"/>
        <v>1.3299999999999999E-2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6">
        <v>-1.8E-3</v>
      </c>
      <c r="ER32" s="6">
        <v>-5.1999999999999998E-3</v>
      </c>
      <c r="ES32" s="6">
        <v>-3.5999999999999999E-3</v>
      </c>
      <c r="ET32" s="357">
        <v>-3.8999999999999998E-3</v>
      </c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-5.1999999999999998E-3</v>
      </c>
      <c r="FS32" s="35">
        <f t="shared" si="7"/>
        <v>-1.1333333333333332E-3</v>
      </c>
      <c r="FT32" s="35">
        <f t="shared" si="8"/>
        <v>3.8999999999999998E-3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6">
        <v>8.0000000000000004E-4</v>
      </c>
      <c r="ER33" s="6">
        <v>2.5000000000000001E-3</v>
      </c>
      <c r="ES33" s="6">
        <v>-8.0000000000000004E-4</v>
      </c>
      <c r="ET33" s="357">
        <v>8.9999999999999998E-4</v>
      </c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-8.0000000000000004E-4</v>
      </c>
      <c r="FS33" s="35">
        <f t="shared" si="7"/>
        <v>2.8000000000000004E-3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89"/>
      <c r="EJ34" s="37"/>
      <c r="EK34" s="36" t="s">
        <v>69</v>
      </c>
      <c r="EL34" s="37"/>
      <c r="EM34" s="38">
        <f>SUM(EM7, -EM14, -EM20,EM25, -EM29,EM32:EM33)</f>
        <v>1.2699999999999999E-2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3.0400000000000003E-2</v>
      </c>
      <c r="EQ34" s="38">
        <f t="shared" ref="EQ34:EU34" si="79">SUM(EQ7, -EQ14, -EQ20,EQ25, -EQ29,EQ32:EQ33)</f>
        <v>-8.3000000000000001E-3</v>
      </c>
      <c r="ER34" s="38">
        <f t="shared" si="79"/>
        <v>-1.4799999999999995E-2</v>
      </c>
      <c r="ES34" s="38">
        <f t="shared" si="79"/>
        <v>1.0800000000000002E-2</v>
      </c>
      <c r="ET34" s="38">
        <f t="shared" si="79"/>
        <v>-8.9999999999999954E-4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-1.4799999999999995E-2</v>
      </c>
      <c r="FS34" s="35">
        <f t="shared" si="7"/>
        <v>9.6451612903225841E-4</v>
      </c>
      <c r="FT34" s="35">
        <f t="shared" si="8"/>
        <v>3.0400000000000003E-2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6">
        <v>-2.7000000000000001E-3</v>
      </c>
      <c r="ER35" s="6">
        <v>-7.6E-3</v>
      </c>
      <c r="ES35" s="6">
        <v>-2.3999999999999998E-3</v>
      </c>
      <c r="ET35" s="357">
        <v>-4.7999999999999996E-3</v>
      </c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-7.6E-3</v>
      </c>
      <c r="FS35" s="41">
        <f t="shared" si="7"/>
        <v>-4.0333333333333332E-3</v>
      </c>
      <c r="FT35" s="41">
        <f t="shared" si="8"/>
        <v>-2E-3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8.6999999999999994E-3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-5.4199999999999998E-2</v>
      </c>
      <c r="EN36" s="44">
        <f t="shared" si="95"/>
        <v>0</v>
      </c>
      <c r="EO36" s="44">
        <f t="shared" si="95"/>
        <v>0</v>
      </c>
      <c r="EP36" s="44">
        <f t="shared" si="95"/>
        <v>-9.4999999999999998E-3</v>
      </c>
      <c r="EQ36" s="44">
        <f t="shared" si="95"/>
        <v>-1.3500000000000002E-2</v>
      </c>
      <c r="ER36" s="44">
        <f t="shared" si="95"/>
        <v>-3.44E-2</v>
      </c>
      <c r="ES36" s="44">
        <f t="shared" si="95"/>
        <v>1.8599999999999998E-2</v>
      </c>
      <c r="ET36" s="44">
        <f t="shared" si="95"/>
        <v>-8.199999999999999E-3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-5.4199999999999998E-2</v>
      </c>
      <c r="FS36" s="41">
        <f t="shared" si="7"/>
        <v>-3.2645161290322578E-3</v>
      </c>
      <c r="FT36" s="41">
        <f t="shared" si="8"/>
        <v>1.8599999999999998E-2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-1.6E-2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4.3999999999999994E-3</v>
      </c>
      <c r="EQ37" s="47">
        <f t="shared" si="110"/>
        <v>7.6E-3</v>
      </c>
      <c r="ER37" s="47">
        <f t="shared" si="110"/>
        <v>2.7E-2</v>
      </c>
      <c r="ES37" s="47">
        <f t="shared" si="110"/>
        <v>3.9399999999999998E-2</v>
      </c>
      <c r="ET37" s="47">
        <f t="shared" si="110"/>
        <v>3.0199999999999998E-2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-1.7600000000000001E-2</v>
      </c>
      <c r="FS37" s="48">
        <f t="shared" si="7"/>
        <v>2.935483870967742E-3</v>
      </c>
      <c r="FT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22">
        <v>0.31130000000000002</v>
      </c>
      <c r="ER39" s="22">
        <v>0.32519999999999999</v>
      </c>
      <c r="ES39" s="22">
        <v>0.2989</v>
      </c>
      <c r="ET39" s="15"/>
      <c r="EU39" s="15"/>
      <c r="EV39" s="15"/>
      <c r="EW39" s="15" t="s">
        <v>62</v>
      </c>
      <c r="EX39" s="15"/>
      <c r="EY39" s="15" t="s">
        <v>62</v>
      </c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41">
        <v>0.1048</v>
      </c>
      <c r="ER40" s="35">
        <v>7.3499999999999996E-2</v>
      </c>
      <c r="ES40" s="41">
        <v>8.8999999999999996E-2</v>
      </c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-1.17E-2</v>
      </c>
      <c r="FS40" s="52">
        <f>AVERAGE(FS2:FS8,FS10:FS15,FS17:FS21,FS23:FS26,FS28:FS30,FS32:FS33,FS35)</f>
        <v>-4.607142857142856E-4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35">
        <v>8.8300000000000003E-2</v>
      </c>
      <c r="ER41" s="41">
        <v>7.0400000000000004E-2</v>
      </c>
      <c r="ES41" s="35">
        <v>8.43E-2</v>
      </c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31">
        <v>7.0000000000000007E-2</v>
      </c>
      <c r="ER42" s="31">
        <v>2.8000000000000001E-2</v>
      </c>
      <c r="ES42" s="31">
        <v>3.6499999999999998E-2</v>
      </c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7">
        <v>-1.9599999999999999E-2</v>
      </c>
      <c r="ER43" s="7">
        <v>-1.1000000000000001E-3</v>
      </c>
      <c r="ES43" s="7">
        <v>2.5399999999999999E-2</v>
      </c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16">
        <v>-4.9700000000000001E-2</v>
      </c>
      <c r="ER44" s="16">
        <v>-3.04E-2</v>
      </c>
      <c r="ES44" s="16">
        <v>-8.3000000000000004E-2</v>
      </c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-5.4199999999999998E-2</v>
      </c>
      <c r="FS44" s="52">
        <f>AVERAGE(FS9,FS16,FS22,FS27,FS31,FS34,FS36,FS37)</f>
        <v>0</v>
      </c>
      <c r="FT44" s="52">
        <f>MAX(FT9,FT16,FT22,FT27,FT31,FT34,FT36,FT37)</f>
        <v>3.9399999999999998E-2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92">
        <v>-0.2402</v>
      </c>
      <c r="ER45" s="92">
        <v>-0.22770000000000001</v>
      </c>
      <c r="ES45" s="48">
        <v>-0.19850000000000001</v>
      </c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48">
        <v>-0.26490000000000002</v>
      </c>
      <c r="ER46" s="48">
        <v>-0.2379</v>
      </c>
      <c r="ES46" s="92">
        <v>-0.25259999999999999</v>
      </c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71"/>
      <c r="EX48" s="69">
        <v>43531</v>
      </c>
      <c r="EY48" s="70"/>
      <c r="EZ48" s="71"/>
      <c r="FA48" s="69">
        <v>43532</v>
      </c>
      <c r="FB48" s="356" t="s">
        <v>100</v>
      </c>
      <c r="FC48" s="73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26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04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12">
        <v>0.31879999999999997</v>
      </c>
      <c r="EX51" s="22">
        <v>0.29849999999999999</v>
      </c>
      <c r="EY51" s="22">
        <v>0.2989</v>
      </c>
      <c r="EZ51" s="22">
        <v>0.29520000000000002</v>
      </c>
      <c r="FA51" s="22"/>
      <c r="FB51" s="22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11">
        <v>8.5400000000000004E-2</v>
      </c>
      <c r="EX52" s="35">
        <v>9.35E-2</v>
      </c>
      <c r="EY52" s="41">
        <v>8.8999999999999996E-2</v>
      </c>
      <c r="EZ52" s="35">
        <v>8.3400000000000002E-2</v>
      </c>
      <c r="FA52" s="35"/>
      <c r="FB52" s="35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06">
        <v>6.83E-2</v>
      </c>
      <c r="EX53" s="41">
        <v>8.1000000000000003E-2</v>
      </c>
      <c r="EY53" s="35">
        <v>8.43E-2</v>
      </c>
      <c r="EZ53" s="41">
        <v>8.0799999999999997E-2</v>
      </c>
      <c r="FA53" s="41"/>
      <c r="FB53" s="41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10">
        <v>3.4099999999999998E-2</v>
      </c>
      <c r="EX54" s="31">
        <v>4.3700000000000003E-2</v>
      </c>
      <c r="EY54" s="31">
        <v>3.6499999999999998E-2</v>
      </c>
      <c r="EZ54" s="31">
        <v>1.7100000000000001E-2</v>
      </c>
      <c r="FA54" s="31"/>
      <c r="FB54" s="31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07">
        <v>-4.7999999999999996E-3</v>
      </c>
      <c r="EX55" s="7">
        <v>-1.6999999999999999E-3</v>
      </c>
      <c r="EY55" s="7">
        <v>2.5399999999999999E-2</v>
      </c>
      <c r="EZ55" s="7">
        <v>1.6500000000000001E-2</v>
      </c>
      <c r="FA55" s="7"/>
      <c r="FB55" s="7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09">
        <v>-3.2199999999999999E-2</v>
      </c>
      <c r="EX56" s="16">
        <v>-3.9800000000000002E-2</v>
      </c>
      <c r="EY56" s="16">
        <v>-8.3000000000000004E-2</v>
      </c>
      <c r="EZ56" s="16">
        <v>-7.9000000000000001E-2</v>
      </c>
      <c r="FA56" s="16"/>
      <c r="FB56" s="16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08">
        <v>-0.2283</v>
      </c>
      <c r="EX57" s="48">
        <v>-0.23730000000000001</v>
      </c>
      <c r="EY57" s="48">
        <v>-0.19850000000000001</v>
      </c>
      <c r="EZ57" s="48">
        <v>-0.16830000000000001</v>
      </c>
      <c r="FA57" s="48"/>
      <c r="FB57" s="48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05">
        <v>-0.24129999999999999</v>
      </c>
      <c r="EX58" s="92">
        <v>-0.2379</v>
      </c>
      <c r="EY58" s="92">
        <v>-0.25259999999999999</v>
      </c>
      <c r="EZ58" s="92">
        <v>-0.2457</v>
      </c>
      <c r="FA58" s="92"/>
      <c r="FB58" s="92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113">
        <v>1.9</v>
      </c>
      <c r="EX59" s="57">
        <v>2.04</v>
      </c>
      <c r="EY59" s="84">
        <v>-1.6</v>
      </c>
      <c r="EZ59" s="83">
        <v>-8.2200000000000006</v>
      </c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6">
        <v>1.1900000000000001E-2</v>
      </c>
      <c r="EX60" s="240">
        <v>1.2699999999999999E-2</v>
      </c>
      <c r="EY60" s="203">
        <v>3.8800000000000001E-2</v>
      </c>
      <c r="EZ60" s="202">
        <v>3.0200000000000001E-2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09">
        <v>-6.4000000000000003E-3</v>
      </c>
      <c r="EX61" s="209">
        <v>-2.0299999999999999E-2</v>
      </c>
      <c r="EY61" s="205">
        <v>-4.3200000000000002E-2</v>
      </c>
      <c r="EZ61" s="243">
        <v>-1.9400000000000001E-2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Y62" s="203">
        <v>3.9399999999999998E-2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t="s">
        <v>62</v>
      </c>
      <c r="EX63" t="s">
        <v>62</v>
      </c>
      <c r="EY63" s="205">
        <v>-5.2600000000000001E-2</v>
      </c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57">
        <v>147.19999999999999</v>
      </c>
      <c r="EX64" s="257">
        <v>1.3212999999999999</v>
      </c>
      <c r="EY64" s="257">
        <v>1.323</v>
      </c>
      <c r="EZ64" s="257">
        <v>1.3211999999999999</v>
      </c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88" t="s">
        <v>52</v>
      </c>
      <c r="EX65" s="188" t="s">
        <v>51</v>
      </c>
      <c r="EY65" s="188" t="s">
        <v>51</v>
      </c>
      <c r="EZ65" s="188" t="s">
        <v>51</v>
      </c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 t="shared" ref="BS66:CK66" si="129">SUM(BS51, -BS58)</f>
        <v>0.38919999999999999</v>
      </c>
      <c r="BT66" s="120">
        <f t="shared" si="129"/>
        <v>0.38269999999999998</v>
      </c>
      <c r="BU66" s="179">
        <f t="shared" si="129"/>
        <v>0.42720000000000002</v>
      </c>
      <c r="BV66" s="146">
        <f t="shared" si="129"/>
        <v>0.43609999999999999</v>
      </c>
      <c r="BW66" s="120">
        <f t="shared" si="129"/>
        <v>0.43910000000000005</v>
      </c>
      <c r="BX66" s="179">
        <f t="shared" si="129"/>
        <v>0.43840000000000001</v>
      </c>
      <c r="BY66" s="224">
        <f t="shared" si="129"/>
        <v>0.44240000000000002</v>
      </c>
      <c r="BZ66" s="15">
        <f t="shared" si="129"/>
        <v>0.46499999999999997</v>
      </c>
      <c r="CA66" s="151">
        <f t="shared" si="129"/>
        <v>0.44399999999999995</v>
      </c>
      <c r="CB66" s="146">
        <f t="shared" si="129"/>
        <v>0.41510000000000002</v>
      </c>
      <c r="CC66" s="120">
        <f t="shared" si="129"/>
        <v>0.4103</v>
      </c>
      <c r="CD66" s="179">
        <f t="shared" si="129"/>
        <v>0.41139999999999999</v>
      </c>
      <c r="CE66" s="146">
        <f t="shared" si="129"/>
        <v>0.39239999999999997</v>
      </c>
      <c r="CF66" s="120">
        <f t="shared" si="129"/>
        <v>0.37980000000000003</v>
      </c>
      <c r="CG66" s="179">
        <f t="shared" si="129"/>
        <v>0.36209999999999998</v>
      </c>
      <c r="CH66" s="146">
        <f t="shared" si="129"/>
        <v>0.3543</v>
      </c>
      <c r="CI66" s="120">
        <f t="shared" si="129"/>
        <v>0.37050000000000005</v>
      </c>
      <c r="CJ66" s="179">
        <f t="shared" si="129"/>
        <v>0.36429999999999996</v>
      </c>
      <c r="CK66" s="146">
        <f t="shared" si="129"/>
        <v>0.35899999999999999</v>
      </c>
      <c r="CL66" s="120">
        <f t="shared" ref="CL66" si="130">SUM(CL51, -CL58)</f>
        <v>0.39219999999999999</v>
      </c>
      <c r="CM66" s="179">
        <f t="shared" ref="CM66:CN66" si="131">SUM(CM51, -CM58)</f>
        <v>0.37859999999999999</v>
      </c>
      <c r="CN66" s="146">
        <f t="shared" si="131"/>
        <v>0.39510000000000001</v>
      </c>
      <c r="CO66" s="120">
        <f t="shared" ref="CO66:CP66" si="132">SUM(CO51, -CO58)</f>
        <v>0.43630000000000002</v>
      </c>
      <c r="CP66" s="179">
        <f t="shared" si="132"/>
        <v>0.43890000000000001</v>
      </c>
      <c r="CQ66" s="146">
        <f t="shared" ref="CQ66" si="133">SUM(CQ51, -CQ58)</f>
        <v>0.4516</v>
      </c>
      <c r="CR66" s="120">
        <f t="shared" ref="CR66:CS66" si="134">SUM(CR51, -CR58)</f>
        <v>0.42720000000000002</v>
      </c>
      <c r="CS66" s="179">
        <f t="shared" si="134"/>
        <v>0.44779999999999998</v>
      </c>
      <c r="CT66" s="146">
        <f t="shared" ref="CT66" si="135">SUM(CT51, -CT58)</f>
        <v>0.44889999999999997</v>
      </c>
      <c r="CU66" s="120">
        <f t="shared" ref="CU66:CV66" si="136">SUM(CU51, -CU58)</f>
        <v>0.4365</v>
      </c>
      <c r="CV66" s="179">
        <f t="shared" si="136"/>
        <v>0.39149999999999996</v>
      </c>
      <c r="CW66" s="146">
        <f t="shared" ref="CW66" si="137">SUM(CW51, -CW58)</f>
        <v>0.38749999999999996</v>
      </c>
      <c r="CX66" s="120">
        <f t="shared" ref="CX66" si="138">SUM(CX51, -CX58)</f>
        <v>0.4093</v>
      </c>
      <c r="CY66" s="179">
        <f t="shared" ref="CY66:CZ66" si="139">SUM(CY51, -CY58)</f>
        <v>0.41959999999999997</v>
      </c>
      <c r="CZ66" s="146">
        <f t="shared" si="139"/>
        <v>0.41830000000000001</v>
      </c>
      <c r="DA66" s="120">
        <f t="shared" ref="DA66" si="140">SUM(DA51, -DA58)</f>
        <v>0.40759999999999996</v>
      </c>
      <c r="DB66" s="179">
        <f t="shared" ref="DB66:DC66" si="141">SUM(DB51, -DB58)</f>
        <v>0.41349999999999998</v>
      </c>
      <c r="DC66" s="146">
        <f t="shared" si="141"/>
        <v>0.40669999999999995</v>
      </c>
      <c r="DD66" s="120">
        <f t="shared" ref="DD66" si="142">SUM(DD51, -DD58)</f>
        <v>0.4173</v>
      </c>
      <c r="DE66" s="179">
        <f t="shared" ref="DE66:DN66" si="143">SUM(DE51, -DE58)</f>
        <v>0.43440000000000001</v>
      </c>
      <c r="DF66" s="146">
        <f t="shared" si="143"/>
        <v>0.43159999999999998</v>
      </c>
      <c r="DG66" s="120">
        <f t="shared" si="143"/>
        <v>0.42210000000000003</v>
      </c>
      <c r="DH66" s="179">
        <f t="shared" si="143"/>
        <v>0.42559999999999998</v>
      </c>
      <c r="DI66" s="146">
        <f t="shared" si="143"/>
        <v>0.4244</v>
      </c>
      <c r="DJ66" s="120">
        <f t="shared" si="143"/>
        <v>0.44290000000000002</v>
      </c>
      <c r="DK66" s="179">
        <f t="shared" si="143"/>
        <v>0.41970000000000002</v>
      </c>
      <c r="DL66" s="120">
        <f t="shared" si="143"/>
        <v>0.41949999999999998</v>
      </c>
      <c r="DM66" s="120">
        <f t="shared" si="143"/>
        <v>0.41210000000000002</v>
      </c>
      <c r="DN66" s="330">
        <f t="shared" si="143"/>
        <v>0.44630000000000003</v>
      </c>
      <c r="DO66" s="346">
        <f>SUM(DO51, -DO58,)</f>
        <v>0</v>
      </c>
      <c r="DP66" s="120">
        <f t="shared" ref="DP66:DZ66" si="144">SUM(DP51, -DP58)</f>
        <v>0.44469999999999998</v>
      </c>
      <c r="DQ66" s="179">
        <f t="shared" si="144"/>
        <v>0.45760000000000001</v>
      </c>
      <c r="DR66" s="146">
        <f t="shared" si="144"/>
        <v>0.4919</v>
      </c>
      <c r="DS66" s="120">
        <f t="shared" si="144"/>
        <v>0.52429999999999999</v>
      </c>
      <c r="DT66" s="179">
        <f t="shared" si="144"/>
        <v>0.54720000000000002</v>
      </c>
      <c r="DU66" s="146">
        <f t="shared" si="144"/>
        <v>0.54909999999999992</v>
      </c>
      <c r="DV66" s="120">
        <f t="shared" si="144"/>
        <v>0.5734999999999999</v>
      </c>
      <c r="DW66" s="179">
        <f t="shared" si="144"/>
        <v>0.59430000000000005</v>
      </c>
      <c r="DX66" s="120">
        <f t="shared" si="144"/>
        <v>0.5464</v>
      </c>
      <c r="DY66" s="115">
        <f t="shared" si="144"/>
        <v>0.54959999999999998</v>
      </c>
      <c r="DZ66" s="115">
        <f t="shared" si="144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5">SUM(EC51, -EC58)</f>
        <v>0</v>
      </c>
      <c r="ED66" s="6">
        <f t="shared" si="145"/>
        <v>0</v>
      </c>
      <c r="EE66" s="6">
        <f t="shared" si="145"/>
        <v>0</v>
      </c>
      <c r="EF66" s="6">
        <f t="shared" si="145"/>
        <v>0</v>
      </c>
      <c r="EG66" s="6">
        <f t="shared" si="145"/>
        <v>0</v>
      </c>
      <c r="EH66" s="6">
        <f t="shared" si="145"/>
        <v>0</v>
      </c>
      <c r="EI66" s="6">
        <f t="shared" si="145"/>
        <v>0</v>
      </c>
      <c r="EK66" s="153">
        <f t="shared" ref="EK66:EX66" si="146">SUM(EK51, -EK58)</f>
        <v>0.60189999999999999</v>
      </c>
      <c r="EL66" s="115">
        <f t="shared" si="146"/>
        <v>0.59519999999999995</v>
      </c>
      <c r="EM66" s="175">
        <f t="shared" si="146"/>
        <v>0.58450000000000002</v>
      </c>
      <c r="EN66" s="153">
        <f t="shared" si="146"/>
        <v>0.61519999999999997</v>
      </c>
      <c r="EO66" s="115">
        <f t="shared" si="146"/>
        <v>0.58840000000000003</v>
      </c>
      <c r="EP66" s="175">
        <f t="shared" si="146"/>
        <v>0.56510000000000005</v>
      </c>
      <c r="EQ66" s="153">
        <f t="shared" si="146"/>
        <v>0.57089999999999996</v>
      </c>
      <c r="ER66" s="115">
        <f t="shared" si="146"/>
        <v>0.54549999999999998</v>
      </c>
      <c r="ES66" s="175">
        <f t="shared" si="146"/>
        <v>0.57620000000000005</v>
      </c>
      <c r="ET66" s="153">
        <f t="shared" si="146"/>
        <v>0.54969999999999997</v>
      </c>
      <c r="EU66" s="115">
        <f t="shared" si="146"/>
        <v>0.54990000000000006</v>
      </c>
      <c r="EV66" s="175">
        <f t="shared" si="146"/>
        <v>0.56309999999999993</v>
      </c>
      <c r="EW66" s="115">
        <f t="shared" si="146"/>
        <v>0.56009999999999993</v>
      </c>
      <c r="EX66" s="120">
        <f t="shared" si="146"/>
        <v>0.53639999999999999</v>
      </c>
      <c r="EY66" s="120">
        <f t="shared" ref="EY66:EZ66" si="147">SUM(EY51, -EY58)</f>
        <v>0.55149999999999999</v>
      </c>
      <c r="EZ66" s="120">
        <f t="shared" ref="EZ66" si="148">SUM(EZ51, -EZ58)</f>
        <v>0.54090000000000005</v>
      </c>
      <c r="FA66" s="6">
        <f>SUM(FA51, -FA57)</f>
        <v>0</v>
      </c>
      <c r="FB66" s="6">
        <f>SUM(FB51, -FB57)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9">SUM(GU51, -GU58)</f>
        <v>0</v>
      </c>
      <c r="GV66" s="6">
        <f t="shared" si="149"/>
        <v>0</v>
      </c>
      <c r="GW66" s="6">
        <f t="shared" si="149"/>
        <v>0</v>
      </c>
      <c r="GX66" s="6">
        <f t="shared" si="149"/>
        <v>0</v>
      </c>
      <c r="GY66" s="6">
        <f t="shared" si="149"/>
        <v>0</v>
      </c>
      <c r="GZ66" s="6">
        <f t="shared" si="149"/>
        <v>0</v>
      </c>
      <c r="HA66" s="6">
        <f t="shared" si="149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50">SUM(JM51, -JM58)</f>
        <v>0</v>
      </c>
      <c r="JN66" s="6">
        <f t="shared" si="150"/>
        <v>0</v>
      </c>
      <c r="JO66" s="6">
        <f t="shared" si="150"/>
        <v>0</v>
      </c>
      <c r="JP66" s="6">
        <f t="shared" si="150"/>
        <v>0</v>
      </c>
      <c r="JQ66" s="6">
        <f t="shared" si="150"/>
        <v>0</v>
      </c>
      <c r="JR66" s="6">
        <f t="shared" si="150"/>
        <v>0</v>
      </c>
      <c r="JS66" s="6">
        <f t="shared" si="150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88" t="s">
        <v>51</v>
      </c>
      <c r="EX67" s="188" t="s">
        <v>52</v>
      </c>
      <c r="EY67" s="188" t="s">
        <v>52</v>
      </c>
      <c r="EZ67" s="188" t="s">
        <v>52</v>
      </c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51">SUM(K51, -K57)</f>
        <v>0.16620000000000001</v>
      </c>
      <c r="L68" s="179">
        <f t="shared" si="151"/>
        <v>0.19230000000000003</v>
      </c>
      <c r="M68" s="146">
        <f t="shared" si="151"/>
        <v>0.17859999999999998</v>
      </c>
      <c r="N68" s="120">
        <f t="shared" si="151"/>
        <v>0.16650000000000001</v>
      </c>
      <c r="O68" s="179">
        <f t="shared" si="151"/>
        <v>0.18559999999999999</v>
      </c>
      <c r="P68" s="146">
        <f t="shared" si="151"/>
        <v>0.20569999999999999</v>
      </c>
      <c r="Q68" s="120">
        <f t="shared" si="151"/>
        <v>0.1983</v>
      </c>
      <c r="R68" s="179">
        <f t="shared" si="151"/>
        <v>0.21210000000000001</v>
      </c>
      <c r="S68" s="225">
        <f t="shared" si="151"/>
        <v>0.23520000000000002</v>
      </c>
      <c r="T68" s="15">
        <f t="shared" si="151"/>
        <v>0.22940000000000002</v>
      </c>
      <c r="U68" s="149">
        <f t="shared" ref="U68:Z68" si="152">SUM(U51, -U57)</f>
        <v>0.2127</v>
      </c>
      <c r="V68" s="225">
        <f t="shared" si="152"/>
        <v>0.2097</v>
      </c>
      <c r="W68" s="96">
        <f t="shared" si="152"/>
        <v>0.23599999999999999</v>
      </c>
      <c r="X68" s="151">
        <f t="shared" si="152"/>
        <v>0.2268</v>
      </c>
      <c r="Y68" s="146">
        <f t="shared" si="152"/>
        <v>0.2455</v>
      </c>
      <c r="Z68" s="120">
        <f t="shared" si="152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53">SUM(AK52, -AK58)</f>
        <v>0.23170000000000002</v>
      </c>
      <c r="AL68" s="93">
        <f t="shared" si="153"/>
        <v>0.2545</v>
      </c>
      <c r="AM68" s="150">
        <f t="shared" si="153"/>
        <v>0.29559999999999997</v>
      </c>
      <c r="AN68" s="144">
        <f t="shared" si="153"/>
        <v>0.29559999999999997</v>
      </c>
      <c r="AO68" s="116">
        <f t="shared" si="153"/>
        <v>0.30189999999999995</v>
      </c>
      <c r="AP68" s="176">
        <f t="shared" si="153"/>
        <v>0.27779999999999999</v>
      </c>
      <c r="AQ68" s="144">
        <f t="shared" si="153"/>
        <v>0.28659999999999997</v>
      </c>
      <c r="AR68" s="116">
        <f t="shared" si="153"/>
        <v>0.28660000000000002</v>
      </c>
      <c r="AS68" s="176">
        <f t="shared" si="153"/>
        <v>0.28949999999999998</v>
      </c>
      <c r="AT68" s="226">
        <f t="shared" si="153"/>
        <v>0.26090000000000002</v>
      </c>
      <c r="AU68" s="93">
        <f t="shared" si="153"/>
        <v>0.25990000000000002</v>
      </c>
      <c r="AV68" s="151">
        <f t="shared" si="153"/>
        <v>0.29270000000000002</v>
      </c>
      <c r="AW68" s="146">
        <f t="shared" si="153"/>
        <v>0.3024</v>
      </c>
      <c r="AX68" s="120">
        <f t="shared" si="153"/>
        <v>0.31730000000000003</v>
      </c>
      <c r="AY68" s="179">
        <f t="shared" si="153"/>
        <v>0.28070000000000001</v>
      </c>
      <c r="AZ68" s="146">
        <f t="shared" si="153"/>
        <v>0.26910000000000001</v>
      </c>
      <c r="BA68" s="120">
        <f t="shared" si="153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54">SUM(BD52, -BD58)</f>
        <v>0.30430000000000001</v>
      </c>
      <c r="BE68" s="179">
        <f t="shared" si="154"/>
        <v>0.3382</v>
      </c>
      <c r="BF68" s="146">
        <f t="shared" si="154"/>
        <v>0.32930000000000004</v>
      </c>
      <c r="BG68" s="120">
        <f t="shared" si="154"/>
        <v>0.31999999999999995</v>
      </c>
      <c r="BH68" s="179">
        <f t="shared" si="154"/>
        <v>0.30209999999999998</v>
      </c>
      <c r="BI68" s="146">
        <f t="shared" si="154"/>
        <v>0.30149999999999999</v>
      </c>
      <c r="BJ68" s="115">
        <f>SUM(BJ51, -BJ57)</f>
        <v>0.32200000000000001</v>
      </c>
      <c r="BK68" s="179">
        <f t="shared" ref="BK68:BQ68" si="155">SUM(BK52, -BK58)</f>
        <v>0.32019999999999998</v>
      </c>
      <c r="BL68" s="146">
        <f t="shared" si="155"/>
        <v>0.34360000000000002</v>
      </c>
      <c r="BM68" s="120">
        <f t="shared" si="155"/>
        <v>0.36709999999999998</v>
      </c>
      <c r="BN68" s="179">
        <f t="shared" si="155"/>
        <v>0.37239999999999995</v>
      </c>
      <c r="BO68" s="120">
        <f t="shared" si="155"/>
        <v>0.38129999999999997</v>
      </c>
      <c r="BP68" s="120">
        <f t="shared" si="155"/>
        <v>0.38109999999999999</v>
      </c>
      <c r="BQ68" s="116">
        <f t="shared" si="155"/>
        <v>0.39739999999999998</v>
      </c>
      <c r="BS68" s="146">
        <f t="shared" ref="BS68:CK68" si="156">SUM(BS52, -BS58)</f>
        <v>0.37659999999999999</v>
      </c>
      <c r="BT68" s="116">
        <f t="shared" si="156"/>
        <v>0.371</v>
      </c>
      <c r="BU68" s="176">
        <f t="shared" si="156"/>
        <v>0.37480000000000002</v>
      </c>
      <c r="BV68" s="146">
        <f t="shared" si="156"/>
        <v>0.37819999999999998</v>
      </c>
      <c r="BW68" s="120">
        <f t="shared" si="156"/>
        <v>0.37370000000000003</v>
      </c>
      <c r="BX68" s="176">
        <f t="shared" si="156"/>
        <v>0.372</v>
      </c>
      <c r="BY68" s="226">
        <f t="shared" si="156"/>
        <v>0.41650000000000004</v>
      </c>
      <c r="BZ68" s="93">
        <f t="shared" si="156"/>
        <v>0.42730000000000001</v>
      </c>
      <c r="CA68" s="150">
        <f t="shared" si="156"/>
        <v>0.3987</v>
      </c>
      <c r="CB68" s="146">
        <f t="shared" si="156"/>
        <v>0.33439999999999998</v>
      </c>
      <c r="CC68" s="120">
        <f t="shared" si="156"/>
        <v>0.34109999999999996</v>
      </c>
      <c r="CD68" s="179">
        <f t="shared" si="156"/>
        <v>0.34699999999999998</v>
      </c>
      <c r="CE68" s="146">
        <f t="shared" si="156"/>
        <v>0.34620000000000001</v>
      </c>
      <c r="CF68" s="120">
        <f t="shared" si="156"/>
        <v>0.32150000000000001</v>
      </c>
      <c r="CG68" s="179">
        <f t="shared" si="156"/>
        <v>0.35730000000000001</v>
      </c>
      <c r="CH68" s="146">
        <f t="shared" si="156"/>
        <v>0.34920000000000001</v>
      </c>
      <c r="CI68" s="120">
        <f t="shared" si="156"/>
        <v>0.35310000000000002</v>
      </c>
      <c r="CJ68" s="179">
        <f t="shared" si="156"/>
        <v>0.33829999999999999</v>
      </c>
      <c r="CK68" s="146">
        <f t="shared" si="156"/>
        <v>0.32700000000000001</v>
      </c>
      <c r="CL68" s="120">
        <f t="shared" ref="CL68" si="157">SUM(CL52, -CL58)</f>
        <v>0.34289999999999998</v>
      </c>
      <c r="CM68" s="179">
        <f t="shared" ref="CM68:CN68" si="158">SUM(CM52, -CM58)</f>
        <v>0.31979999999999997</v>
      </c>
      <c r="CN68" s="146">
        <f t="shared" si="158"/>
        <v>0.32979999999999998</v>
      </c>
      <c r="CO68" s="120">
        <f t="shared" ref="CO68:CP68" si="159">SUM(CO52, -CO58)</f>
        <v>0.35650000000000004</v>
      </c>
      <c r="CP68" s="179">
        <f t="shared" si="159"/>
        <v>0.36570000000000003</v>
      </c>
      <c r="CQ68" s="146">
        <f t="shared" ref="CQ68" si="160">SUM(CQ52, -CQ58)</f>
        <v>0.38119999999999998</v>
      </c>
      <c r="CR68" s="120">
        <f t="shared" ref="CR68" si="161">SUM(CR52, -CR58)</f>
        <v>0.37290000000000001</v>
      </c>
      <c r="CS68" s="179">
        <f>SUM(CS51, -CS57)</f>
        <v>0.36199999999999999</v>
      </c>
      <c r="CT68" s="153">
        <f t="shared" ref="CT68:DN68" si="162">SUM(CT52, -CT58)</f>
        <v>0.37779999999999997</v>
      </c>
      <c r="CU68" s="115">
        <f t="shared" si="162"/>
        <v>0.37570000000000003</v>
      </c>
      <c r="CV68" s="175">
        <f t="shared" si="162"/>
        <v>0.35199999999999998</v>
      </c>
      <c r="CW68" s="153">
        <f t="shared" si="162"/>
        <v>0.3402</v>
      </c>
      <c r="CX68" s="115">
        <f t="shared" si="162"/>
        <v>0.38439999999999996</v>
      </c>
      <c r="CY68" s="175">
        <f t="shared" si="162"/>
        <v>0.3821</v>
      </c>
      <c r="CZ68" s="153">
        <f t="shared" si="162"/>
        <v>0.37609999999999999</v>
      </c>
      <c r="DA68" s="115">
        <f t="shared" si="162"/>
        <v>0.37839999999999996</v>
      </c>
      <c r="DB68" s="179">
        <f t="shared" si="162"/>
        <v>0.37219999999999998</v>
      </c>
      <c r="DC68" s="146">
        <f t="shared" si="162"/>
        <v>0.37109999999999999</v>
      </c>
      <c r="DD68" s="120">
        <f t="shared" si="162"/>
        <v>0.38900000000000001</v>
      </c>
      <c r="DE68" s="179">
        <f t="shared" si="162"/>
        <v>0.40539999999999998</v>
      </c>
      <c r="DF68" s="146">
        <f t="shared" si="162"/>
        <v>0.42230000000000001</v>
      </c>
      <c r="DG68" s="120">
        <f t="shared" si="162"/>
        <v>0.4173</v>
      </c>
      <c r="DH68" s="179">
        <f t="shared" si="162"/>
        <v>0.42520000000000002</v>
      </c>
      <c r="DI68" s="146">
        <f t="shared" si="162"/>
        <v>0.42180000000000001</v>
      </c>
      <c r="DJ68" s="120">
        <f t="shared" si="162"/>
        <v>0.4279</v>
      </c>
      <c r="DK68" s="179">
        <f t="shared" si="162"/>
        <v>0.40039999999999998</v>
      </c>
      <c r="DL68" s="120">
        <f t="shared" si="162"/>
        <v>0.40390000000000004</v>
      </c>
      <c r="DM68" s="120">
        <f t="shared" si="162"/>
        <v>0.3957</v>
      </c>
      <c r="DN68" s="330">
        <f t="shared" si="162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63">SUM(DQ51, -DQ57)</f>
        <v>0.44079999999999997</v>
      </c>
      <c r="DR68" s="153">
        <f t="shared" si="163"/>
        <v>0.45929999999999999</v>
      </c>
      <c r="DS68" s="115">
        <f t="shared" si="163"/>
        <v>0.49309999999999998</v>
      </c>
      <c r="DT68" s="175">
        <f t="shared" si="163"/>
        <v>0.50080000000000002</v>
      </c>
      <c r="DU68" s="153">
        <f t="shared" si="163"/>
        <v>0.49399999999999999</v>
      </c>
      <c r="DV68" s="115">
        <f t="shared" si="163"/>
        <v>0.5464</v>
      </c>
      <c r="DW68" s="175">
        <f t="shared" si="163"/>
        <v>0.56799999999999995</v>
      </c>
      <c r="DX68" s="115">
        <f t="shared" si="163"/>
        <v>0.53810000000000002</v>
      </c>
      <c r="DY68" s="120">
        <f t="shared" si="163"/>
        <v>0.52139999999999997</v>
      </c>
      <c r="DZ68" s="120">
        <f t="shared" si="163"/>
        <v>0.53939999999999999</v>
      </c>
      <c r="EA68" s="6">
        <f t="shared" si="163"/>
        <v>0</v>
      </c>
      <c r="EB68" s="6">
        <f t="shared" si="163"/>
        <v>0</v>
      </c>
      <c r="EC68" s="6">
        <f t="shared" si="16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64">SUM(EK51, -EK57)</f>
        <v>0.53959999999999997</v>
      </c>
      <c r="EL68" s="120">
        <f t="shared" si="164"/>
        <v>0.53439999999999999</v>
      </c>
      <c r="EM68" s="179">
        <f t="shared" si="164"/>
        <v>0.51929999999999998</v>
      </c>
      <c r="EN68" s="146">
        <f t="shared" si="164"/>
        <v>0.55420000000000003</v>
      </c>
      <c r="EO68" s="120">
        <f t="shared" si="164"/>
        <v>0.53920000000000001</v>
      </c>
      <c r="EP68" s="179">
        <f t="shared" si="164"/>
        <v>0.50639999999999996</v>
      </c>
      <c r="EQ68" s="146">
        <f t="shared" si="164"/>
        <v>0.51200000000000001</v>
      </c>
      <c r="ER68" s="120">
        <f t="shared" si="164"/>
        <v>0.49129999999999996</v>
      </c>
      <c r="ES68" s="179">
        <f t="shared" si="164"/>
        <v>0.55149999999999999</v>
      </c>
      <c r="ET68" s="146">
        <f t="shared" si="164"/>
        <v>0.53849999999999998</v>
      </c>
      <c r="EU68" s="120">
        <f t="shared" si="164"/>
        <v>0.5353</v>
      </c>
      <c r="EV68" s="179">
        <f t="shared" si="164"/>
        <v>0.55289999999999995</v>
      </c>
      <c r="EW68" s="120">
        <f t="shared" si="164"/>
        <v>0.54709999999999992</v>
      </c>
      <c r="EX68" s="115">
        <f t="shared" si="164"/>
        <v>0.53580000000000005</v>
      </c>
      <c r="EY68" s="115">
        <f t="shared" ref="EY68:EZ68" si="165">SUM(EY51, -EY57)</f>
        <v>0.49740000000000001</v>
      </c>
      <c r="EZ68" s="115">
        <f t="shared" ref="EZ68" si="166">SUM(EZ51, -EZ57)</f>
        <v>0.46350000000000002</v>
      </c>
      <c r="FA68" s="6">
        <f>SUM(FA53, -FA57)</f>
        <v>0</v>
      </c>
      <c r="FB68" s="6">
        <f>SUM(FB51, -FB58)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88" t="s">
        <v>44</v>
      </c>
      <c r="EX69" s="188" t="s">
        <v>44</v>
      </c>
      <c r="EY69" s="188" t="s">
        <v>44</v>
      </c>
      <c r="EZ69" s="188" t="s">
        <v>44</v>
      </c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67">SUM(L51, -L56)</f>
        <v>0.16260000000000002</v>
      </c>
      <c r="M70" s="146">
        <f t="shared" si="167"/>
        <v>0.1641</v>
      </c>
      <c r="N70" s="120">
        <f t="shared" si="167"/>
        <v>0.16570000000000001</v>
      </c>
      <c r="O70" s="179">
        <f t="shared" si="167"/>
        <v>0.1774</v>
      </c>
      <c r="P70" s="146">
        <f t="shared" si="167"/>
        <v>0.20530000000000001</v>
      </c>
      <c r="Q70" s="120">
        <f t="shared" si="167"/>
        <v>0.19670000000000001</v>
      </c>
      <c r="R70" s="179">
        <f t="shared" si="167"/>
        <v>0.21190000000000001</v>
      </c>
      <c r="S70" s="224">
        <f t="shared" si="167"/>
        <v>0.23110000000000003</v>
      </c>
      <c r="T70" s="96">
        <f t="shared" si="167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68">SUM(AS53, -AS58)</f>
        <v>0.248</v>
      </c>
      <c r="AT70" s="224">
        <f t="shared" si="168"/>
        <v>0.23809999999999998</v>
      </c>
      <c r="AU70" s="15">
        <f t="shared" si="168"/>
        <v>0.25509999999999999</v>
      </c>
      <c r="AV70" s="150">
        <f t="shared" si="168"/>
        <v>0.249</v>
      </c>
      <c r="AW70" s="144">
        <f t="shared" si="168"/>
        <v>0.26829999999999998</v>
      </c>
      <c r="AX70" s="116">
        <f t="shared" si="168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69">SUM(BD51, -BD57)</f>
        <v>0.30359999999999998</v>
      </c>
      <c r="BE70" s="175">
        <f t="shared" si="169"/>
        <v>0.33729999999999999</v>
      </c>
      <c r="BF70" s="153">
        <f t="shared" si="169"/>
        <v>0.31259999999999999</v>
      </c>
      <c r="BG70" s="115">
        <f t="shared" si="169"/>
        <v>0.3034</v>
      </c>
      <c r="BH70" s="175">
        <f t="shared" si="169"/>
        <v>0.30179999999999996</v>
      </c>
      <c r="BI70" s="153">
        <f t="shared" si="169"/>
        <v>0.28360000000000002</v>
      </c>
      <c r="BJ70" s="120">
        <f>SUM(BJ52, -BJ58)</f>
        <v>0.31879999999999997</v>
      </c>
      <c r="BK70" s="176">
        <f t="shared" ref="BK70:BQ70" si="170">SUM(BK53, -BK58)</f>
        <v>0.26200000000000001</v>
      </c>
      <c r="BL70" s="144">
        <f t="shared" si="170"/>
        <v>0.3226</v>
      </c>
      <c r="BM70" s="116">
        <f t="shared" si="170"/>
        <v>0.32889999999999997</v>
      </c>
      <c r="BN70" s="176">
        <f t="shared" si="170"/>
        <v>0.3639</v>
      </c>
      <c r="BO70" s="116">
        <f t="shared" si="170"/>
        <v>0.37929999999999997</v>
      </c>
      <c r="BP70" s="120">
        <f t="shared" si="170"/>
        <v>0.37050000000000005</v>
      </c>
      <c r="BQ70" s="120">
        <f t="shared" si="170"/>
        <v>0.37329999999999997</v>
      </c>
      <c r="BS70" s="144">
        <f t="shared" ref="BS70:CC70" si="171">SUM(BS53, -BS58)</f>
        <v>0.37</v>
      </c>
      <c r="BT70" s="115">
        <f t="shared" si="171"/>
        <v>0.34289999999999998</v>
      </c>
      <c r="BU70" s="179">
        <f t="shared" si="171"/>
        <v>0.36609999999999998</v>
      </c>
      <c r="BV70" s="144">
        <f t="shared" si="171"/>
        <v>0.37419999999999998</v>
      </c>
      <c r="BW70" s="116">
        <f t="shared" si="171"/>
        <v>0.36470000000000002</v>
      </c>
      <c r="BX70" s="179">
        <f t="shared" si="171"/>
        <v>0.36280000000000001</v>
      </c>
      <c r="BY70" s="224">
        <f t="shared" si="171"/>
        <v>0.37780000000000002</v>
      </c>
      <c r="BZ70" s="94">
        <f t="shared" si="171"/>
        <v>0.38500000000000001</v>
      </c>
      <c r="CA70" s="145">
        <f t="shared" si="171"/>
        <v>0.36849999999999999</v>
      </c>
      <c r="CB70" s="153">
        <f t="shared" si="171"/>
        <v>0.3332</v>
      </c>
      <c r="CC70" s="115">
        <f t="shared" si="171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72">SUM(CV53, -CV58)</f>
        <v>0.31340000000000001</v>
      </c>
      <c r="CW70" s="146">
        <f t="shared" si="172"/>
        <v>0.30549999999999999</v>
      </c>
      <c r="CX70" s="116">
        <f t="shared" si="172"/>
        <v>0.3342</v>
      </c>
      <c r="CY70" s="176">
        <f t="shared" si="172"/>
        <v>0.35319999999999996</v>
      </c>
      <c r="CZ70" s="146">
        <f t="shared" si="172"/>
        <v>0.36080000000000001</v>
      </c>
      <c r="DA70" s="120">
        <f t="shared" si="172"/>
        <v>0.36449999999999999</v>
      </c>
      <c r="DB70" s="175">
        <f t="shared" si="172"/>
        <v>0.35870000000000002</v>
      </c>
      <c r="DC70" s="153">
        <f t="shared" si="172"/>
        <v>0.34139999999999998</v>
      </c>
      <c r="DD70" s="120">
        <f t="shared" ref="DD70:DN70" si="173">SUM(DD51, -DD57)</f>
        <v>0.34640000000000004</v>
      </c>
      <c r="DE70" s="175">
        <f t="shared" si="173"/>
        <v>0.38500000000000001</v>
      </c>
      <c r="DF70" s="153">
        <f t="shared" si="173"/>
        <v>0.40039999999999998</v>
      </c>
      <c r="DG70" s="120">
        <f t="shared" si="173"/>
        <v>0.38780000000000003</v>
      </c>
      <c r="DH70" s="179">
        <f t="shared" si="173"/>
        <v>0.3962</v>
      </c>
      <c r="DI70" s="153">
        <f t="shared" si="173"/>
        <v>0.38619999999999999</v>
      </c>
      <c r="DJ70" s="115">
        <f t="shared" si="173"/>
        <v>0.40500000000000003</v>
      </c>
      <c r="DK70" s="175">
        <f t="shared" si="173"/>
        <v>0.375</v>
      </c>
      <c r="DL70" s="115">
        <f t="shared" si="173"/>
        <v>0.38150000000000001</v>
      </c>
      <c r="DM70" s="120">
        <f t="shared" si="173"/>
        <v>0.378</v>
      </c>
      <c r="DN70" s="330">
        <f t="shared" si="173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74">SUM(DQ52, -DQ58)</f>
        <v>0.41539999999999999</v>
      </c>
      <c r="DR70" s="146">
        <f t="shared" si="174"/>
        <v>0.4042</v>
      </c>
      <c r="DS70" s="120">
        <f t="shared" si="174"/>
        <v>0.39899999999999997</v>
      </c>
      <c r="DT70" s="179">
        <f t="shared" si="174"/>
        <v>0.42180000000000001</v>
      </c>
      <c r="DU70" s="146">
        <f t="shared" si="174"/>
        <v>0.41859999999999997</v>
      </c>
      <c r="DV70" s="120">
        <f t="shared" si="174"/>
        <v>0.41359999999999997</v>
      </c>
      <c r="DW70" s="179">
        <f t="shared" si="174"/>
        <v>0.44290000000000002</v>
      </c>
      <c r="DX70" s="120">
        <f t="shared" si="174"/>
        <v>0.40010000000000001</v>
      </c>
      <c r="DY70" s="120">
        <f t="shared" si="174"/>
        <v>0.39729999999999999</v>
      </c>
      <c r="DZ70" s="120">
        <f t="shared" si="174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75">SUM(EK52, -EK58)</f>
        <v>0.49580000000000002</v>
      </c>
      <c r="EL70" s="120">
        <f t="shared" si="175"/>
        <v>0.49549999999999994</v>
      </c>
      <c r="EM70" s="179">
        <f t="shared" si="175"/>
        <v>0.40469999999999995</v>
      </c>
      <c r="EN70" s="146">
        <f t="shared" si="175"/>
        <v>0.41389999999999999</v>
      </c>
      <c r="EO70" s="120">
        <f t="shared" si="175"/>
        <v>0.39730000000000004</v>
      </c>
      <c r="EP70" s="179">
        <f t="shared" si="175"/>
        <v>0.39080000000000004</v>
      </c>
      <c r="EQ70" s="146">
        <f t="shared" si="175"/>
        <v>0.38290000000000002</v>
      </c>
      <c r="ER70" s="120">
        <f t="shared" si="175"/>
        <v>0.3775</v>
      </c>
      <c r="ES70" s="179">
        <f t="shared" si="175"/>
        <v>0.36970000000000003</v>
      </c>
      <c r="ET70" s="146">
        <f t="shared" si="175"/>
        <v>0.3548</v>
      </c>
      <c r="EU70" s="120">
        <f t="shared" si="175"/>
        <v>0.34279999999999999</v>
      </c>
      <c r="EV70" s="179">
        <f>SUM(EV51, -EV56)</f>
        <v>0.35559999999999997</v>
      </c>
      <c r="EW70" s="120">
        <f>SUM(EW51, -EW56)</f>
        <v>0.35099999999999998</v>
      </c>
      <c r="EX70" s="120">
        <f>SUM(EX51, -EX56)</f>
        <v>0.33829999999999999</v>
      </c>
      <c r="EY70" s="120">
        <f>SUM(EY51, -EY56)</f>
        <v>0.38190000000000002</v>
      </c>
      <c r="EZ70" s="120">
        <f>SUM(EZ51, -EZ56)</f>
        <v>0.37420000000000003</v>
      </c>
      <c r="FA70" s="6">
        <f>SUM(FA51, -FA58)</f>
        <v>0</v>
      </c>
      <c r="FB70" s="6">
        <f>SUM(FB53, -FB57)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168" t="s">
        <v>67</v>
      </c>
      <c r="EX71" s="168" t="s">
        <v>59</v>
      </c>
      <c r="EY71" s="117" t="s">
        <v>60</v>
      </c>
      <c r="EZ71" s="168" t="s">
        <v>59</v>
      </c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76">SUM(L51, -L55)</f>
        <v>0.15260000000000001</v>
      </c>
      <c r="M72" s="148">
        <f t="shared" si="176"/>
        <v>0.15459999999999999</v>
      </c>
      <c r="N72" s="118">
        <f t="shared" si="176"/>
        <v>0.15390000000000001</v>
      </c>
      <c r="O72" s="178">
        <f t="shared" si="176"/>
        <v>0.1736</v>
      </c>
      <c r="P72" s="148">
        <f t="shared" si="176"/>
        <v>0.18690000000000001</v>
      </c>
      <c r="Q72" s="118">
        <f t="shared" si="176"/>
        <v>0.19530000000000003</v>
      </c>
      <c r="R72" s="179">
        <f t="shared" si="176"/>
        <v>0.20900000000000002</v>
      </c>
      <c r="S72" s="224">
        <f t="shared" si="176"/>
        <v>0.21690000000000001</v>
      </c>
      <c r="T72" s="15">
        <f t="shared" si="176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77">SUM(AZ51, -AZ56)</f>
        <v>0.24559999999999998</v>
      </c>
      <c r="BA72" s="120">
        <f t="shared" si="177"/>
        <v>0.24430000000000002</v>
      </c>
      <c r="BB72" s="175">
        <f t="shared" si="177"/>
        <v>0.26329999999999998</v>
      </c>
      <c r="BC72" s="153">
        <f t="shared" si="177"/>
        <v>0.30299999999999999</v>
      </c>
      <c r="BD72" s="120">
        <f t="shared" si="177"/>
        <v>0.29220000000000002</v>
      </c>
      <c r="BE72" s="179">
        <f t="shared" si="177"/>
        <v>0.30659999999999998</v>
      </c>
      <c r="BF72" s="146">
        <f t="shared" ref="BF72" si="178">SUM(BF51, -BF56)</f>
        <v>0.28760000000000002</v>
      </c>
      <c r="BG72" s="120">
        <f t="shared" ref="BG72" si="179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80">SUM(CP53, -CP58)</f>
        <v>0.31230000000000002</v>
      </c>
      <c r="CQ72" s="153">
        <f t="shared" si="180"/>
        <v>0.36319999999999997</v>
      </c>
      <c r="CR72" s="115">
        <f t="shared" si="180"/>
        <v>0.33150000000000002</v>
      </c>
      <c r="CS72" s="175">
        <f t="shared" si="180"/>
        <v>0.33660000000000001</v>
      </c>
      <c r="CT72" s="146">
        <f t="shared" si="180"/>
        <v>0.36480000000000001</v>
      </c>
      <c r="CU72" s="116">
        <f t="shared" si="180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81">SUM(DF52, -DF57)</f>
        <v>0.3911</v>
      </c>
      <c r="DG72" s="115">
        <f t="shared" si="181"/>
        <v>0.38300000000000001</v>
      </c>
      <c r="DH72" s="175">
        <f t="shared" si="181"/>
        <v>0.39580000000000004</v>
      </c>
      <c r="DI72" s="146">
        <f t="shared" si="181"/>
        <v>0.3836</v>
      </c>
      <c r="DJ72" s="120">
        <f t="shared" si="181"/>
        <v>0.39</v>
      </c>
      <c r="DK72" s="179">
        <f t="shared" si="181"/>
        <v>0.35570000000000002</v>
      </c>
      <c r="DL72" s="120">
        <f t="shared" si="181"/>
        <v>0.3659</v>
      </c>
      <c r="DM72" s="115">
        <f t="shared" si="181"/>
        <v>0.36159999999999998</v>
      </c>
      <c r="DN72" s="332">
        <f t="shared" si="181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82">SUM(EC57, -EC68)</f>
        <v>0</v>
      </c>
      <c r="ED72" s="6">
        <f t="shared" si="182"/>
        <v>0</v>
      </c>
      <c r="EE72" s="6">
        <f t="shared" si="182"/>
        <v>0</v>
      </c>
      <c r="EF72" s="6">
        <f t="shared" si="182"/>
        <v>0</v>
      </c>
      <c r="EG72" s="6">
        <f t="shared" si="182"/>
        <v>0</v>
      </c>
      <c r="EH72" s="6">
        <f t="shared" si="182"/>
        <v>0</v>
      </c>
      <c r="EI72" s="6">
        <f t="shared" si="182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208">
        <f>SUM(EW52, -EW58)</f>
        <v>0.32669999999999999</v>
      </c>
      <c r="EX72" s="115">
        <f>SUM(EX52, -EX58)</f>
        <v>0.33140000000000003</v>
      </c>
      <c r="EY72" s="120">
        <f>SUM(EY52, -EY58)</f>
        <v>0.34160000000000001</v>
      </c>
      <c r="EZ72" s="115">
        <f>SUM(EZ52, -EZ58)</f>
        <v>0.3291</v>
      </c>
      <c r="FA72" s="6">
        <f>SUM(FA58, -FA68)</f>
        <v>0</v>
      </c>
      <c r="FB72" s="6">
        <f>SUM(FB58,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83">SUM(GU57, -GU68)</f>
        <v>0</v>
      </c>
      <c r="GV72" s="6">
        <f t="shared" si="183"/>
        <v>0</v>
      </c>
      <c r="GW72" s="6">
        <f t="shared" si="183"/>
        <v>0</v>
      </c>
      <c r="GX72" s="6">
        <f t="shared" si="183"/>
        <v>0</v>
      </c>
      <c r="GY72" s="6">
        <f t="shared" si="183"/>
        <v>0</v>
      </c>
      <c r="GZ72" s="6">
        <f t="shared" si="183"/>
        <v>0</v>
      </c>
      <c r="HA72" s="6">
        <f t="shared" si="183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4">SUM(JM57, -JM68)</f>
        <v>0</v>
      </c>
      <c r="JN72" s="6">
        <f t="shared" si="184"/>
        <v>0</v>
      </c>
      <c r="JO72" s="6">
        <f t="shared" si="184"/>
        <v>0</v>
      </c>
      <c r="JP72" s="6">
        <f t="shared" si="184"/>
        <v>0</v>
      </c>
      <c r="JQ72" s="6">
        <f t="shared" si="184"/>
        <v>0</v>
      </c>
      <c r="JR72" s="6">
        <f t="shared" si="184"/>
        <v>0</v>
      </c>
      <c r="JS72" s="6">
        <f t="shared" si="184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88" t="s">
        <v>37</v>
      </c>
      <c r="EX73" s="168" t="s">
        <v>67</v>
      </c>
      <c r="EY73" s="168" t="s">
        <v>59</v>
      </c>
      <c r="EZ73" s="117" t="s">
        <v>60</v>
      </c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85">SUM(O51, -O54)</f>
        <v>0.1535</v>
      </c>
      <c r="P74" s="146">
        <f t="shared" si="185"/>
        <v>0.18510000000000001</v>
      </c>
      <c r="Q74" s="116">
        <f t="shared" si="185"/>
        <v>0.17920000000000003</v>
      </c>
      <c r="R74" s="176">
        <f t="shared" si="185"/>
        <v>0.1988</v>
      </c>
      <c r="S74" s="224">
        <f t="shared" si="185"/>
        <v>0.21400000000000002</v>
      </c>
      <c r="T74" s="15">
        <f t="shared" si="185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86">SUM(CQ54, -CQ58)</f>
        <v>0.34360000000000002</v>
      </c>
      <c r="CR74" s="116">
        <f t="shared" si="186"/>
        <v>0.32479999999999998</v>
      </c>
      <c r="CS74" s="176">
        <f t="shared" si="186"/>
        <v>0.32750000000000001</v>
      </c>
      <c r="CT74" s="144">
        <f t="shared" si="186"/>
        <v>0.3614</v>
      </c>
      <c r="CU74" s="120">
        <f t="shared" si="186"/>
        <v>0.3337</v>
      </c>
      <c r="CV74" s="179">
        <f t="shared" si="186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87">SUM(DF53, -DF58)</f>
        <v>0.35589999999999999</v>
      </c>
      <c r="DG74" s="115">
        <f t="shared" si="187"/>
        <v>0.35389999999999999</v>
      </c>
      <c r="DH74" s="176">
        <f t="shared" si="187"/>
        <v>0.35060000000000002</v>
      </c>
      <c r="DI74" s="153">
        <f t="shared" si="187"/>
        <v>0.30449999999999999</v>
      </c>
      <c r="DJ74" s="115">
        <f t="shared" si="187"/>
        <v>0.29660000000000003</v>
      </c>
      <c r="DK74" s="175">
        <f t="shared" si="187"/>
        <v>0.28620000000000001</v>
      </c>
      <c r="DL74" s="116">
        <f t="shared" si="187"/>
        <v>0.29700000000000004</v>
      </c>
      <c r="DM74" s="116">
        <f t="shared" si="187"/>
        <v>0.30230000000000001</v>
      </c>
      <c r="DN74" s="332">
        <f t="shared" si="187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20">
        <f>SUM(EW51, -EW55)</f>
        <v>0.3236</v>
      </c>
      <c r="EX74" s="208">
        <f>SUM(EX52, -EX57)</f>
        <v>0.33079999999999998</v>
      </c>
      <c r="EY74" s="115">
        <f>SUM(EY53, -EY58)</f>
        <v>0.33689999999999998</v>
      </c>
      <c r="EZ74" s="120">
        <f>SUM(EZ53, -EZ58)</f>
        <v>0.32650000000000001</v>
      </c>
      <c r="FA74" s="6">
        <f>SUM(FA57, -FA68)</f>
        <v>0</v>
      </c>
      <c r="FB74" s="6">
        <f>SUM(FB58,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168" t="s">
        <v>59</v>
      </c>
      <c r="EX75" s="117" t="s">
        <v>60</v>
      </c>
      <c r="EY75" s="123" t="s">
        <v>84</v>
      </c>
      <c r="EZ75" s="188" t="s">
        <v>37</v>
      </c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88">SUM(O51, -O53)</f>
        <v>0.15140000000000001</v>
      </c>
      <c r="P76" s="144">
        <f t="shared" si="188"/>
        <v>0.18140000000000001</v>
      </c>
      <c r="Q76" s="120">
        <f t="shared" si="188"/>
        <v>0.15870000000000001</v>
      </c>
      <c r="R76" s="179">
        <f t="shared" si="188"/>
        <v>0.17290000000000003</v>
      </c>
      <c r="S76" s="226">
        <f t="shared" si="188"/>
        <v>0.18450000000000003</v>
      </c>
      <c r="T76" s="93">
        <f t="shared" si="188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89">SUM(AA52, -AA56)</f>
        <v>0.18609999999999999</v>
      </c>
      <c r="AB76" s="146">
        <f t="shared" si="189"/>
        <v>0.15279999999999999</v>
      </c>
      <c r="AC76" s="120">
        <f t="shared" si="189"/>
        <v>0.1673</v>
      </c>
      <c r="AD76" s="179">
        <f t="shared" si="189"/>
        <v>0.16539999999999999</v>
      </c>
      <c r="AE76" s="224">
        <f t="shared" si="189"/>
        <v>0.18379999999999999</v>
      </c>
      <c r="AF76" s="15">
        <f t="shared" si="189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90">SUM(AJ52, -AJ57)</f>
        <v>0.184</v>
      </c>
      <c r="AK76" s="224">
        <f t="shared" si="190"/>
        <v>0.17449999999999999</v>
      </c>
      <c r="AL76" s="15">
        <f t="shared" si="190"/>
        <v>0.1774</v>
      </c>
      <c r="AM76" s="151">
        <f t="shared" si="190"/>
        <v>0.21359999999999998</v>
      </c>
      <c r="AN76" s="144">
        <f t="shared" si="190"/>
        <v>0.20939999999999998</v>
      </c>
      <c r="AO76" s="116">
        <f t="shared" si="190"/>
        <v>0.22120000000000001</v>
      </c>
      <c r="AP76" s="176">
        <f t="shared" si="190"/>
        <v>0.20449999999999999</v>
      </c>
      <c r="AQ76" s="144">
        <f t="shared" si="190"/>
        <v>0.20030000000000001</v>
      </c>
      <c r="AR76" s="116">
        <f t="shared" si="190"/>
        <v>0.18330000000000002</v>
      </c>
      <c r="AS76" s="176">
        <f t="shared" si="190"/>
        <v>0.1966</v>
      </c>
      <c r="AT76" s="224">
        <f t="shared" si="190"/>
        <v>0.16650000000000001</v>
      </c>
      <c r="AU76" s="15">
        <f t="shared" si="190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91">SUM(BV52, -BV57)</f>
        <v>0.30099999999999999</v>
      </c>
      <c r="BW76" s="115">
        <f t="shared" si="191"/>
        <v>0.29299999999999998</v>
      </c>
      <c r="BX76" s="176">
        <f t="shared" si="191"/>
        <v>0.29100000000000004</v>
      </c>
      <c r="BY76" s="226">
        <f t="shared" si="191"/>
        <v>0.32620000000000005</v>
      </c>
      <c r="BZ76" s="93">
        <f t="shared" si="191"/>
        <v>0.3236</v>
      </c>
      <c r="CA76" s="150">
        <f t="shared" si="191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92">SUM(CX52, -CX57)</f>
        <v>0.28749999999999998</v>
      </c>
      <c r="CY76" s="187">
        <f t="shared" si="192"/>
        <v>0.29159999999999997</v>
      </c>
      <c r="CZ76" s="166">
        <f t="shared" si="192"/>
        <v>0.30359999999999998</v>
      </c>
      <c r="DA76" s="208">
        <f t="shared" si="192"/>
        <v>0.3135</v>
      </c>
      <c r="DB76" s="175">
        <f t="shared" si="192"/>
        <v>0.29959999999999998</v>
      </c>
      <c r="DC76" s="153">
        <f t="shared" si="192"/>
        <v>0.29769999999999996</v>
      </c>
      <c r="DD76" s="115">
        <f t="shared" si="192"/>
        <v>0.31810000000000005</v>
      </c>
      <c r="DE76" s="176">
        <f t="shared" ref="DE76:DN76" si="193">SUM(DE54, -DE58)</f>
        <v>0.35189999999999999</v>
      </c>
      <c r="DF76" s="144">
        <f t="shared" si="193"/>
        <v>0.35470000000000002</v>
      </c>
      <c r="DG76" s="116">
        <f t="shared" si="193"/>
        <v>0.34589999999999999</v>
      </c>
      <c r="DH76" s="175">
        <f t="shared" si="193"/>
        <v>0.34189999999999998</v>
      </c>
      <c r="DI76" s="144">
        <f t="shared" si="193"/>
        <v>0.30280000000000001</v>
      </c>
      <c r="DJ76" s="116">
        <f t="shared" si="193"/>
        <v>0.28839999999999999</v>
      </c>
      <c r="DK76" s="176">
        <f t="shared" si="193"/>
        <v>0.2742</v>
      </c>
      <c r="DL76" s="115">
        <f t="shared" si="193"/>
        <v>0.2717</v>
      </c>
      <c r="DM76" s="115">
        <f t="shared" si="193"/>
        <v>0.29559999999999997</v>
      </c>
      <c r="DN76" s="335">
        <f t="shared" si="193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15">
        <f>SUM(EW52, -EW57)</f>
        <v>0.31369999999999998</v>
      </c>
      <c r="EX76" s="120">
        <f>SUM(EX53, -EX58)</f>
        <v>0.31890000000000002</v>
      </c>
      <c r="EY76" s="116">
        <f>SUM(EY54, -EY58)</f>
        <v>0.28909999999999997</v>
      </c>
      <c r="EZ76" s="120">
        <f>SUM(EZ51, -EZ55)</f>
        <v>0.2787</v>
      </c>
      <c r="FA76" s="6">
        <f>SUM(FA58, -FA67)</f>
        <v>0</v>
      </c>
      <c r="FB76" s="6">
        <f>SUM(FB57,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17" t="s">
        <v>70</v>
      </c>
      <c r="EX77" s="117" t="s">
        <v>70</v>
      </c>
      <c r="EY77" s="117" t="s">
        <v>70</v>
      </c>
      <c r="EZ77" s="188" t="s">
        <v>53</v>
      </c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94">SUM(CZ53, -CZ57)</f>
        <v>0.2883</v>
      </c>
      <c r="DA78" s="115">
        <f t="shared" si="194"/>
        <v>0.29959999999999998</v>
      </c>
      <c r="DB78" s="187">
        <f t="shared" si="194"/>
        <v>0.28610000000000002</v>
      </c>
      <c r="DC78" s="166">
        <f t="shared" si="194"/>
        <v>0.26800000000000002</v>
      </c>
      <c r="DD78" s="208">
        <f t="shared" si="194"/>
        <v>0.26529999999999998</v>
      </c>
      <c r="DE78" s="187">
        <f t="shared" si="194"/>
        <v>0.32490000000000002</v>
      </c>
      <c r="DF78" s="166">
        <f t="shared" si="194"/>
        <v>0.32469999999999999</v>
      </c>
      <c r="DG78" s="208">
        <f t="shared" si="194"/>
        <v>0.3196</v>
      </c>
      <c r="DH78" s="176">
        <f t="shared" si="194"/>
        <v>0.32120000000000004</v>
      </c>
      <c r="DI78" s="166">
        <f t="shared" si="194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5">SUM(EC67, -EC74)</f>
        <v>0</v>
      </c>
      <c r="ED78" s="6">
        <f t="shared" si="195"/>
        <v>0</v>
      </c>
      <c r="EE78" s="6">
        <f t="shared" si="195"/>
        <v>0</v>
      </c>
      <c r="EF78" s="6">
        <f t="shared" si="195"/>
        <v>0</v>
      </c>
      <c r="EG78" s="6">
        <f t="shared" si="195"/>
        <v>0</v>
      </c>
      <c r="EH78" s="6">
        <f t="shared" si="195"/>
        <v>0</v>
      </c>
      <c r="EI78" s="6">
        <f t="shared" si="195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20">
        <f>SUM(EW53, -EW58)</f>
        <v>0.30959999999999999</v>
      </c>
      <c r="EX78" s="120">
        <f>SUM(EX53, -EX57)</f>
        <v>0.31830000000000003</v>
      </c>
      <c r="EY78" s="120">
        <f>SUM(EY52, -EY57)</f>
        <v>0.28749999999999998</v>
      </c>
      <c r="EZ78" s="208">
        <f>SUM(EZ51, -EZ54)</f>
        <v>0.27810000000000001</v>
      </c>
      <c r="FA78" s="6">
        <f t="shared" ref="EZ78:FB78" si="196">SUM(FA67, -FA74)</f>
        <v>0</v>
      </c>
      <c r="FB78" s="6">
        <f t="shared" si="196"/>
        <v>0</v>
      </c>
      <c r="FC78" s="6">
        <f>SUM(FC67, -FC74,)</f>
        <v>0</v>
      </c>
      <c r="FD78" s="6">
        <f>SUM(FD67, -FD74,)</f>
        <v>0</v>
      </c>
      <c r="FE78" s="6">
        <f t="shared" ref="FE78:FH78" si="197">SUM(FE67, -FE74)</f>
        <v>0</v>
      </c>
      <c r="FF78" s="6">
        <f t="shared" si="197"/>
        <v>0</v>
      </c>
      <c r="FG78" s="6">
        <f t="shared" si="197"/>
        <v>0</v>
      </c>
      <c r="FH78" s="6">
        <f t="shared" si="197"/>
        <v>0</v>
      </c>
      <c r="FI78" s="6">
        <f>SUM(FI67, -FI74,)</f>
        <v>0</v>
      </c>
      <c r="FJ78" s="6">
        <f>SUM(FJ67, -FJ74,)</f>
        <v>0</v>
      </c>
      <c r="FK78" s="6">
        <f t="shared" ref="FK78:FN78" si="198">SUM(FK67, -FK74)</f>
        <v>0</v>
      </c>
      <c r="FL78" s="6">
        <f t="shared" si="198"/>
        <v>0</v>
      </c>
      <c r="FM78" s="6">
        <f t="shared" si="198"/>
        <v>0</v>
      </c>
      <c r="FN78" s="6">
        <f t="shared" si="198"/>
        <v>0</v>
      </c>
      <c r="FO78" s="6">
        <f>SUM(FO67, -FO74,)</f>
        <v>0</v>
      </c>
      <c r="FP78" s="6">
        <f>SUM(FP67, -FP74,)</f>
        <v>0</v>
      </c>
      <c r="FQ78" s="6">
        <f t="shared" ref="FQ78:FT78" si="199">SUM(FQ67, -FQ74)</f>
        <v>0</v>
      </c>
      <c r="FR78" s="6">
        <f t="shared" si="199"/>
        <v>0</v>
      </c>
      <c r="FS78" s="6">
        <f t="shared" si="199"/>
        <v>0</v>
      </c>
      <c r="FT78" s="6">
        <f t="shared" si="199"/>
        <v>0</v>
      </c>
      <c r="FU78" s="6">
        <f>SUM(FU67, -FU74,)</f>
        <v>0</v>
      </c>
      <c r="FV78" s="6">
        <f>SUM(FV67, -FV74,)</f>
        <v>0</v>
      </c>
      <c r="FW78" s="6">
        <f t="shared" ref="FW78:FZ78" si="200">SUM(FW67, -FW74)</f>
        <v>0</v>
      </c>
      <c r="FX78" s="6">
        <f t="shared" si="200"/>
        <v>0</v>
      </c>
      <c r="FY78" s="6">
        <f t="shared" si="200"/>
        <v>0</v>
      </c>
      <c r="FZ78" s="6">
        <f t="shared" si="200"/>
        <v>0</v>
      </c>
      <c r="GA78" s="6">
        <f>SUM(GA67, -GA74,)</f>
        <v>0</v>
      </c>
      <c r="GB78" s="6">
        <f>SUM(GB67, -GB74,)</f>
        <v>0</v>
      </c>
      <c r="GC78" s="6">
        <f t="shared" ref="GC78:GF78" si="201">SUM(GC67, -GC74)</f>
        <v>0</v>
      </c>
      <c r="GD78" s="6">
        <f t="shared" si="201"/>
        <v>0</v>
      </c>
      <c r="GE78" s="6">
        <f t="shared" si="201"/>
        <v>0</v>
      </c>
      <c r="GF78" s="6">
        <f t="shared" si="201"/>
        <v>0</v>
      </c>
      <c r="GG78" s="6">
        <f>SUM(GG67, -GG74,)</f>
        <v>0</v>
      </c>
      <c r="GH78" s="6">
        <f>SUM(GH67, -GH74,)</f>
        <v>0</v>
      </c>
      <c r="GI78" s="6">
        <f t="shared" ref="GI78:GL78" si="202">SUM(GI67, -GI74)</f>
        <v>0</v>
      </c>
      <c r="GJ78" s="6">
        <f t="shared" si="202"/>
        <v>0</v>
      </c>
      <c r="GK78" s="6">
        <f t="shared" si="202"/>
        <v>0</v>
      </c>
      <c r="GL78" s="6">
        <f t="shared" si="202"/>
        <v>0</v>
      </c>
      <c r="GM78" s="6">
        <f>SUM(GM67, -GM74,)</f>
        <v>0</v>
      </c>
      <c r="GN78" s="6">
        <f>SUM(GN67, -GN74,)</f>
        <v>0</v>
      </c>
      <c r="GO78" s="6">
        <f t="shared" ref="GO78:GR78" si="203">SUM(GO67, -GO74)</f>
        <v>0</v>
      </c>
      <c r="GP78" s="6">
        <f t="shared" si="203"/>
        <v>0</v>
      </c>
      <c r="GQ78" s="6">
        <f t="shared" si="203"/>
        <v>0</v>
      </c>
      <c r="GR78" s="6">
        <f t="shared" si="203"/>
        <v>0</v>
      </c>
      <c r="GS78" s="6">
        <f>SUM(GS67, -GS74,)</f>
        <v>0</v>
      </c>
      <c r="GT78" s="6">
        <f>SUM(GT67, -GT74,)</f>
        <v>0</v>
      </c>
      <c r="GU78" s="6">
        <f t="shared" ref="GU78:HA78" si="204">SUM(GU67, -GU74)</f>
        <v>0</v>
      </c>
      <c r="GV78" s="6">
        <f t="shared" si="204"/>
        <v>0</v>
      </c>
      <c r="GW78" s="6">
        <f t="shared" si="204"/>
        <v>0</v>
      </c>
      <c r="GX78" s="6">
        <f t="shared" si="204"/>
        <v>0</v>
      </c>
      <c r="GY78" s="6">
        <f t="shared" si="204"/>
        <v>0</v>
      </c>
      <c r="GZ78" s="6">
        <f t="shared" si="204"/>
        <v>0</v>
      </c>
      <c r="HA78" s="6">
        <f t="shared" si="204"/>
        <v>0</v>
      </c>
      <c r="HC78" s="6">
        <f>SUM(HC67, -HC74,)</f>
        <v>0</v>
      </c>
      <c r="HD78" s="6">
        <f>SUM(HD67, -HD74,)</f>
        <v>0</v>
      </c>
      <c r="HE78" s="6">
        <f t="shared" ref="HE78:HH78" si="205">SUM(HE67, -HE74)</f>
        <v>0</v>
      </c>
      <c r="HF78" s="6">
        <f t="shared" si="205"/>
        <v>0</v>
      </c>
      <c r="HG78" s="6">
        <f t="shared" si="205"/>
        <v>0</v>
      </c>
      <c r="HH78" s="6">
        <f t="shared" si="205"/>
        <v>0</v>
      </c>
      <c r="HI78" s="6">
        <f>SUM(HI67, -HI74,)</f>
        <v>0</v>
      </c>
      <c r="HJ78" s="6">
        <f>SUM(HJ67, -HJ74,)</f>
        <v>0</v>
      </c>
      <c r="HK78" s="6">
        <f t="shared" ref="HK78:HN78" si="206">SUM(HK67, -HK74)</f>
        <v>0</v>
      </c>
      <c r="HL78" s="6">
        <f t="shared" si="206"/>
        <v>0</v>
      </c>
      <c r="HM78" s="6">
        <f t="shared" si="206"/>
        <v>0</v>
      </c>
      <c r="HN78" s="6">
        <f t="shared" si="206"/>
        <v>0</v>
      </c>
      <c r="HO78" s="6">
        <f>SUM(HO67, -HO74,)</f>
        <v>0</v>
      </c>
      <c r="HP78" s="6">
        <f>SUM(HP67, -HP74,)</f>
        <v>0</v>
      </c>
      <c r="HQ78" s="6">
        <f t="shared" ref="HQ78:HT78" si="207">SUM(HQ67, -HQ74)</f>
        <v>0</v>
      </c>
      <c r="HR78" s="6">
        <f t="shared" si="207"/>
        <v>0</v>
      </c>
      <c r="HS78" s="6">
        <f t="shared" si="207"/>
        <v>0</v>
      </c>
      <c r="HT78" s="6">
        <f t="shared" si="207"/>
        <v>0</v>
      </c>
      <c r="HU78" s="6">
        <f>SUM(HU67, -HU74,)</f>
        <v>0</v>
      </c>
      <c r="HV78" s="6">
        <f>SUM(HV67, -HV74,)</f>
        <v>0</v>
      </c>
      <c r="HW78" s="6">
        <f t="shared" ref="HW78:HZ78" si="208">SUM(HW67, -HW74)</f>
        <v>0</v>
      </c>
      <c r="HX78" s="6">
        <f t="shared" si="208"/>
        <v>0</v>
      </c>
      <c r="HY78" s="6">
        <f t="shared" si="208"/>
        <v>0</v>
      </c>
      <c r="HZ78" s="6">
        <f t="shared" si="208"/>
        <v>0</v>
      </c>
      <c r="IA78" s="6">
        <f>SUM(IA67, -IA74,)</f>
        <v>0</v>
      </c>
      <c r="IB78" s="6">
        <f>SUM(IB67, -IB74,)</f>
        <v>0</v>
      </c>
      <c r="IC78" s="6">
        <f t="shared" ref="IC78:IF78" si="209">SUM(IC67, -IC74)</f>
        <v>0</v>
      </c>
      <c r="ID78" s="6">
        <f t="shared" si="209"/>
        <v>0</v>
      </c>
      <c r="IE78" s="6">
        <f t="shared" si="209"/>
        <v>0</v>
      </c>
      <c r="IF78" s="6">
        <f t="shared" si="209"/>
        <v>0</v>
      </c>
      <c r="IG78" s="6">
        <f>SUM(IG67, -IG74,)</f>
        <v>0</v>
      </c>
      <c r="IH78" s="6">
        <f>SUM(IH67, -IH74,)</f>
        <v>0</v>
      </c>
      <c r="II78" s="6">
        <f t="shared" ref="II78:IL78" si="210">SUM(II67, -II74)</f>
        <v>0</v>
      </c>
      <c r="IJ78" s="6">
        <f t="shared" si="210"/>
        <v>0</v>
      </c>
      <c r="IK78" s="6">
        <f t="shared" si="210"/>
        <v>0</v>
      </c>
      <c r="IL78" s="6">
        <f t="shared" si="210"/>
        <v>0</v>
      </c>
      <c r="IM78" s="6">
        <f>SUM(IM67, -IM74,)</f>
        <v>0</v>
      </c>
      <c r="IN78" s="6">
        <f>SUM(IN67, -IN74,)</f>
        <v>0</v>
      </c>
      <c r="IO78" s="6">
        <f t="shared" ref="IO78:IR78" si="211">SUM(IO67, -IO74)</f>
        <v>0</v>
      </c>
      <c r="IP78" s="6">
        <f t="shared" si="211"/>
        <v>0</v>
      </c>
      <c r="IQ78" s="6">
        <f t="shared" si="211"/>
        <v>0</v>
      </c>
      <c r="IR78" s="6">
        <f t="shared" si="211"/>
        <v>0</v>
      </c>
      <c r="IS78" s="6">
        <f>SUM(IS67, -IS74,)</f>
        <v>0</v>
      </c>
      <c r="IT78" s="6">
        <f>SUM(IT67, -IT74,)</f>
        <v>0</v>
      </c>
      <c r="IU78" s="6">
        <f t="shared" ref="IU78:IX78" si="212">SUM(IU67, -IU74)</f>
        <v>0</v>
      </c>
      <c r="IV78" s="6">
        <f t="shared" si="212"/>
        <v>0</v>
      </c>
      <c r="IW78" s="6">
        <f t="shared" si="212"/>
        <v>0</v>
      </c>
      <c r="IX78" s="6">
        <f t="shared" si="212"/>
        <v>0</v>
      </c>
      <c r="IY78" s="6">
        <f>SUM(IY67, -IY74,)</f>
        <v>0</v>
      </c>
      <c r="IZ78" s="6">
        <f>SUM(IZ67, -IZ74,)</f>
        <v>0</v>
      </c>
      <c r="JA78" s="6">
        <f t="shared" ref="JA78:JD78" si="213">SUM(JA67, -JA74)</f>
        <v>0</v>
      </c>
      <c r="JB78" s="6">
        <f t="shared" si="213"/>
        <v>0</v>
      </c>
      <c r="JC78" s="6">
        <f t="shared" si="213"/>
        <v>0</v>
      </c>
      <c r="JD78" s="6">
        <f t="shared" si="213"/>
        <v>0</v>
      </c>
      <c r="JE78" s="6">
        <f>SUM(JE67, -JE74,)</f>
        <v>0</v>
      </c>
      <c r="JF78" s="6">
        <f>SUM(JF67, -JF74,)</f>
        <v>0</v>
      </c>
      <c r="JG78" s="6">
        <f t="shared" ref="JG78:JJ78" si="214">SUM(JG67, -JG74)</f>
        <v>0</v>
      </c>
      <c r="JH78" s="6">
        <f t="shared" si="214"/>
        <v>0</v>
      </c>
      <c r="JI78" s="6">
        <f t="shared" si="214"/>
        <v>0</v>
      </c>
      <c r="JJ78" s="6">
        <f t="shared" si="214"/>
        <v>0</v>
      </c>
      <c r="JK78" s="6">
        <f>SUM(JK67, -JK74,)</f>
        <v>0</v>
      </c>
      <c r="JL78" s="6">
        <f>SUM(JL67, -JL74,)</f>
        <v>0</v>
      </c>
      <c r="JM78" s="6">
        <f t="shared" ref="JM78:JS78" si="215">SUM(JM67, -JM74)</f>
        <v>0</v>
      </c>
      <c r="JN78" s="6">
        <f t="shared" si="215"/>
        <v>0</v>
      </c>
      <c r="JO78" s="6">
        <f t="shared" si="215"/>
        <v>0</v>
      </c>
      <c r="JP78" s="6">
        <f t="shared" si="215"/>
        <v>0</v>
      </c>
      <c r="JQ78" s="6">
        <f t="shared" si="215"/>
        <v>0</v>
      </c>
      <c r="JR78" s="6">
        <f t="shared" si="215"/>
        <v>0</v>
      </c>
      <c r="JS78" s="6">
        <f t="shared" si="215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17" t="s">
        <v>60</v>
      </c>
      <c r="EX79" s="188" t="s">
        <v>37</v>
      </c>
      <c r="EY79" s="168" t="s">
        <v>67</v>
      </c>
      <c r="EZ79" s="123" t="s">
        <v>84</v>
      </c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20">
        <f>SUM(EW53, -EW57)</f>
        <v>0.29659999999999997</v>
      </c>
      <c r="EX80" s="120">
        <f>SUM(EX51, -EX55)</f>
        <v>0.30019999999999997</v>
      </c>
      <c r="EY80" s="208">
        <f>SUM(EY53, -EY57)</f>
        <v>0.2828</v>
      </c>
      <c r="EZ80" s="116">
        <f>SUM(EZ54, -EZ58)</f>
        <v>0.26279999999999998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88" t="s">
        <v>53</v>
      </c>
      <c r="EX81" s="123" t="s">
        <v>84</v>
      </c>
      <c r="EY81" s="119" t="s">
        <v>38</v>
      </c>
      <c r="EZ81" s="119" t="s">
        <v>38</v>
      </c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216">SUM(Q52, -Q56)</f>
        <v>0.107</v>
      </c>
      <c r="R82" s="176">
        <f t="shared" si="216"/>
        <v>0.11929999999999999</v>
      </c>
      <c r="S82" s="226">
        <f t="shared" si="216"/>
        <v>0.1293</v>
      </c>
      <c r="T82" s="93">
        <f t="shared" si="216"/>
        <v>0.13999999999999999</v>
      </c>
      <c r="U82" s="150">
        <f t="shared" si="216"/>
        <v>9.820000000000001E-2</v>
      </c>
      <c r="V82" s="226">
        <f t="shared" si="216"/>
        <v>0.1032</v>
      </c>
      <c r="W82" s="93">
        <f t="shared" si="216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217">SUM(BE52, -BE56)</f>
        <v>0.23449999999999999</v>
      </c>
      <c r="BF82" s="146">
        <f t="shared" si="217"/>
        <v>0.22810000000000002</v>
      </c>
      <c r="BG82" s="120">
        <f t="shared" si="217"/>
        <v>0.21359999999999998</v>
      </c>
      <c r="BH82" s="179">
        <f t="shared" si="217"/>
        <v>0.19950000000000001</v>
      </c>
      <c r="BI82" s="146">
        <f t="shared" si="217"/>
        <v>0.1976</v>
      </c>
      <c r="BJ82" s="120">
        <f t="shared" si="217"/>
        <v>0.2019</v>
      </c>
      <c r="BK82" s="179">
        <f t="shared" si="217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218">SUM(CD55, -CD58)</f>
        <v>0.19339999999999999</v>
      </c>
      <c r="CE82" s="148">
        <f t="shared" si="218"/>
        <v>0.1938</v>
      </c>
      <c r="CF82" s="118">
        <f t="shared" si="218"/>
        <v>0.18729999999999999</v>
      </c>
      <c r="CG82" s="178">
        <f t="shared" si="218"/>
        <v>0.1948</v>
      </c>
      <c r="CH82" s="148">
        <f t="shared" si="218"/>
        <v>0.19270000000000001</v>
      </c>
      <c r="CI82" s="118">
        <f t="shared" si="218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219">SUM(DT53, -DT57)</f>
        <v>0.3422</v>
      </c>
      <c r="DU82" s="166">
        <f t="shared" si="219"/>
        <v>0.3332</v>
      </c>
      <c r="DV82" s="208">
        <f t="shared" si="219"/>
        <v>0.30959999999999999</v>
      </c>
      <c r="DW82" s="187">
        <f t="shared" si="219"/>
        <v>0.3236</v>
      </c>
      <c r="DX82" s="208">
        <f t="shared" si="219"/>
        <v>0.30349999999999999</v>
      </c>
      <c r="DY82" s="116">
        <f t="shared" si="219"/>
        <v>0.27749999999999997</v>
      </c>
      <c r="DZ82" s="115">
        <f t="shared" si="219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220">SUM(EK53, -EK57)</f>
        <v>0.29409999999999997</v>
      </c>
      <c r="EL82" s="115">
        <f t="shared" si="220"/>
        <v>0.31609999999999999</v>
      </c>
      <c r="EM82" s="175">
        <f t="shared" si="220"/>
        <v>0.27789999999999998</v>
      </c>
      <c r="EN82" s="153">
        <f t="shared" si="220"/>
        <v>0.30230000000000001</v>
      </c>
      <c r="EO82" s="115">
        <f t="shared" si="220"/>
        <v>0.30509999999999998</v>
      </c>
      <c r="EP82" s="175">
        <f t="shared" si="220"/>
        <v>0.31040000000000001</v>
      </c>
      <c r="EQ82" s="153">
        <f t="shared" si="220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208">
        <f>SUM(EW51, -EW54)</f>
        <v>0.28469999999999995</v>
      </c>
      <c r="EX82" s="116">
        <f>SUM(EX54, -EX58)</f>
        <v>0.28160000000000002</v>
      </c>
      <c r="EY82" s="118">
        <f>SUM(EY55, -EY58)</f>
        <v>0.27799999999999997</v>
      </c>
      <c r="EZ82" s="118">
        <f>SUM(EZ55, -EZ58)</f>
        <v>0.26219999999999999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23" t="s">
        <v>63</v>
      </c>
      <c r="EX83" s="123" t="s">
        <v>63</v>
      </c>
      <c r="EY83" s="188" t="s">
        <v>37</v>
      </c>
      <c r="EZ83" s="168" t="s">
        <v>67</v>
      </c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221">SUM(BE52, -BE55)</f>
        <v>0.2238</v>
      </c>
      <c r="BF84" s="146">
        <f t="shared" si="221"/>
        <v>0.22100000000000003</v>
      </c>
      <c r="BG84" s="120">
        <f t="shared" si="221"/>
        <v>0.2127</v>
      </c>
      <c r="BH84" s="179">
        <f t="shared" si="221"/>
        <v>0.19350000000000001</v>
      </c>
      <c r="BI84" s="146">
        <f t="shared" si="221"/>
        <v>0.18340000000000001</v>
      </c>
      <c r="BJ84" s="120">
        <f t="shared" si="221"/>
        <v>0.19309999999999999</v>
      </c>
      <c r="BK84" s="179">
        <f t="shared" si="221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222">SUM(DS54, -DS57)</f>
        <v>0.31369999999999998</v>
      </c>
      <c r="DT84" s="176">
        <f t="shared" si="222"/>
        <v>0.33260000000000001</v>
      </c>
      <c r="DU84" s="144">
        <f t="shared" si="222"/>
        <v>0.318</v>
      </c>
      <c r="DV84" s="116">
        <f t="shared" si="222"/>
        <v>0.29580000000000001</v>
      </c>
      <c r="DW84" s="176">
        <f t="shared" si="222"/>
        <v>0.3145</v>
      </c>
      <c r="DX84" s="116">
        <f t="shared" si="222"/>
        <v>0.29530000000000001</v>
      </c>
      <c r="DY84" s="115">
        <f t="shared" si="222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23">SUM(EC73, -EC80)</f>
        <v>0</v>
      </c>
      <c r="ED84" s="6">
        <f t="shared" si="223"/>
        <v>0</v>
      </c>
      <c r="EE84" s="6">
        <f t="shared" si="223"/>
        <v>0</v>
      </c>
      <c r="EF84" s="6">
        <f t="shared" si="223"/>
        <v>0</v>
      </c>
      <c r="EG84" s="6">
        <f t="shared" si="223"/>
        <v>0</v>
      </c>
      <c r="EH84" s="6">
        <f t="shared" si="223"/>
        <v>0</v>
      </c>
      <c r="EI84" s="6">
        <f t="shared" si="223"/>
        <v>0</v>
      </c>
      <c r="EK84" s="144">
        <f t="shared" ref="EK84:ES84" si="224">SUM(EK54, -EK57)</f>
        <v>0.27239999999999998</v>
      </c>
      <c r="EL84" s="116">
        <f t="shared" si="224"/>
        <v>0.2974</v>
      </c>
      <c r="EM84" s="176">
        <f t="shared" si="224"/>
        <v>0.25990000000000002</v>
      </c>
      <c r="EN84" s="144">
        <f t="shared" si="224"/>
        <v>0.27800000000000002</v>
      </c>
      <c r="EO84" s="116">
        <f t="shared" si="224"/>
        <v>0.29089999999999999</v>
      </c>
      <c r="EP84" s="176">
        <f t="shared" si="224"/>
        <v>0.27529999999999999</v>
      </c>
      <c r="EQ84" s="144">
        <f t="shared" si="224"/>
        <v>0.26890000000000003</v>
      </c>
      <c r="ER84" s="116">
        <f t="shared" si="224"/>
        <v>0.27149999999999996</v>
      </c>
      <c r="ES84" s="176">
        <f t="shared" si="224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16">
        <f>SUM(EW54, -EW58)</f>
        <v>0.27539999999999998</v>
      </c>
      <c r="EX84" s="116">
        <f>SUM(EX54, -EX57)</f>
        <v>0.28100000000000003</v>
      </c>
      <c r="EY84" s="120">
        <f>SUM(EY51, -EY55)</f>
        <v>0.27350000000000002</v>
      </c>
      <c r="EZ84" s="208">
        <f>SUM(EZ52, -EZ57)</f>
        <v>0.25170000000000003</v>
      </c>
      <c r="FA84" s="6">
        <f t="shared" ref="EZ84:FB84" si="225">SUM(FA73, -FA80)</f>
        <v>0</v>
      </c>
      <c r="FB84" s="6">
        <f t="shared" si="225"/>
        <v>0</v>
      </c>
      <c r="FC84" s="6">
        <f>SUM(FC73, -FC80,)</f>
        <v>0</v>
      </c>
      <c r="FD84" s="6">
        <f>SUM(FD73, -FD80,)</f>
        <v>0</v>
      </c>
      <c r="FE84" s="6">
        <f t="shared" ref="FE84:FH84" si="226">SUM(FE73, -FE80)</f>
        <v>0</v>
      </c>
      <c r="FF84" s="6">
        <f t="shared" si="226"/>
        <v>0</v>
      </c>
      <c r="FG84" s="6">
        <f t="shared" si="226"/>
        <v>0</v>
      </c>
      <c r="FH84" s="6">
        <f t="shared" si="226"/>
        <v>0</v>
      </c>
      <c r="FI84" s="6">
        <f>SUM(FI73, -FI80,)</f>
        <v>0</v>
      </c>
      <c r="FJ84" s="6">
        <f>SUM(FJ73, -FJ80,)</f>
        <v>0</v>
      </c>
      <c r="FK84" s="6">
        <f t="shared" ref="FK84:FN84" si="227">SUM(FK73, -FK80)</f>
        <v>0</v>
      </c>
      <c r="FL84" s="6">
        <f t="shared" si="227"/>
        <v>0</v>
      </c>
      <c r="FM84" s="6">
        <f t="shared" si="227"/>
        <v>0</v>
      </c>
      <c r="FN84" s="6">
        <f t="shared" si="227"/>
        <v>0</v>
      </c>
      <c r="FO84" s="6">
        <f>SUM(FO73, -FO80,)</f>
        <v>0</v>
      </c>
      <c r="FP84" s="6">
        <f>SUM(FP73, -FP80,)</f>
        <v>0</v>
      </c>
      <c r="FQ84" s="6">
        <f t="shared" ref="FQ84:FT84" si="228">SUM(FQ73, -FQ80)</f>
        <v>0</v>
      </c>
      <c r="FR84" s="6">
        <f t="shared" si="228"/>
        <v>0</v>
      </c>
      <c r="FS84" s="6">
        <f t="shared" si="228"/>
        <v>0</v>
      </c>
      <c r="FT84" s="6">
        <f t="shared" si="228"/>
        <v>0</v>
      </c>
      <c r="FU84" s="6">
        <f>SUM(FU73, -FU80,)</f>
        <v>0</v>
      </c>
      <c r="FV84" s="6">
        <f>SUM(FV73, -FV80,)</f>
        <v>0</v>
      </c>
      <c r="FW84" s="6">
        <f t="shared" ref="FW84:FZ84" si="229">SUM(FW73, -FW80)</f>
        <v>0</v>
      </c>
      <c r="FX84" s="6">
        <f t="shared" si="229"/>
        <v>0</v>
      </c>
      <c r="FY84" s="6">
        <f t="shared" si="229"/>
        <v>0</v>
      </c>
      <c r="FZ84" s="6">
        <f t="shared" si="229"/>
        <v>0</v>
      </c>
      <c r="GA84" s="6">
        <f>SUM(GA73, -GA80,)</f>
        <v>0</v>
      </c>
      <c r="GB84" s="6">
        <f>SUM(GB73, -GB80,)</f>
        <v>0</v>
      </c>
      <c r="GC84" s="6">
        <f t="shared" ref="GC84:GF84" si="230">SUM(GC73, -GC80)</f>
        <v>0</v>
      </c>
      <c r="GD84" s="6">
        <f t="shared" si="230"/>
        <v>0</v>
      </c>
      <c r="GE84" s="6">
        <f t="shared" si="230"/>
        <v>0</v>
      </c>
      <c r="GF84" s="6">
        <f t="shared" si="230"/>
        <v>0</v>
      </c>
      <c r="GG84" s="6">
        <f>SUM(GG73, -GG80,)</f>
        <v>0</v>
      </c>
      <c r="GH84" s="6">
        <f>SUM(GH73, -GH80,)</f>
        <v>0</v>
      </c>
      <c r="GI84" s="6">
        <f t="shared" ref="GI84:GL84" si="231">SUM(GI73, -GI80)</f>
        <v>0</v>
      </c>
      <c r="GJ84" s="6">
        <f t="shared" si="231"/>
        <v>0</v>
      </c>
      <c r="GK84" s="6">
        <f t="shared" si="231"/>
        <v>0</v>
      </c>
      <c r="GL84" s="6">
        <f t="shared" si="231"/>
        <v>0</v>
      </c>
      <c r="GM84" s="6">
        <f>SUM(GM73, -GM80,)</f>
        <v>0</v>
      </c>
      <c r="GN84" s="6">
        <f>SUM(GN73, -GN80,)</f>
        <v>0</v>
      </c>
      <c r="GO84" s="6">
        <f t="shared" ref="GO84:GR84" si="232">SUM(GO73, -GO80)</f>
        <v>0</v>
      </c>
      <c r="GP84" s="6">
        <f t="shared" si="232"/>
        <v>0</v>
      </c>
      <c r="GQ84" s="6">
        <f t="shared" si="232"/>
        <v>0</v>
      </c>
      <c r="GR84" s="6">
        <f t="shared" si="232"/>
        <v>0</v>
      </c>
      <c r="GS84" s="6">
        <f>SUM(GS73, -GS80,)</f>
        <v>0</v>
      </c>
      <c r="GT84" s="6">
        <f>SUM(GT73, -GT80,)</f>
        <v>0</v>
      </c>
      <c r="GU84" s="6">
        <f t="shared" ref="GU84:HA84" si="233">SUM(GU73, -GU80)</f>
        <v>0</v>
      </c>
      <c r="GV84" s="6">
        <f t="shared" si="233"/>
        <v>0</v>
      </c>
      <c r="GW84" s="6">
        <f t="shared" si="233"/>
        <v>0</v>
      </c>
      <c r="GX84" s="6">
        <f t="shared" si="233"/>
        <v>0</v>
      </c>
      <c r="GY84" s="6">
        <f t="shared" si="233"/>
        <v>0</v>
      </c>
      <c r="GZ84" s="6">
        <f t="shared" si="233"/>
        <v>0</v>
      </c>
      <c r="HA84" s="6">
        <f t="shared" si="233"/>
        <v>0</v>
      </c>
      <c r="HC84" s="6">
        <f>SUM(HC73, -HC80,)</f>
        <v>0</v>
      </c>
      <c r="HD84" s="6">
        <f>SUM(HD73, -HD80,)</f>
        <v>0</v>
      </c>
      <c r="HE84" s="6">
        <f t="shared" ref="HE84:HH84" si="234">SUM(HE73, -HE80)</f>
        <v>0</v>
      </c>
      <c r="HF84" s="6">
        <f t="shared" si="234"/>
        <v>0</v>
      </c>
      <c r="HG84" s="6">
        <f t="shared" si="234"/>
        <v>0</v>
      </c>
      <c r="HH84" s="6">
        <f t="shared" si="234"/>
        <v>0</v>
      </c>
      <c r="HI84" s="6">
        <f>SUM(HI73, -HI80,)</f>
        <v>0</v>
      </c>
      <c r="HJ84" s="6">
        <f>SUM(HJ73, -HJ80,)</f>
        <v>0</v>
      </c>
      <c r="HK84" s="6">
        <f t="shared" ref="HK84:HN84" si="235">SUM(HK73, -HK80)</f>
        <v>0</v>
      </c>
      <c r="HL84" s="6">
        <f t="shared" si="235"/>
        <v>0</v>
      </c>
      <c r="HM84" s="6">
        <f t="shared" si="235"/>
        <v>0</v>
      </c>
      <c r="HN84" s="6">
        <f t="shared" si="235"/>
        <v>0</v>
      </c>
      <c r="HO84" s="6">
        <f>SUM(HO73, -HO80,)</f>
        <v>0</v>
      </c>
      <c r="HP84" s="6">
        <f>SUM(HP73, -HP80,)</f>
        <v>0</v>
      </c>
      <c r="HQ84" s="6">
        <f t="shared" ref="HQ84:HT84" si="236">SUM(HQ73, -HQ80)</f>
        <v>0</v>
      </c>
      <c r="HR84" s="6">
        <f t="shared" si="236"/>
        <v>0</v>
      </c>
      <c r="HS84" s="6">
        <f t="shared" si="236"/>
        <v>0</v>
      </c>
      <c r="HT84" s="6">
        <f t="shared" si="236"/>
        <v>0</v>
      </c>
      <c r="HU84" s="6">
        <f>SUM(HU73, -HU80,)</f>
        <v>0</v>
      </c>
      <c r="HV84" s="6">
        <f>SUM(HV73, -HV80,)</f>
        <v>0</v>
      </c>
      <c r="HW84" s="6">
        <f t="shared" ref="HW84:HZ84" si="237">SUM(HW73, -HW80)</f>
        <v>0</v>
      </c>
      <c r="HX84" s="6">
        <f t="shared" si="237"/>
        <v>0</v>
      </c>
      <c r="HY84" s="6">
        <f t="shared" si="237"/>
        <v>0</v>
      </c>
      <c r="HZ84" s="6">
        <f t="shared" si="237"/>
        <v>0</v>
      </c>
      <c r="IA84" s="6">
        <f>SUM(IA73, -IA80,)</f>
        <v>0</v>
      </c>
      <c r="IB84" s="6">
        <f>SUM(IB73, -IB80,)</f>
        <v>0</v>
      </c>
      <c r="IC84" s="6">
        <f t="shared" ref="IC84:IF84" si="238">SUM(IC73, -IC80)</f>
        <v>0</v>
      </c>
      <c r="ID84" s="6">
        <f t="shared" si="238"/>
        <v>0</v>
      </c>
      <c r="IE84" s="6">
        <f t="shared" si="238"/>
        <v>0</v>
      </c>
      <c r="IF84" s="6">
        <f t="shared" si="238"/>
        <v>0</v>
      </c>
      <c r="IG84" s="6">
        <f>SUM(IG73, -IG80,)</f>
        <v>0</v>
      </c>
      <c r="IH84" s="6">
        <f>SUM(IH73, -IH80,)</f>
        <v>0</v>
      </c>
      <c r="II84" s="6">
        <f t="shared" ref="II84:IL84" si="239">SUM(II73, -II80)</f>
        <v>0</v>
      </c>
      <c r="IJ84" s="6">
        <f t="shared" si="239"/>
        <v>0</v>
      </c>
      <c r="IK84" s="6">
        <f t="shared" si="239"/>
        <v>0</v>
      </c>
      <c r="IL84" s="6">
        <f t="shared" si="239"/>
        <v>0</v>
      </c>
      <c r="IM84" s="6">
        <f>SUM(IM73, -IM80,)</f>
        <v>0</v>
      </c>
      <c r="IN84" s="6">
        <f>SUM(IN73, -IN80,)</f>
        <v>0</v>
      </c>
      <c r="IO84" s="6">
        <f t="shared" ref="IO84:IR84" si="240">SUM(IO73, -IO80)</f>
        <v>0</v>
      </c>
      <c r="IP84" s="6">
        <f t="shared" si="240"/>
        <v>0</v>
      </c>
      <c r="IQ84" s="6">
        <f t="shared" si="240"/>
        <v>0</v>
      </c>
      <c r="IR84" s="6">
        <f t="shared" si="240"/>
        <v>0</v>
      </c>
      <c r="IS84" s="6">
        <f>SUM(IS73, -IS80,)</f>
        <v>0</v>
      </c>
      <c r="IT84" s="6">
        <f>SUM(IT73, -IT80,)</f>
        <v>0</v>
      </c>
      <c r="IU84" s="6">
        <f t="shared" ref="IU84:IX84" si="241">SUM(IU73, -IU80)</f>
        <v>0</v>
      </c>
      <c r="IV84" s="6">
        <f t="shared" si="241"/>
        <v>0</v>
      </c>
      <c r="IW84" s="6">
        <f t="shared" si="241"/>
        <v>0</v>
      </c>
      <c r="IX84" s="6">
        <f t="shared" si="241"/>
        <v>0</v>
      </c>
      <c r="IY84" s="6">
        <f>SUM(IY73, -IY80,)</f>
        <v>0</v>
      </c>
      <c r="IZ84" s="6">
        <f>SUM(IZ73, -IZ80,)</f>
        <v>0</v>
      </c>
      <c r="JA84" s="6">
        <f t="shared" ref="JA84:JD84" si="242">SUM(JA73, -JA80)</f>
        <v>0</v>
      </c>
      <c r="JB84" s="6">
        <f t="shared" si="242"/>
        <v>0</v>
      </c>
      <c r="JC84" s="6">
        <f t="shared" si="242"/>
        <v>0</v>
      </c>
      <c r="JD84" s="6">
        <f t="shared" si="242"/>
        <v>0</v>
      </c>
      <c r="JE84" s="6">
        <f>SUM(JE73, -JE80,)</f>
        <v>0</v>
      </c>
      <c r="JF84" s="6">
        <f>SUM(JF73, -JF80,)</f>
        <v>0</v>
      </c>
      <c r="JG84" s="6">
        <f t="shared" ref="JG84:JJ84" si="243">SUM(JG73, -JG80)</f>
        <v>0</v>
      </c>
      <c r="JH84" s="6">
        <f t="shared" si="243"/>
        <v>0</v>
      </c>
      <c r="JI84" s="6">
        <f t="shared" si="243"/>
        <v>0</v>
      </c>
      <c r="JJ84" s="6">
        <f t="shared" si="243"/>
        <v>0</v>
      </c>
      <c r="JK84" s="6">
        <f>SUM(JK73, -JK80,)</f>
        <v>0</v>
      </c>
      <c r="JL84" s="6">
        <f>SUM(JL73, -JL80,)</f>
        <v>0</v>
      </c>
      <c r="JM84" s="6">
        <f t="shared" ref="JM84:JS84" si="244">SUM(JM73, -JM80)</f>
        <v>0</v>
      </c>
      <c r="JN84" s="6">
        <f t="shared" si="244"/>
        <v>0</v>
      </c>
      <c r="JO84" s="6">
        <f t="shared" si="244"/>
        <v>0</v>
      </c>
      <c r="JP84" s="6">
        <f t="shared" si="244"/>
        <v>0</v>
      </c>
      <c r="JQ84" s="6">
        <f t="shared" si="244"/>
        <v>0</v>
      </c>
      <c r="JR84" s="6">
        <f t="shared" si="244"/>
        <v>0</v>
      </c>
      <c r="JS84" s="6">
        <f t="shared" si="244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23" t="s">
        <v>84</v>
      </c>
      <c r="EX85" s="188" t="s">
        <v>53</v>
      </c>
      <c r="EY85" s="188" t="s">
        <v>53</v>
      </c>
      <c r="EZ85" s="117" t="s">
        <v>70</v>
      </c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45">SUM(BD53, -BD57)</f>
        <v>0.15740000000000001</v>
      </c>
      <c r="BE86" s="176">
        <f t="shared" si="245"/>
        <v>0.2077</v>
      </c>
      <c r="BF86" s="144">
        <f t="shared" si="245"/>
        <v>0.20429999999999998</v>
      </c>
      <c r="BG86" s="116">
        <f t="shared" si="245"/>
        <v>0.19500000000000001</v>
      </c>
      <c r="BH86" s="176">
        <f t="shared" si="245"/>
        <v>0.17849999999999999</v>
      </c>
      <c r="BI86" s="166">
        <f t="shared" si="245"/>
        <v>0.16689999999999999</v>
      </c>
      <c r="BJ86" s="116">
        <f t="shared" si="245"/>
        <v>0.18679999999999999</v>
      </c>
      <c r="BK86" s="176">
        <f t="shared" si="245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46">SUM(BV52, -BV56)</f>
        <v>0.2329</v>
      </c>
      <c r="BW86" s="120">
        <f t="shared" si="246"/>
        <v>0.22009999999999999</v>
      </c>
      <c r="BX86" s="179">
        <f t="shared" si="246"/>
        <v>0.21760000000000002</v>
      </c>
      <c r="BY86" s="224">
        <f t="shared" si="246"/>
        <v>0.25340000000000001</v>
      </c>
      <c r="BZ86" s="15">
        <f t="shared" si="246"/>
        <v>0.24309999999999998</v>
      </c>
      <c r="CA86" s="151">
        <f t="shared" si="246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47">SUM(CR52, -CR56)</f>
        <v>0.20519999999999999</v>
      </c>
      <c r="CS86" s="179">
        <f t="shared" si="247"/>
        <v>0.19850000000000001</v>
      </c>
      <c r="CT86" s="146">
        <f t="shared" si="247"/>
        <v>0.20760000000000001</v>
      </c>
      <c r="CU86" s="120">
        <f t="shared" si="247"/>
        <v>0.2117</v>
      </c>
      <c r="CV86" s="179">
        <f t="shared" si="247"/>
        <v>0.1971</v>
      </c>
      <c r="CW86" s="146">
        <f t="shared" si="247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16">
        <f>SUM(EW54, -EW57)</f>
        <v>0.26240000000000002</v>
      </c>
      <c r="EX86" s="208">
        <f>SUM(EX51, -EX54)</f>
        <v>0.25479999999999997</v>
      </c>
      <c r="EY86" s="208">
        <f>SUM(EY51, -EY54)</f>
        <v>0.26240000000000002</v>
      </c>
      <c r="EZ86" s="120">
        <f>SUM(EZ53, -EZ57)</f>
        <v>0.24909999999999999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88" t="s">
        <v>55</v>
      </c>
      <c r="EX87" s="119" t="s">
        <v>38</v>
      </c>
      <c r="EY87" s="123" t="s">
        <v>63</v>
      </c>
      <c r="EZ87" s="188" t="s">
        <v>55</v>
      </c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48">SUM(DE52, -DE55)</f>
        <v>0.21659999999999999</v>
      </c>
      <c r="DF88" s="146">
        <f t="shared" si="248"/>
        <v>0.23190000000000002</v>
      </c>
      <c r="DG88" s="120">
        <f t="shared" si="248"/>
        <v>0.23139999999999999</v>
      </c>
      <c r="DH88" s="179">
        <f t="shared" si="248"/>
        <v>0.23710000000000001</v>
      </c>
      <c r="DI88" s="146">
        <f t="shared" si="248"/>
        <v>0.22919999999999999</v>
      </c>
      <c r="DJ88" s="120">
        <f t="shared" si="248"/>
        <v>0.2407</v>
      </c>
      <c r="DK88" s="179">
        <f t="shared" si="248"/>
        <v>0.2074</v>
      </c>
      <c r="DL88" s="120">
        <f t="shared" si="248"/>
        <v>0.214</v>
      </c>
      <c r="DM88" s="120">
        <f t="shared" si="248"/>
        <v>0.19929999999999998</v>
      </c>
      <c r="DN88" s="330">
        <f t="shared" si="248"/>
        <v>0.23680000000000001</v>
      </c>
      <c r="DO88" s="346">
        <f>SUM(DO73, -DO78)</f>
        <v>0</v>
      </c>
      <c r="DP88" s="120">
        <f t="shared" ref="DP88:DU88" si="249">SUM(DP52, -DP55)</f>
        <v>0.25539999999999996</v>
      </c>
      <c r="DQ88" s="179">
        <f t="shared" si="249"/>
        <v>0.22369999999999998</v>
      </c>
      <c r="DR88" s="146">
        <f t="shared" si="249"/>
        <v>0.21279999999999999</v>
      </c>
      <c r="DS88" s="120">
        <f t="shared" si="249"/>
        <v>0.20549999999999999</v>
      </c>
      <c r="DT88" s="179">
        <f t="shared" si="249"/>
        <v>0.21829999999999999</v>
      </c>
      <c r="DU88" s="146">
        <f t="shared" si="249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18">
        <f>SUM(EW51, -EW53)</f>
        <v>0.25049999999999994</v>
      </c>
      <c r="EX88" s="118">
        <f>SUM(EX55, -EX58)</f>
        <v>0.23619999999999999</v>
      </c>
      <c r="EY88" s="116">
        <f>SUM(EY54, -EY57)</f>
        <v>0.23500000000000001</v>
      </c>
      <c r="EZ88" s="118">
        <f>SUM(EZ51, -EZ53)</f>
        <v>0.21440000000000003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19" t="s">
        <v>39</v>
      </c>
      <c r="EX89" s="119" t="s">
        <v>39</v>
      </c>
      <c r="EY89" s="119" t="s">
        <v>39</v>
      </c>
      <c r="EZ89" s="260" t="s">
        <v>54</v>
      </c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50">SUM(CZ53, -CZ56)</f>
        <v>0.19919999999999999</v>
      </c>
      <c r="DA90" s="120">
        <f t="shared" si="250"/>
        <v>0.1968</v>
      </c>
      <c r="DB90" s="179">
        <f t="shared" si="250"/>
        <v>0.19270000000000001</v>
      </c>
      <c r="DC90" s="146">
        <f t="shared" si="250"/>
        <v>0.17620000000000002</v>
      </c>
      <c r="DD90" s="120">
        <f t="shared" si="250"/>
        <v>0.1749</v>
      </c>
      <c r="DE90" s="179">
        <f t="shared" si="250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51">SUM(DH55, -DH58)</f>
        <v>0.18809999999999999</v>
      </c>
      <c r="DI90" s="148">
        <f t="shared" si="251"/>
        <v>0.19260000000000002</v>
      </c>
      <c r="DJ90" s="118">
        <f t="shared" si="251"/>
        <v>0.18720000000000001</v>
      </c>
      <c r="DK90" s="178">
        <f t="shared" si="251"/>
        <v>0.193</v>
      </c>
      <c r="DL90" s="118">
        <f t="shared" si="251"/>
        <v>0.18990000000000001</v>
      </c>
      <c r="DM90" s="118">
        <f t="shared" si="251"/>
        <v>0.19640000000000002</v>
      </c>
      <c r="DN90" s="338">
        <f t="shared" si="251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52">SUM(EC79, -EC86)</f>
        <v>0</v>
      </c>
      <c r="ED90" s="6">
        <f t="shared" si="252"/>
        <v>0</v>
      </c>
      <c r="EE90" s="6">
        <f t="shared" si="252"/>
        <v>0</v>
      </c>
      <c r="EF90" s="6">
        <f t="shared" si="252"/>
        <v>0</v>
      </c>
      <c r="EG90" s="6">
        <f t="shared" si="252"/>
        <v>0</v>
      </c>
      <c r="EH90" s="6">
        <f t="shared" si="252"/>
        <v>0</v>
      </c>
      <c r="EI90" s="6">
        <f t="shared" si="252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16">
        <f>SUM(EW55, -EW58)</f>
        <v>0.23649999999999999</v>
      </c>
      <c r="EX90" s="116">
        <f>SUM(EX55, -EX57)</f>
        <v>0.2356</v>
      </c>
      <c r="EY90" s="116">
        <f>SUM(EY55, -EY57)</f>
        <v>0.22390000000000002</v>
      </c>
      <c r="EZ90" s="120">
        <f>SUM(EZ51, -EZ52)</f>
        <v>0.21180000000000002</v>
      </c>
      <c r="FA90" s="6">
        <f t="shared" ref="EZ90:FB90" si="253">SUM(FA79, -FA86)</f>
        <v>0</v>
      </c>
      <c r="FB90" s="6">
        <f t="shared" si="253"/>
        <v>0</v>
      </c>
      <c r="FC90" s="6">
        <f>SUM(FC79, -FC86,)</f>
        <v>0</v>
      </c>
      <c r="FD90" s="6">
        <f>SUM(FD79, -FD86,)</f>
        <v>0</v>
      </c>
      <c r="FE90" s="6">
        <f t="shared" ref="FE90:FH90" si="254">SUM(FE79, -FE86)</f>
        <v>0</v>
      </c>
      <c r="FF90" s="6">
        <f t="shared" si="254"/>
        <v>0</v>
      </c>
      <c r="FG90" s="6">
        <f t="shared" si="254"/>
        <v>0</v>
      </c>
      <c r="FH90" s="6">
        <f t="shared" si="254"/>
        <v>0</v>
      </c>
      <c r="FI90" s="6">
        <f>SUM(FI79, -FI86,)</f>
        <v>0</v>
      </c>
      <c r="FJ90" s="6">
        <f>SUM(FJ79, -FJ86,)</f>
        <v>0</v>
      </c>
      <c r="FK90" s="6">
        <f t="shared" ref="FK90:FN90" si="255">SUM(FK79, -FK86)</f>
        <v>0</v>
      </c>
      <c r="FL90" s="6">
        <f t="shared" si="255"/>
        <v>0</v>
      </c>
      <c r="FM90" s="6">
        <f t="shared" si="255"/>
        <v>0</v>
      </c>
      <c r="FN90" s="6">
        <f t="shared" si="255"/>
        <v>0</v>
      </c>
      <c r="FO90" s="6">
        <f>SUM(FO79, -FO86,)</f>
        <v>0</v>
      </c>
      <c r="FP90" s="6">
        <f>SUM(FP79, -FP86,)</f>
        <v>0</v>
      </c>
      <c r="FQ90" s="6">
        <f t="shared" ref="FQ90:FT90" si="256">SUM(FQ79, -FQ86)</f>
        <v>0</v>
      </c>
      <c r="FR90" s="6">
        <f t="shared" si="256"/>
        <v>0</v>
      </c>
      <c r="FS90" s="6">
        <f t="shared" si="256"/>
        <v>0</v>
      </c>
      <c r="FT90" s="6">
        <f t="shared" si="256"/>
        <v>0</v>
      </c>
      <c r="FU90" s="6">
        <f>SUM(FU79, -FU86,)</f>
        <v>0</v>
      </c>
      <c r="FV90" s="6">
        <f>SUM(FV79, -FV86,)</f>
        <v>0</v>
      </c>
      <c r="FW90" s="6">
        <f t="shared" ref="FW90:FZ90" si="257">SUM(FW79, -FW86)</f>
        <v>0</v>
      </c>
      <c r="FX90" s="6">
        <f t="shared" si="257"/>
        <v>0</v>
      </c>
      <c r="FY90" s="6">
        <f t="shared" si="257"/>
        <v>0</v>
      </c>
      <c r="FZ90" s="6">
        <f t="shared" si="257"/>
        <v>0</v>
      </c>
      <c r="GA90" s="6">
        <f>SUM(GA79, -GA86,)</f>
        <v>0</v>
      </c>
      <c r="GB90" s="6">
        <f>SUM(GB79, -GB86,)</f>
        <v>0</v>
      </c>
      <c r="GC90" s="6">
        <f t="shared" ref="GC90:GF90" si="258">SUM(GC79, -GC86)</f>
        <v>0</v>
      </c>
      <c r="GD90" s="6">
        <f t="shared" si="258"/>
        <v>0</v>
      </c>
      <c r="GE90" s="6">
        <f t="shared" si="258"/>
        <v>0</v>
      </c>
      <c r="GF90" s="6">
        <f t="shared" si="258"/>
        <v>0</v>
      </c>
      <c r="GG90" s="6">
        <f>SUM(GG79, -GG86,)</f>
        <v>0</v>
      </c>
      <c r="GH90" s="6">
        <f>SUM(GH79, -GH86,)</f>
        <v>0</v>
      </c>
      <c r="GI90" s="6">
        <f t="shared" ref="GI90:GL90" si="259">SUM(GI79, -GI86)</f>
        <v>0</v>
      </c>
      <c r="GJ90" s="6">
        <f t="shared" si="259"/>
        <v>0</v>
      </c>
      <c r="GK90" s="6">
        <f t="shared" si="259"/>
        <v>0</v>
      </c>
      <c r="GL90" s="6">
        <f t="shared" si="259"/>
        <v>0</v>
      </c>
      <c r="GM90" s="6">
        <f>SUM(GM79, -GM86,)</f>
        <v>0</v>
      </c>
      <c r="GN90" s="6">
        <f>SUM(GN79, -GN86,)</f>
        <v>0</v>
      </c>
      <c r="GO90" s="6">
        <f t="shared" ref="GO90:GR90" si="260">SUM(GO79, -GO86)</f>
        <v>0</v>
      </c>
      <c r="GP90" s="6">
        <f t="shared" si="260"/>
        <v>0</v>
      </c>
      <c r="GQ90" s="6">
        <f t="shared" si="260"/>
        <v>0</v>
      </c>
      <c r="GR90" s="6">
        <f t="shared" si="260"/>
        <v>0</v>
      </c>
      <c r="GS90" s="6">
        <f>SUM(GS79, -GS86,)</f>
        <v>0</v>
      </c>
      <c r="GT90" s="6">
        <f>SUM(GT79, -GT86,)</f>
        <v>0</v>
      </c>
      <c r="GU90" s="6">
        <f t="shared" ref="GU90:HA90" si="261">SUM(GU79, -GU86)</f>
        <v>0</v>
      </c>
      <c r="GV90" s="6">
        <f t="shared" si="261"/>
        <v>0</v>
      </c>
      <c r="GW90" s="6">
        <f t="shared" si="261"/>
        <v>0</v>
      </c>
      <c r="GX90" s="6">
        <f t="shared" si="261"/>
        <v>0</v>
      </c>
      <c r="GY90" s="6">
        <f t="shared" si="261"/>
        <v>0</v>
      </c>
      <c r="GZ90" s="6">
        <f t="shared" si="261"/>
        <v>0</v>
      </c>
      <c r="HA90" s="6">
        <f t="shared" si="261"/>
        <v>0</v>
      </c>
      <c r="HC90" s="6">
        <f>SUM(HC79, -HC86,)</f>
        <v>0</v>
      </c>
      <c r="HD90" s="6">
        <f>SUM(HD79, -HD86,)</f>
        <v>0</v>
      </c>
      <c r="HE90" s="6">
        <f t="shared" ref="HE90:HH90" si="262">SUM(HE79, -HE86)</f>
        <v>0</v>
      </c>
      <c r="HF90" s="6">
        <f t="shared" si="262"/>
        <v>0</v>
      </c>
      <c r="HG90" s="6">
        <f t="shared" si="262"/>
        <v>0</v>
      </c>
      <c r="HH90" s="6">
        <f t="shared" si="262"/>
        <v>0</v>
      </c>
      <c r="HI90" s="6">
        <f>SUM(HI79, -HI86,)</f>
        <v>0</v>
      </c>
      <c r="HJ90" s="6">
        <f>SUM(HJ79, -HJ86,)</f>
        <v>0</v>
      </c>
      <c r="HK90" s="6">
        <f t="shared" ref="HK90:HN90" si="263">SUM(HK79, -HK86)</f>
        <v>0</v>
      </c>
      <c r="HL90" s="6">
        <f t="shared" si="263"/>
        <v>0</v>
      </c>
      <c r="HM90" s="6">
        <f t="shared" si="263"/>
        <v>0</v>
      </c>
      <c r="HN90" s="6">
        <f t="shared" si="263"/>
        <v>0</v>
      </c>
      <c r="HO90" s="6">
        <f>SUM(HO79, -HO86,)</f>
        <v>0</v>
      </c>
      <c r="HP90" s="6">
        <f>SUM(HP79, -HP86,)</f>
        <v>0</v>
      </c>
      <c r="HQ90" s="6">
        <f t="shared" ref="HQ90:HT90" si="264">SUM(HQ79, -HQ86)</f>
        <v>0</v>
      </c>
      <c r="HR90" s="6">
        <f t="shared" si="264"/>
        <v>0</v>
      </c>
      <c r="HS90" s="6">
        <f t="shared" si="264"/>
        <v>0</v>
      </c>
      <c r="HT90" s="6">
        <f t="shared" si="264"/>
        <v>0</v>
      </c>
      <c r="HU90" s="6">
        <f>SUM(HU79, -HU86,)</f>
        <v>0</v>
      </c>
      <c r="HV90" s="6">
        <f>SUM(HV79, -HV86,)</f>
        <v>0</v>
      </c>
      <c r="HW90" s="6">
        <f t="shared" ref="HW90:HZ90" si="265">SUM(HW79, -HW86)</f>
        <v>0</v>
      </c>
      <c r="HX90" s="6">
        <f t="shared" si="265"/>
        <v>0</v>
      </c>
      <c r="HY90" s="6">
        <f t="shared" si="265"/>
        <v>0</v>
      </c>
      <c r="HZ90" s="6">
        <f t="shared" si="265"/>
        <v>0</v>
      </c>
      <c r="IA90" s="6">
        <f>SUM(IA79, -IA86,)</f>
        <v>0</v>
      </c>
      <c r="IB90" s="6">
        <f>SUM(IB79, -IB86,)</f>
        <v>0</v>
      </c>
      <c r="IC90" s="6">
        <f t="shared" ref="IC90:IF90" si="266">SUM(IC79, -IC86)</f>
        <v>0</v>
      </c>
      <c r="ID90" s="6">
        <f t="shared" si="266"/>
        <v>0</v>
      </c>
      <c r="IE90" s="6">
        <f t="shared" si="266"/>
        <v>0</v>
      </c>
      <c r="IF90" s="6">
        <f t="shared" si="266"/>
        <v>0</v>
      </c>
      <c r="IG90" s="6">
        <f>SUM(IG79, -IG86,)</f>
        <v>0</v>
      </c>
      <c r="IH90" s="6">
        <f>SUM(IH79, -IH86,)</f>
        <v>0</v>
      </c>
      <c r="II90" s="6">
        <f t="shared" ref="II90:IL90" si="267">SUM(II79, -II86)</f>
        <v>0</v>
      </c>
      <c r="IJ90" s="6">
        <f t="shared" si="267"/>
        <v>0</v>
      </c>
      <c r="IK90" s="6">
        <f t="shared" si="267"/>
        <v>0</v>
      </c>
      <c r="IL90" s="6">
        <f t="shared" si="267"/>
        <v>0</v>
      </c>
      <c r="IM90" s="6">
        <f>SUM(IM79, -IM86,)</f>
        <v>0</v>
      </c>
      <c r="IN90" s="6">
        <f>SUM(IN79, -IN86,)</f>
        <v>0</v>
      </c>
      <c r="IO90" s="6">
        <f t="shared" ref="IO90:IR90" si="268">SUM(IO79, -IO86)</f>
        <v>0</v>
      </c>
      <c r="IP90" s="6">
        <f t="shared" si="268"/>
        <v>0</v>
      </c>
      <c r="IQ90" s="6">
        <f t="shared" si="268"/>
        <v>0</v>
      </c>
      <c r="IR90" s="6">
        <f t="shared" si="268"/>
        <v>0</v>
      </c>
      <c r="IS90" s="6">
        <f>SUM(IS79, -IS86,)</f>
        <v>0</v>
      </c>
      <c r="IT90" s="6">
        <f>SUM(IT79, -IT86,)</f>
        <v>0</v>
      </c>
      <c r="IU90" s="6">
        <f t="shared" ref="IU90:IX90" si="269">SUM(IU79, -IU86)</f>
        <v>0</v>
      </c>
      <c r="IV90" s="6">
        <f t="shared" si="269"/>
        <v>0</v>
      </c>
      <c r="IW90" s="6">
        <f t="shared" si="269"/>
        <v>0</v>
      </c>
      <c r="IX90" s="6">
        <f t="shared" si="269"/>
        <v>0</v>
      </c>
      <c r="IY90" s="6">
        <f>SUM(IY79, -IY86,)</f>
        <v>0</v>
      </c>
      <c r="IZ90" s="6">
        <f>SUM(IZ79, -IZ86,)</f>
        <v>0</v>
      </c>
      <c r="JA90" s="6">
        <f t="shared" ref="JA90:JD90" si="270">SUM(JA79, -JA86)</f>
        <v>0</v>
      </c>
      <c r="JB90" s="6">
        <f t="shared" si="270"/>
        <v>0</v>
      </c>
      <c r="JC90" s="6">
        <f t="shared" si="270"/>
        <v>0</v>
      </c>
      <c r="JD90" s="6">
        <f t="shared" si="270"/>
        <v>0</v>
      </c>
      <c r="JE90" s="6">
        <f>SUM(JE79, -JE86,)</f>
        <v>0</v>
      </c>
      <c r="JF90" s="6">
        <f>SUM(JF79, -JF86,)</f>
        <v>0</v>
      </c>
      <c r="JG90" s="6">
        <f t="shared" ref="JG90:JJ90" si="271">SUM(JG79, -JG86)</f>
        <v>0</v>
      </c>
      <c r="JH90" s="6">
        <f t="shared" si="271"/>
        <v>0</v>
      </c>
      <c r="JI90" s="6">
        <f t="shared" si="271"/>
        <v>0</v>
      </c>
      <c r="JJ90" s="6">
        <f t="shared" si="271"/>
        <v>0</v>
      </c>
      <c r="JK90" s="6">
        <f>SUM(JK79, -JK86,)</f>
        <v>0</v>
      </c>
      <c r="JL90" s="6">
        <f>SUM(JL79, -JL86,)</f>
        <v>0</v>
      </c>
      <c r="JM90" s="6">
        <f t="shared" ref="JM90:JS90" si="272">SUM(JM79, -JM86)</f>
        <v>0</v>
      </c>
      <c r="JN90" s="6">
        <f t="shared" si="272"/>
        <v>0</v>
      </c>
      <c r="JO90" s="6">
        <f t="shared" si="272"/>
        <v>0</v>
      </c>
      <c r="JP90" s="6">
        <f t="shared" si="272"/>
        <v>0</v>
      </c>
      <c r="JQ90" s="6">
        <f t="shared" si="272"/>
        <v>0</v>
      </c>
      <c r="JR90" s="6">
        <f t="shared" si="272"/>
        <v>0</v>
      </c>
      <c r="JS90" s="6">
        <f t="shared" si="272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260" t="s">
        <v>54</v>
      </c>
      <c r="EX91" s="188" t="s">
        <v>55</v>
      </c>
      <c r="EY91" s="260" t="s">
        <v>54</v>
      </c>
      <c r="EZ91" s="123" t="s">
        <v>63</v>
      </c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20">
        <f>SUM(EW51, -EW52)</f>
        <v>0.23339999999999997</v>
      </c>
      <c r="EX92" s="118">
        <f>SUM(EX51, -EX53)</f>
        <v>0.21749999999999997</v>
      </c>
      <c r="EY92" s="120">
        <f>SUM(EY51, -EY53)</f>
        <v>0.21460000000000001</v>
      </c>
      <c r="EZ92" s="116">
        <f>SUM(EZ54, -EZ57)</f>
        <v>0.18540000000000001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19" t="s">
        <v>38</v>
      </c>
      <c r="EX93" s="260" t="s">
        <v>54</v>
      </c>
      <c r="EY93" s="188" t="s">
        <v>55</v>
      </c>
      <c r="EZ93" s="119" t="s">
        <v>39</v>
      </c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73">SUM(BU54, -BU56)</f>
        <v>0.1968</v>
      </c>
      <c r="BV94" s="146">
        <f t="shared" si="273"/>
        <v>0.19769999999999999</v>
      </c>
      <c r="BW94" s="120">
        <f t="shared" si="273"/>
        <v>0.17959999999999998</v>
      </c>
      <c r="BX94" s="179">
        <f t="shared" si="273"/>
        <v>0.1862</v>
      </c>
      <c r="BY94" s="224">
        <f t="shared" si="273"/>
        <v>0.19790000000000002</v>
      </c>
      <c r="BZ94" s="15">
        <f t="shared" si="273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74">SUM(DC54, -DC56)</f>
        <v>0.15679999999999999</v>
      </c>
      <c r="DD94" s="120">
        <f t="shared" si="274"/>
        <v>0.16189999999999999</v>
      </c>
      <c r="DE94" s="179">
        <f t="shared" si="274"/>
        <v>0.18730000000000002</v>
      </c>
      <c r="DF94" s="146">
        <f t="shared" si="274"/>
        <v>0.18480000000000002</v>
      </c>
      <c r="DG94" s="120">
        <f t="shared" si="274"/>
        <v>0.18049999999999999</v>
      </c>
      <c r="DH94" s="179">
        <f t="shared" si="274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18">
        <f>SUM(EW55, -EW57)</f>
        <v>0.2235</v>
      </c>
      <c r="EX94" s="120">
        <f>SUM(EX51, -EX52)</f>
        <v>0.20499999999999999</v>
      </c>
      <c r="EY94" s="118">
        <f>SUM(EY51, -EY52)</f>
        <v>0.2099</v>
      </c>
      <c r="EZ94" s="116">
        <f>SUM(EZ55, -EZ57)</f>
        <v>0.18480000000000002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22" t="s">
        <v>46</v>
      </c>
      <c r="EX95" s="122" t="s">
        <v>45</v>
      </c>
      <c r="EY95" s="117" t="s">
        <v>49</v>
      </c>
      <c r="EZ95" s="122" t="s">
        <v>45</v>
      </c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75">SUM(EC85, -EC92)</f>
        <v>0</v>
      </c>
      <c r="ED96" s="6">
        <f t="shared" si="275"/>
        <v>0</v>
      </c>
      <c r="EE96" s="6">
        <f t="shared" si="275"/>
        <v>0</v>
      </c>
      <c r="EF96" s="6">
        <f t="shared" si="275"/>
        <v>0</v>
      </c>
      <c r="EG96" s="6">
        <f t="shared" si="275"/>
        <v>0</v>
      </c>
      <c r="EH96" s="6">
        <f t="shared" si="275"/>
        <v>0</v>
      </c>
      <c r="EI96" s="6">
        <f t="shared" si="275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7">
        <f>SUM(EW56, -EW58)</f>
        <v>0.20909999999999998</v>
      </c>
      <c r="EX96" s="208">
        <f>SUM(EX56, -EX58)</f>
        <v>0.1981</v>
      </c>
      <c r="EY96" s="120">
        <f>SUM(EY52, -EY56)</f>
        <v>0.17199999999999999</v>
      </c>
      <c r="EZ96" s="208">
        <f>SUM(EZ56, -EZ58)</f>
        <v>0.16670000000000001</v>
      </c>
      <c r="FA96" s="6">
        <f t="shared" ref="EZ96:FB96" si="276">SUM(FA85, -FA92)</f>
        <v>0</v>
      </c>
      <c r="FB96" s="6">
        <f t="shared" si="276"/>
        <v>0</v>
      </c>
      <c r="FC96" s="6">
        <f>SUM(FC85, -FC92,)</f>
        <v>0</v>
      </c>
      <c r="FD96" s="6">
        <f>SUM(FD85, -FD92,)</f>
        <v>0</v>
      </c>
      <c r="FE96" s="6">
        <f t="shared" ref="FE96:FH96" si="277">SUM(FE85, -FE92)</f>
        <v>0</v>
      </c>
      <c r="FF96" s="6">
        <f t="shared" si="277"/>
        <v>0</v>
      </c>
      <c r="FG96" s="6">
        <f t="shared" si="277"/>
        <v>0</v>
      </c>
      <c r="FH96" s="6">
        <f t="shared" si="277"/>
        <v>0</v>
      </c>
      <c r="FI96" s="6">
        <f>SUM(FI85, -FI92,)</f>
        <v>0</v>
      </c>
      <c r="FJ96" s="6">
        <f>SUM(FJ85, -FJ92,)</f>
        <v>0</v>
      </c>
      <c r="FK96" s="6">
        <f t="shared" ref="FK96:FN96" si="278">SUM(FK85, -FK92)</f>
        <v>0</v>
      </c>
      <c r="FL96" s="6">
        <f t="shared" si="278"/>
        <v>0</v>
      </c>
      <c r="FM96" s="6">
        <f t="shared" si="278"/>
        <v>0</v>
      </c>
      <c r="FN96" s="6">
        <f t="shared" si="278"/>
        <v>0</v>
      </c>
      <c r="FO96" s="6">
        <f>SUM(FO85, -FO92,)</f>
        <v>0</v>
      </c>
      <c r="FP96" s="6">
        <f>SUM(FP85, -FP92,)</f>
        <v>0</v>
      </c>
      <c r="FQ96" s="6">
        <f t="shared" ref="FQ96:FT96" si="279">SUM(FQ85, -FQ92)</f>
        <v>0</v>
      </c>
      <c r="FR96" s="6">
        <f t="shared" si="279"/>
        <v>0</v>
      </c>
      <c r="FS96" s="6">
        <f t="shared" si="279"/>
        <v>0</v>
      </c>
      <c r="FT96" s="6">
        <f t="shared" si="279"/>
        <v>0</v>
      </c>
      <c r="FU96" s="6">
        <f>SUM(FU85, -FU92,)</f>
        <v>0</v>
      </c>
      <c r="FV96" s="6">
        <f>SUM(FV85, -FV92,)</f>
        <v>0</v>
      </c>
      <c r="FW96" s="6">
        <f t="shared" ref="FW96:FZ96" si="280">SUM(FW85, -FW92)</f>
        <v>0</v>
      </c>
      <c r="FX96" s="6">
        <f t="shared" si="280"/>
        <v>0</v>
      </c>
      <c r="FY96" s="6">
        <f t="shared" si="280"/>
        <v>0</v>
      </c>
      <c r="FZ96" s="6">
        <f t="shared" si="280"/>
        <v>0</v>
      </c>
      <c r="GA96" s="6">
        <f>SUM(GA85, -GA92,)</f>
        <v>0</v>
      </c>
      <c r="GB96" s="6">
        <f>SUM(GB85, -GB92,)</f>
        <v>0</v>
      </c>
      <c r="GC96" s="6">
        <f t="shared" ref="GC96:GF96" si="281">SUM(GC85, -GC92)</f>
        <v>0</v>
      </c>
      <c r="GD96" s="6">
        <f t="shared" si="281"/>
        <v>0</v>
      </c>
      <c r="GE96" s="6">
        <f t="shared" si="281"/>
        <v>0</v>
      </c>
      <c r="GF96" s="6">
        <f t="shared" si="281"/>
        <v>0</v>
      </c>
      <c r="GG96" s="6">
        <f>SUM(GG85, -GG92,)</f>
        <v>0</v>
      </c>
      <c r="GH96" s="6">
        <f>SUM(GH85, -GH92,)</f>
        <v>0</v>
      </c>
      <c r="GI96" s="6">
        <f t="shared" ref="GI96:GL96" si="282">SUM(GI85, -GI92)</f>
        <v>0</v>
      </c>
      <c r="GJ96" s="6">
        <f t="shared" si="282"/>
        <v>0</v>
      </c>
      <c r="GK96" s="6">
        <f t="shared" si="282"/>
        <v>0</v>
      </c>
      <c r="GL96" s="6">
        <f t="shared" si="282"/>
        <v>0</v>
      </c>
      <c r="GM96" s="6">
        <f>SUM(GM85, -GM92,)</f>
        <v>0</v>
      </c>
      <c r="GN96" s="6">
        <f>SUM(GN85, -GN92,)</f>
        <v>0</v>
      </c>
      <c r="GO96" s="6">
        <f t="shared" ref="GO96:GR96" si="283">SUM(GO85, -GO92)</f>
        <v>0</v>
      </c>
      <c r="GP96" s="6">
        <f t="shared" si="283"/>
        <v>0</v>
      </c>
      <c r="GQ96" s="6">
        <f t="shared" si="283"/>
        <v>0</v>
      </c>
      <c r="GR96" s="6">
        <f t="shared" si="283"/>
        <v>0</v>
      </c>
      <c r="GS96" s="6">
        <f>SUM(GS85, -GS92,)</f>
        <v>0</v>
      </c>
      <c r="GT96" s="6">
        <f>SUM(GT85, -GT92,)</f>
        <v>0</v>
      </c>
      <c r="GU96" s="6">
        <f t="shared" ref="GU96:HA96" si="284">SUM(GU85, -GU92)</f>
        <v>0</v>
      </c>
      <c r="GV96" s="6">
        <f t="shared" si="284"/>
        <v>0</v>
      </c>
      <c r="GW96" s="6">
        <f t="shared" si="284"/>
        <v>0</v>
      </c>
      <c r="GX96" s="6">
        <f t="shared" si="284"/>
        <v>0</v>
      </c>
      <c r="GY96" s="6">
        <f t="shared" si="284"/>
        <v>0</v>
      </c>
      <c r="GZ96" s="6">
        <f t="shared" si="284"/>
        <v>0</v>
      </c>
      <c r="HA96" s="6">
        <f t="shared" si="284"/>
        <v>0</v>
      </c>
      <c r="HC96" s="6">
        <f>SUM(HC85, -HC92,)</f>
        <v>0</v>
      </c>
      <c r="HD96" s="6">
        <f>SUM(HD85, -HD92,)</f>
        <v>0</v>
      </c>
      <c r="HE96" s="6">
        <f t="shared" ref="HE96:HH96" si="285">SUM(HE85, -HE92)</f>
        <v>0</v>
      </c>
      <c r="HF96" s="6">
        <f t="shared" si="285"/>
        <v>0</v>
      </c>
      <c r="HG96" s="6">
        <f t="shared" si="285"/>
        <v>0</v>
      </c>
      <c r="HH96" s="6">
        <f t="shared" si="285"/>
        <v>0</v>
      </c>
      <c r="HI96" s="6">
        <f>SUM(HI85, -HI92,)</f>
        <v>0</v>
      </c>
      <c r="HJ96" s="6">
        <f>SUM(HJ85, -HJ92,)</f>
        <v>0</v>
      </c>
      <c r="HK96" s="6">
        <f t="shared" ref="HK96:HN96" si="286">SUM(HK85, -HK92)</f>
        <v>0</v>
      </c>
      <c r="HL96" s="6">
        <f t="shared" si="286"/>
        <v>0</v>
      </c>
      <c r="HM96" s="6">
        <f t="shared" si="286"/>
        <v>0</v>
      </c>
      <c r="HN96" s="6">
        <f t="shared" si="286"/>
        <v>0</v>
      </c>
      <c r="HO96" s="6">
        <f>SUM(HO85, -HO92,)</f>
        <v>0</v>
      </c>
      <c r="HP96" s="6">
        <f>SUM(HP85, -HP92,)</f>
        <v>0</v>
      </c>
      <c r="HQ96" s="6">
        <f t="shared" ref="HQ96:HT96" si="287">SUM(HQ85, -HQ92)</f>
        <v>0</v>
      </c>
      <c r="HR96" s="6">
        <f t="shared" si="287"/>
        <v>0</v>
      </c>
      <c r="HS96" s="6">
        <f t="shared" si="287"/>
        <v>0</v>
      </c>
      <c r="HT96" s="6">
        <f t="shared" si="287"/>
        <v>0</v>
      </c>
      <c r="HU96" s="6">
        <f>SUM(HU85, -HU92,)</f>
        <v>0</v>
      </c>
      <c r="HV96" s="6">
        <f>SUM(HV85, -HV92,)</f>
        <v>0</v>
      </c>
      <c r="HW96" s="6">
        <f t="shared" ref="HW96:HZ96" si="288">SUM(HW85, -HW92)</f>
        <v>0</v>
      </c>
      <c r="HX96" s="6">
        <f t="shared" si="288"/>
        <v>0</v>
      </c>
      <c r="HY96" s="6">
        <f t="shared" si="288"/>
        <v>0</v>
      </c>
      <c r="HZ96" s="6">
        <f t="shared" si="288"/>
        <v>0</v>
      </c>
      <c r="IA96" s="6">
        <f>SUM(IA85, -IA92,)</f>
        <v>0</v>
      </c>
      <c r="IB96" s="6">
        <f>SUM(IB85, -IB92,)</f>
        <v>0</v>
      </c>
      <c r="IC96" s="6">
        <f t="shared" ref="IC96:IF96" si="289">SUM(IC85, -IC92)</f>
        <v>0</v>
      </c>
      <c r="ID96" s="6">
        <f t="shared" si="289"/>
        <v>0</v>
      </c>
      <c r="IE96" s="6">
        <f t="shared" si="289"/>
        <v>0</v>
      </c>
      <c r="IF96" s="6">
        <f t="shared" si="289"/>
        <v>0</v>
      </c>
      <c r="IG96" s="6">
        <f>SUM(IG85, -IG92,)</f>
        <v>0</v>
      </c>
      <c r="IH96" s="6">
        <f>SUM(IH85, -IH92,)</f>
        <v>0</v>
      </c>
      <c r="II96" s="6">
        <f t="shared" ref="II96:IL96" si="290">SUM(II85, -II92)</f>
        <v>0</v>
      </c>
      <c r="IJ96" s="6">
        <f t="shared" si="290"/>
        <v>0</v>
      </c>
      <c r="IK96" s="6">
        <f t="shared" si="290"/>
        <v>0</v>
      </c>
      <c r="IL96" s="6">
        <f t="shared" si="290"/>
        <v>0</v>
      </c>
      <c r="IM96" s="6">
        <f>SUM(IM85, -IM92,)</f>
        <v>0</v>
      </c>
      <c r="IN96" s="6">
        <f>SUM(IN85, -IN92,)</f>
        <v>0</v>
      </c>
      <c r="IO96" s="6">
        <f t="shared" ref="IO96:IR96" si="291">SUM(IO85, -IO92)</f>
        <v>0</v>
      </c>
      <c r="IP96" s="6">
        <f t="shared" si="291"/>
        <v>0</v>
      </c>
      <c r="IQ96" s="6">
        <f t="shared" si="291"/>
        <v>0</v>
      </c>
      <c r="IR96" s="6">
        <f t="shared" si="291"/>
        <v>0</v>
      </c>
      <c r="IS96" s="6">
        <f>SUM(IS85, -IS92,)</f>
        <v>0</v>
      </c>
      <c r="IT96" s="6">
        <f>SUM(IT85, -IT92,)</f>
        <v>0</v>
      </c>
      <c r="IU96" s="6">
        <f t="shared" ref="IU96:IX96" si="292">SUM(IU85, -IU92)</f>
        <v>0</v>
      </c>
      <c r="IV96" s="6">
        <f t="shared" si="292"/>
        <v>0</v>
      </c>
      <c r="IW96" s="6">
        <f t="shared" si="292"/>
        <v>0</v>
      </c>
      <c r="IX96" s="6">
        <f t="shared" si="292"/>
        <v>0</v>
      </c>
      <c r="IY96" s="6">
        <f>SUM(IY85, -IY92,)</f>
        <v>0</v>
      </c>
      <c r="IZ96" s="6">
        <f>SUM(IZ85, -IZ92,)</f>
        <v>0</v>
      </c>
      <c r="JA96" s="6">
        <f t="shared" ref="JA96:JD96" si="293">SUM(JA85, -JA92)</f>
        <v>0</v>
      </c>
      <c r="JB96" s="6">
        <f t="shared" si="293"/>
        <v>0</v>
      </c>
      <c r="JC96" s="6">
        <f t="shared" si="293"/>
        <v>0</v>
      </c>
      <c r="JD96" s="6">
        <f t="shared" si="293"/>
        <v>0</v>
      </c>
      <c r="JE96" s="6">
        <f>SUM(JE85, -JE92,)</f>
        <v>0</v>
      </c>
      <c r="JF96" s="6">
        <f>SUM(JF85, -JF92,)</f>
        <v>0</v>
      </c>
      <c r="JG96" s="6">
        <f t="shared" ref="JG96:JJ96" si="294">SUM(JG85, -JG92)</f>
        <v>0</v>
      </c>
      <c r="JH96" s="6">
        <f t="shared" si="294"/>
        <v>0</v>
      </c>
      <c r="JI96" s="6">
        <f t="shared" si="294"/>
        <v>0</v>
      </c>
      <c r="JJ96" s="6">
        <f t="shared" si="294"/>
        <v>0</v>
      </c>
      <c r="JK96" s="6">
        <f>SUM(JK85, -JK92,)</f>
        <v>0</v>
      </c>
      <c r="JL96" s="6">
        <f>SUM(JL85, -JL92,)</f>
        <v>0</v>
      </c>
      <c r="JM96" s="6">
        <f t="shared" ref="JM96:JS96" si="295">SUM(JM85, -JM92)</f>
        <v>0</v>
      </c>
      <c r="JN96" s="6">
        <f t="shared" si="295"/>
        <v>0</v>
      </c>
      <c r="JO96" s="6">
        <f t="shared" si="295"/>
        <v>0</v>
      </c>
      <c r="JP96" s="6">
        <f t="shared" si="295"/>
        <v>0</v>
      </c>
      <c r="JQ96" s="6">
        <f t="shared" si="295"/>
        <v>0</v>
      </c>
      <c r="JR96" s="6">
        <f t="shared" si="295"/>
        <v>0</v>
      </c>
      <c r="JS96" s="6">
        <f t="shared" si="295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22" t="s">
        <v>45</v>
      </c>
      <c r="EX97" s="122" t="s">
        <v>46</v>
      </c>
      <c r="EY97" s="122" t="s">
        <v>45</v>
      </c>
      <c r="EZ97" s="168" t="s">
        <v>48</v>
      </c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96">SUM(ES56, -ES57)</f>
        <v>0.1905</v>
      </c>
      <c r="ET98" s="166">
        <f t="shared" si="296"/>
        <v>0.1933</v>
      </c>
      <c r="EU98" s="208">
        <f t="shared" si="296"/>
        <v>0.19350000000000001</v>
      </c>
      <c r="EV98" s="187">
        <f t="shared" si="296"/>
        <v>0.1973</v>
      </c>
      <c r="EW98" s="208">
        <f t="shared" si="296"/>
        <v>0.1961</v>
      </c>
      <c r="EX98" s="247">
        <f t="shared" si="296"/>
        <v>0.19750000000000001</v>
      </c>
      <c r="EY98" s="208">
        <f>SUM(EY56, -EY58)</f>
        <v>0.16959999999999997</v>
      </c>
      <c r="EZ98" s="120">
        <f>SUM(EZ52, -EZ56)</f>
        <v>0.16239999999999999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168" t="s">
        <v>48</v>
      </c>
      <c r="EX99" s="168" t="s">
        <v>48</v>
      </c>
      <c r="EY99" s="168" t="s">
        <v>48</v>
      </c>
      <c r="EZ99" s="117" t="s">
        <v>49</v>
      </c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97">SUM(BS56, -BS58)</f>
        <v>0.1308</v>
      </c>
      <c r="BT100" s="116">
        <f t="shared" si="297"/>
        <v>0.11999999999999998</v>
      </c>
      <c r="BU100" s="178">
        <f t="shared" si="297"/>
        <v>0.13389999999999999</v>
      </c>
      <c r="BV100" s="148">
        <f t="shared" si="297"/>
        <v>0.14529999999999998</v>
      </c>
      <c r="BW100" s="118">
        <f t="shared" si="297"/>
        <v>0.15360000000000001</v>
      </c>
      <c r="BX100" s="178">
        <f t="shared" si="297"/>
        <v>0.15440000000000001</v>
      </c>
      <c r="BY100" s="225">
        <f t="shared" si="297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98">SUM(EM52, -EM56)</f>
        <v>0.1613</v>
      </c>
      <c r="EN100" s="146">
        <f t="shared" si="298"/>
        <v>0.16400000000000001</v>
      </c>
      <c r="EO100" s="120">
        <f t="shared" si="298"/>
        <v>0.16200000000000001</v>
      </c>
      <c r="EP100" s="179">
        <f t="shared" si="298"/>
        <v>0.1633</v>
      </c>
      <c r="EQ100" s="146">
        <f t="shared" si="298"/>
        <v>0.1545</v>
      </c>
      <c r="ER100" s="120">
        <f t="shared" si="298"/>
        <v>0.14460000000000001</v>
      </c>
      <c r="ES100" s="179">
        <f t="shared" si="298"/>
        <v>0.1545</v>
      </c>
      <c r="ET100" s="146">
        <f t="shared" si="298"/>
        <v>0.15029999999999999</v>
      </c>
      <c r="EU100" s="120">
        <f t="shared" si="298"/>
        <v>0.13469999999999999</v>
      </c>
      <c r="EV100" s="179">
        <f t="shared" si="298"/>
        <v>0.10389999999999999</v>
      </c>
      <c r="EW100" s="120">
        <f t="shared" si="298"/>
        <v>0.11760000000000001</v>
      </c>
      <c r="EX100" s="120">
        <f t="shared" si="298"/>
        <v>0.1333</v>
      </c>
      <c r="EY100" s="120">
        <f>SUM(EY53, -EY56)</f>
        <v>0.1673</v>
      </c>
      <c r="EZ100" s="120">
        <f>SUM(EZ53, -EZ56)</f>
        <v>0.1598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17" t="s">
        <v>49</v>
      </c>
      <c r="EX101" s="117" t="s">
        <v>49</v>
      </c>
      <c r="EY101" s="123" t="s">
        <v>47</v>
      </c>
      <c r="EZ101" s="123" t="s">
        <v>47</v>
      </c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99">SUM(BL57, -BL58)</f>
        <v>0.11630000000000001</v>
      </c>
      <c r="BM102" s="116">
        <f t="shared" si="299"/>
        <v>0.11269999999999999</v>
      </c>
      <c r="BN102" s="176">
        <f t="shared" si="299"/>
        <v>0.11739999999999999</v>
      </c>
      <c r="BO102" s="118">
        <f t="shared" si="299"/>
        <v>0.1109</v>
      </c>
      <c r="BP102" s="118">
        <f t="shared" si="299"/>
        <v>0.11410000000000001</v>
      </c>
      <c r="BQ102" s="118">
        <f t="shared" si="299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00">SUM(EC91, -EC98)</f>
        <v>0</v>
      </c>
      <c r="ED102" s="6">
        <f t="shared" si="300"/>
        <v>0</v>
      </c>
      <c r="EE102" s="6">
        <f t="shared" si="300"/>
        <v>0</v>
      </c>
      <c r="EF102" s="6">
        <f t="shared" si="300"/>
        <v>0</v>
      </c>
      <c r="EG102" s="6">
        <f t="shared" si="300"/>
        <v>0</v>
      </c>
      <c r="EH102" s="6">
        <f t="shared" si="300"/>
        <v>0</v>
      </c>
      <c r="EI102" s="6">
        <f t="shared" si="300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301">SUM(ER53, -ER56)</f>
        <v>0.11599999999999999</v>
      </c>
      <c r="ES102" s="179">
        <f t="shared" si="301"/>
        <v>0.13800000000000001</v>
      </c>
      <c r="ET102" s="146">
        <f t="shared" si="301"/>
        <v>0.1168</v>
      </c>
      <c r="EU102" s="120">
        <f t="shared" si="301"/>
        <v>0.11699999999999999</v>
      </c>
      <c r="EV102" s="179">
        <f t="shared" si="301"/>
        <v>0.1008</v>
      </c>
      <c r="EW102" s="120">
        <f t="shared" si="301"/>
        <v>0.10050000000000001</v>
      </c>
      <c r="EX102" s="120">
        <f t="shared" si="301"/>
        <v>0.1208</v>
      </c>
      <c r="EY102" s="120">
        <f>SUM(EY54, -EY56)</f>
        <v>0.1195</v>
      </c>
      <c r="EZ102" s="120">
        <f>SUM(EZ54, -EZ56)</f>
        <v>9.6100000000000005E-2</v>
      </c>
      <c r="FA102" s="6">
        <f t="shared" ref="EZ102:FB102" si="302">SUM(FA91, -FA98)</f>
        <v>0</v>
      </c>
      <c r="FB102" s="6">
        <f t="shared" si="302"/>
        <v>0</v>
      </c>
      <c r="FC102" s="6">
        <f>SUM(FC91, -FC98,)</f>
        <v>0</v>
      </c>
      <c r="FD102" s="6">
        <f>SUM(FD91, -FD98,)</f>
        <v>0</v>
      </c>
      <c r="FE102" s="6">
        <f t="shared" ref="FE102:FH102" si="303">SUM(FE91, -FE98)</f>
        <v>0</v>
      </c>
      <c r="FF102" s="6">
        <f t="shared" si="303"/>
        <v>0</v>
      </c>
      <c r="FG102" s="6">
        <f t="shared" si="303"/>
        <v>0</v>
      </c>
      <c r="FH102" s="6">
        <f t="shared" si="303"/>
        <v>0</v>
      </c>
      <c r="FI102" s="6">
        <f>SUM(FI91, -FI98,)</f>
        <v>0</v>
      </c>
      <c r="FJ102" s="6">
        <f>SUM(FJ91, -FJ98,)</f>
        <v>0</v>
      </c>
      <c r="FK102" s="6">
        <f t="shared" ref="FK102:FN102" si="304">SUM(FK91, -FK98)</f>
        <v>0</v>
      </c>
      <c r="FL102" s="6">
        <f t="shared" si="304"/>
        <v>0</v>
      </c>
      <c r="FM102" s="6">
        <f t="shared" si="304"/>
        <v>0</v>
      </c>
      <c r="FN102" s="6">
        <f t="shared" si="304"/>
        <v>0</v>
      </c>
      <c r="FO102" s="6">
        <f>SUM(FO91, -FO98,)</f>
        <v>0</v>
      </c>
      <c r="FP102" s="6">
        <f>SUM(FP91, -FP98,)</f>
        <v>0</v>
      </c>
      <c r="FQ102" s="6">
        <f t="shared" ref="FQ102:FT102" si="305">SUM(FQ91, -FQ98)</f>
        <v>0</v>
      </c>
      <c r="FR102" s="6">
        <f t="shared" si="305"/>
        <v>0</v>
      </c>
      <c r="FS102" s="6">
        <f t="shared" si="305"/>
        <v>0</v>
      </c>
      <c r="FT102" s="6">
        <f t="shared" si="305"/>
        <v>0</v>
      </c>
      <c r="FU102" s="6">
        <f>SUM(FU91, -FU98,)</f>
        <v>0</v>
      </c>
      <c r="FV102" s="6">
        <f>SUM(FV91, -FV98,)</f>
        <v>0</v>
      </c>
      <c r="FW102" s="6">
        <f t="shared" ref="FW102:FZ102" si="306">SUM(FW91, -FW98)</f>
        <v>0</v>
      </c>
      <c r="FX102" s="6">
        <f t="shared" si="306"/>
        <v>0</v>
      </c>
      <c r="FY102" s="6">
        <f t="shared" si="306"/>
        <v>0</v>
      </c>
      <c r="FZ102" s="6">
        <f t="shared" si="306"/>
        <v>0</v>
      </c>
      <c r="GA102" s="6">
        <f>SUM(GA91, -GA98,)</f>
        <v>0</v>
      </c>
      <c r="GB102" s="6">
        <f>SUM(GB91, -GB98,)</f>
        <v>0</v>
      </c>
      <c r="GC102" s="6">
        <f t="shared" ref="GC102:GF102" si="307">SUM(GC91, -GC98)</f>
        <v>0</v>
      </c>
      <c r="GD102" s="6">
        <f t="shared" si="307"/>
        <v>0</v>
      </c>
      <c r="GE102" s="6">
        <f t="shared" si="307"/>
        <v>0</v>
      </c>
      <c r="GF102" s="6">
        <f t="shared" si="307"/>
        <v>0</v>
      </c>
      <c r="GG102" s="6">
        <f>SUM(GG91, -GG98,)</f>
        <v>0</v>
      </c>
      <c r="GH102" s="6">
        <f>SUM(GH91, -GH98,)</f>
        <v>0</v>
      </c>
      <c r="GI102" s="6">
        <f t="shared" ref="GI102:GL102" si="308">SUM(GI91, -GI98)</f>
        <v>0</v>
      </c>
      <c r="GJ102" s="6">
        <f t="shared" si="308"/>
        <v>0</v>
      </c>
      <c r="GK102" s="6">
        <f t="shared" si="308"/>
        <v>0</v>
      </c>
      <c r="GL102" s="6">
        <f t="shared" si="308"/>
        <v>0</v>
      </c>
      <c r="GM102" s="6">
        <f>SUM(GM91, -GM98,)</f>
        <v>0</v>
      </c>
      <c r="GN102" s="6">
        <f>SUM(GN91, -GN98,)</f>
        <v>0</v>
      </c>
      <c r="GO102" s="6">
        <f t="shared" ref="GO102:GR102" si="309">SUM(GO91, -GO98)</f>
        <v>0</v>
      </c>
      <c r="GP102" s="6">
        <f t="shared" si="309"/>
        <v>0</v>
      </c>
      <c r="GQ102" s="6">
        <f t="shared" si="309"/>
        <v>0</v>
      </c>
      <c r="GR102" s="6">
        <f t="shared" si="309"/>
        <v>0</v>
      </c>
      <c r="GS102" s="6">
        <f>SUM(GS91, -GS98,)</f>
        <v>0</v>
      </c>
      <c r="GT102" s="6">
        <f>SUM(GT91, -GT98,)</f>
        <v>0</v>
      </c>
      <c r="GU102" s="6">
        <f t="shared" ref="GU102:HA102" si="310">SUM(GU91, -GU98)</f>
        <v>0</v>
      </c>
      <c r="GV102" s="6">
        <f t="shared" si="310"/>
        <v>0</v>
      </c>
      <c r="GW102" s="6">
        <f t="shared" si="310"/>
        <v>0</v>
      </c>
      <c r="GX102" s="6">
        <f t="shared" si="310"/>
        <v>0</v>
      </c>
      <c r="GY102" s="6">
        <f t="shared" si="310"/>
        <v>0</v>
      </c>
      <c r="GZ102" s="6">
        <f t="shared" si="310"/>
        <v>0</v>
      </c>
      <c r="HA102" s="6">
        <f t="shared" si="310"/>
        <v>0</v>
      </c>
      <c r="HC102" s="6">
        <f>SUM(HC91, -HC98,)</f>
        <v>0</v>
      </c>
      <c r="HD102" s="6">
        <f>SUM(HD91, -HD98,)</f>
        <v>0</v>
      </c>
      <c r="HE102" s="6">
        <f t="shared" ref="HE102:HH102" si="311">SUM(HE91, -HE98)</f>
        <v>0</v>
      </c>
      <c r="HF102" s="6">
        <f t="shared" si="311"/>
        <v>0</v>
      </c>
      <c r="HG102" s="6">
        <f t="shared" si="311"/>
        <v>0</v>
      </c>
      <c r="HH102" s="6">
        <f t="shared" si="311"/>
        <v>0</v>
      </c>
      <c r="HI102" s="6">
        <f>SUM(HI91, -HI98,)</f>
        <v>0</v>
      </c>
      <c r="HJ102" s="6">
        <f>SUM(HJ91, -HJ98,)</f>
        <v>0</v>
      </c>
      <c r="HK102" s="6">
        <f t="shared" ref="HK102:HN102" si="312">SUM(HK91, -HK98)</f>
        <v>0</v>
      </c>
      <c r="HL102" s="6">
        <f t="shared" si="312"/>
        <v>0</v>
      </c>
      <c r="HM102" s="6">
        <f t="shared" si="312"/>
        <v>0</v>
      </c>
      <c r="HN102" s="6">
        <f t="shared" si="312"/>
        <v>0</v>
      </c>
      <c r="HO102" s="6">
        <f>SUM(HO91, -HO98,)</f>
        <v>0</v>
      </c>
      <c r="HP102" s="6">
        <f>SUM(HP91, -HP98,)</f>
        <v>0</v>
      </c>
      <c r="HQ102" s="6">
        <f t="shared" ref="HQ102:HT102" si="313">SUM(HQ91, -HQ98)</f>
        <v>0</v>
      </c>
      <c r="HR102" s="6">
        <f t="shared" si="313"/>
        <v>0</v>
      </c>
      <c r="HS102" s="6">
        <f t="shared" si="313"/>
        <v>0</v>
      </c>
      <c r="HT102" s="6">
        <f t="shared" si="313"/>
        <v>0</v>
      </c>
      <c r="HU102" s="6">
        <f>SUM(HU91, -HU98,)</f>
        <v>0</v>
      </c>
      <c r="HV102" s="6">
        <f>SUM(HV91, -HV98,)</f>
        <v>0</v>
      </c>
      <c r="HW102" s="6">
        <f t="shared" ref="HW102:HZ102" si="314">SUM(HW91, -HW98)</f>
        <v>0</v>
      </c>
      <c r="HX102" s="6">
        <f t="shared" si="314"/>
        <v>0</v>
      </c>
      <c r="HY102" s="6">
        <f t="shared" si="314"/>
        <v>0</v>
      </c>
      <c r="HZ102" s="6">
        <f t="shared" si="314"/>
        <v>0</v>
      </c>
      <c r="IA102" s="6">
        <f>SUM(IA91, -IA98,)</f>
        <v>0</v>
      </c>
      <c r="IB102" s="6">
        <f>SUM(IB91, -IB98,)</f>
        <v>0</v>
      </c>
      <c r="IC102" s="6">
        <f t="shared" ref="IC102:IF102" si="315">SUM(IC91, -IC98)</f>
        <v>0</v>
      </c>
      <c r="ID102" s="6">
        <f t="shared" si="315"/>
        <v>0</v>
      </c>
      <c r="IE102" s="6">
        <f t="shared" si="315"/>
        <v>0</v>
      </c>
      <c r="IF102" s="6">
        <f t="shared" si="315"/>
        <v>0</v>
      </c>
      <c r="IG102" s="6">
        <f>SUM(IG91, -IG98,)</f>
        <v>0</v>
      </c>
      <c r="IH102" s="6">
        <f>SUM(IH91, -IH98,)</f>
        <v>0</v>
      </c>
      <c r="II102" s="6">
        <f t="shared" ref="II102:IL102" si="316">SUM(II91, -II98)</f>
        <v>0</v>
      </c>
      <c r="IJ102" s="6">
        <f t="shared" si="316"/>
        <v>0</v>
      </c>
      <c r="IK102" s="6">
        <f t="shared" si="316"/>
        <v>0</v>
      </c>
      <c r="IL102" s="6">
        <f t="shared" si="316"/>
        <v>0</v>
      </c>
      <c r="IM102" s="6">
        <f>SUM(IM91, -IM98,)</f>
        <v>0</v>
      </c>
      <c r="IN102" s="6">
        <f>SUM(IN91, -IN98,)</f>
        <v>0</v>
      </c>
      <c r="IO102" s="6">
        <f t="shared" ref="IO102:IR102" si="317">SUM(IO91, -IO98)</f>
        <v>0</v>
      </c>
      <c r="IP102" s="6">
        <f t="shared" si="317"/>
        <v>0</v>
      </c>
      <c r="IQ102" s="6">
        <f t="shared" si="317"/>
        <v>0</v>
      </c>
      <c r="IR102" s="6">
        <f t="shared" si="317"/>
        <v>0</v>
      </c>
      <c r="IS102" s="6">
        <f>SUM(IS91, -IS98,)</f>
        <v>0</v>
      </c>
      <c r="IT102" s="6">
        <f>SUM(IT91, -IT98,)</f>
        <v>0</v>
      </c>
      <c r="IU102" s="6">
        <f t="shared" ref="IU102:IX102" si="318">SUM(IU91, -IU98)</f>
        <v>0</v>
      </c>
      <c r="IV102" s="6">
        <f t="shared" si="318"/>
        <v>0</v>
      </c>
      <c r="IW102" s="6">
        <f t="shared" si="318"/>
        <v>0</v>
      </c>
      <c r="IX102" s="6">
        <f t="shared" si="318"/>
        <v>0</v>
      </c>
      <c r="IY102" s="6">
        <f>SUM(IY91, -IY98,)</f>
        <v>0</v>
      </c>
      <c r="IZ102" s="6">
        <f>SUM(IZ91, -IZ98,)</f>
        <v>0</v>
      </c>
      <c r="JA102" s="6">
        <f t="shared" ref="JA102:JD102" si="319">SUM(JA91, -JA98)</f>
        <v>0</v>
      </c>
      <c r="JB102" s="6">
        <f t="shared" si="319"/>
        <v>0</v>
      </c>
      <c r="JC102" s="6">
        <f t="shared" si="319"/>
        <v>0</v>
      </c>
      <c r="JD102" s="6">
        <f t="shared" si="319"/>
        <v>0</v>
      </c>
      <c r="JE102" s="6">
        <f>SUM(JE91, -JE98,)</f>
        <v>0</v>
      </c>
      <c r="JF102" s="6">
        <f>SUM(JF91, -JF98,)</f>
        <v>0</v>
      </c>
      <c r="JG102" s="6">
        <f t="shared" ref="JG102:JJ102" si="320">SUM(JG91, -JG98)</f>
        <v>0</v>
      </c>
      <c r="JH102" s="6">
        <f t="shared" si="320"/>
        <v>0</v>
      </c>
      <c r="JI102" s="6">
        <f t="shared" si="320"/>
        <v>0</v>
      </c>
      <c r="JJ102" s="6">
        <f t="shared" si="320"/>
        <v>0</v>
      </c>
      <c r="JK102" s="6">
        <f>SUM(JK91, -JK98,)</f>
        <v>0</v>
      </c>
      <c r="JL102" s="6">
        <f>SUM(JL91, -JL98,)</f>
        <v>0</v>
      </c>
      <c r="JM102" s="6">
        <f t="shared" ref="JM102:JS102" si="321">SUM(JM91, -JM98)</f>
        <v>0</v>
      </c>
      <c r="JN102" s="6">
        <f t="shared" si="321"/>
        <v>0</v>
      </c>
      <c r="JO102" s="6">
        <f t="shared" si="321"/>
        <v>0</v>
      </c>
      <c r="JP102" s="6">
        <f t="shared" si="321"/>
        <v>0</v>
      </c>
      <c r="JQ102" s="6">
        <f t="shared" si="321"/>
        <v>0</v>
      </c>
      <c r="JR102" s="6">
        <f t="shared" si="321"/>
        <v>0</v>
      </c>
      <c r="JS102" s="6">
        <f t="shared" si="321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168" t="s">
        <v>41</v>
      </c>
      <c r="EX103" s="168" t="s">
        <v>41</v>
      </c>
      <c r="EY103" s="122" t="s">
        <v>46</v>
      </c>
      <c r="EZ103" s="119" t="s">
        <v>36</v>
      </c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322">SUM(BE56, -BE58)</f>
        <v>0.1037</v>
      </c>
      <c r="BF104" s="166">
        <f t="shared" si="322"/>
        <v>0.1012</v>
      </c>
      <c r="BG104" s="208">
        <f t="shared" si="322"/>
        <v>0.10639999999999999</v>
      </c>
      <c r="BH104" s="178">
        <f t="shared" si="322"/>
        <v>0.1026</v>
      </c>
      <c r="BI104" s="148">
        <f t="shared" si="322"/>
        <v>0.10390000000000001</v>
      </c>
      <c r="BJ104" s="118">
        <f t="shared" si="322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323">SUM(ER52, -ER55)</f>
        <v>0.1143</v>
      </c>
      <c r="ES104" s="179">
        <f t="shared" si="323"/>
        <v>0.12440000000000001</v>
      </c>
      <c r="ET104" s="146">
        <f t="shared" si="323"/>
        <v>0.1167</v>
      </c>
      <c r="EU104" s="120">
        <f t="shared" si="323"/>
        <v>0.10249999999999999</v>
      </c>
      <c r="EV104" s="179">
        <f t="shared" si="323"/>
        <v>7.46E-2</v>
      </c>
      <c r="EW104" s="120">
        <f t="shared" si="323"/>
        <v>9.0200000000000002E-2</v>
      </c>
      <c r="EX104" s="120">
        <f t="shared" si="323"/>
        <v>9.5199999999999993E-2</v>
      </c>
      <c r="EY104" s="247">
        <f>SUM(EY56, -EY57)</f>
        <v>0.11550000000000001</v>
      </c>
      <c r="EZ104" s="116">
        <f>SUM(EZ55, -EZ56)</f>
        <v>9.5500000000000002E-2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17" t="s">
        <v>42</v>
      </c>
      <c r="EX105" s="123" t="s">
        <v>47</v>
      </c>
      <c r="EY105" s="119" t="s">
        <v>36</v>
      </c>
      <c r="EZ105" s="122" t="s">
        <v>46</v>
      </c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20">
        <f>SUM(EW53, -EW55)</f>
        <v>7.3099999999999998E-2</v>
      </c>
      <c r="EX106" s="120">
        <f>SUM(EX54, -EX56)</f>
        <v>8.3500000000000005E-2</v>
      </c>
      <c r="EY106" s="116">
        <f>SUM(EY55, -EY56)</f>
        <v>0.1084</v>
      </c>
      <c r="EZ106" s="247">
        <f>SUM(EZ56, -EZ57)</f>
        <v>8.9300000000000004E-2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23" t="s">
        <v>47</v>
      </c>
      <c r="EX107" s="117" t="s">
        <v>42</v>
      </c>
      <c r="EY107" s="117" t="s">
        <v>42</v>
      </c>
      <c r="EZ107" s="114" t="s">
        <v>57</v>
      </c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24">SUM(EC97, -EC104)</f>
        <v>0</v>
      </c>
      <c r="ED108" s="6">
        <f t="shared" si="324"/>
        <v>0</v>
      </c>
      <c r="EE108" s="6">
        <f t="shared" si="324"/>
        <v>0</v>
      </c>
      <c r="EF108" s="6">
        <f t="shared" si="324"/>
        <v>0</v>
      </c>
      <c r="EG108" s="6">
        <f t="shared" si="324"/>
        <v>0</v>
      </c>
      <c r="EH108" s="6">
        <f t="shared" si="324"/>
        <v>0</v>
      </c>
      <c r="EI108" s="6">
        <f t="shared" si="324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20">
        <f>SUM(EW54, -EW56)</f>
        <v>6.6299999999999998E-2</v>
      </c>
      <c r="EX108" s="120">
        <f>SUM(EX53, -EX55)</f>
        <v>8.2699999999999996E-2</v>
      </c>
      <c r="EY108" s="120">
        <f>SUM(EY52, -EY55)</f>
        <v>6.359999999999999E-2</v>
      </c>
      <c r="EZ108" s="116">
        <f>SUM(EZ57, -EZ58)</f>
        <v>7.7399999999999997E-2</v>
      </c>
      <c r="FA108" s="6">
        <f t="shared" ref="EZ108:FB108" si="325">SUM(FA97, -FA104)</f>
        <v>0</v>
      </c>
      <c r="FB108" s="6">
        <f t="shared" si="325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6">SUM(FE97, -FE104)</f>
        <v>0</v>
      </c>
      <c r="FF108" s="6">
        <f t="shared" si="326"/>
        <v>0</v>
      </c>
      <c r="FG108" s="6">
        <f t="shared" si="326"/>
        <v>0</v>
      </c>
      <c r="FH108" s="6">
        <f t="shared" si="326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7">SUM(FK97, -FK104)</f>
        <v>0</v>
      </c>
      <c r="FL108" s="6">
        <f t="shared" si="327"/>
        <v>0</v>
      </c>
      <c r="FM108" s="6">
        <f t="shared" si="327"/>
        <v>0</v>
      </c>
      <c r="FN108" s="6">
        <f t="shared" si="327"/>
        <v>0</v>
      </c>
      <c r="FO108" s="6">
        <f>SUM(FO97, -FO104,)</f>
        <v>0</v>
      </c>
      <c r="FP108" s="6">
        <f>SUM(FP97, -FP104,)</f>
        <v>0</v>
      </c>
      <c r="FQ108" s="6">
        <f t="shared" ref="FQ108:FT108" si="328">SUM(FQ97, -FQ104)</f>
        <v>0</v>
      </c>
      <c r="FR108" s="6">
        <f t="shared" si="328"/>
        <v>0</v>
      </c>
      <c r="FS108" s="6">
        <f t="shared" si="328"/>
        <v>0</v>
      </c>
      <c r="FT108" s="6">
        <f t="shared" si="328"/>
        <v>0</v>
      </c>
      <c r="FU108" s="6">
        <f>SUM(FU97, -FU104,)</f>
        <v>0</v>
      </c>
      <c r="FV108" s="6">
        <f>SUM(FV97, -FV104,)</f>
        <v>0</v>
      </c>
      <c r="FW108" s="6">
        <f t="shared" ref="FW108:FZ108" si="329">SUM(FW97, -FW104)</f>
        <v>0</v>
      </c>
      <c r="FX108" s="6">
        <f t="shared" si="329"/>
        <v>0</v>
      </c>
      <c r="FY108" s="6">
        <f t="shared" si="329"/>
        <v>0</v>
      </c>
      <c r="FZ108" s="6">
        <f t="shared" si="329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0">SUM(GC97, -GC104)</f>
        <v>0</v>
      </c>
      <c r="GD108" s="6">
        <f t="shared" si="330"/>
        <v>0</v>
      </c>
      <c r="GE108" s="6">
        <f t="shared" si="330"/>
        <v>0</v>
      </c>
      <c r="GF108" s="6">
        <f t="shared" si="330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1">SUM(GI97, -GI104)</f>
        <v>0</v>
      </c>
      <c r="GJ108" s="6">
        <f t="shared" si="331"/>
        <v>0</v>
      </c>
      <c r="GK108" s="6">
        <f t="shared" si="331"/>
        <v>0</v>
      </c>
      <c r="GL108" s="6">
        <f t="shared" si="331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2">SUM(GO97, -GO104)</f>
        <v>0</v>
      </c>
      <c r="GP108" s="6">
        <f t="shared" si="332"/>
        <v>0</v>
      </c>
      <c r="GQ108" s="6">
        <f t="shared" si="332"/>
        <v>0</v>
      </c>
      <c r="GR108" s="6">
        <f t="shared" si="332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3">SUM(GU97, -GU104)</f>
        <v>0</v>
      </c>
      <c r="GV108" s="6">
        <f t="shared" si="333"/>
        <v>0</v>
      </c>
      <c r="GW108" s="6">
        <f t="shared" si="333"/>
        <v>0</v>
      </c>
      <c r="GX108" s="6">
        <f t="shared" si="333"/>
        <v>0</v>
      </c>
      <c r="GY108" s="6">
        <f t="shared" si="333"/>
        <v>0</v>
      </c>
      <c r="GZ108" s="6">
        <f t="shared" si="333"/>
        <v>0</v>
      </c>
      <c r="HA108" s="6">
        <f t="shared" si="333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4">SUM(HE97, -HE104)</f>
        <v>0</v>
      </c>
      <c r="HF108" s="6">
        <f t="shared" si="334"/>
        <v>0</v>
      </c>
      <c r="HG108" s="6">
        <f t="shared" si="334"/>
        <v>0</v>
      </c>
      <c r="HH108" s="6">
        <f t="shared" si="334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5">SUM(HK97, -HK104)</f>
        <v>0</v>
      </c>
      <c r="HL108" s="6">
        <f t="shared" si="335"/>
        <v>0</v>
      </c>
      <c r="HM108" s="6">
        <f t="shared" si="335"/>
        <v>0</v>
      </c>
      <c r="HN108" s="6">
        <f t="shared" si="335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6">SUM(HQ97, -HQ104)</f>
        <v>0</v>
      </c>
      <c r="HR108" s="6">
        <f t="shared" si="336"/>
        <v>0</v>
      </c>
      <c r="HS108" s="6">
        <f t="shared" si="336"/>
        <v>0</v>
      </c>
      <c r="HT108" s="6">
        <f t="shared" si="336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7">SUM(HW97, -HW104)</f>
        <v>0</v>
      </c>
      <c r="HX108" s="6">
        <f t="shared" si="337"/>
        <v>0</v>
      </c>
      <c r="HY108" s="6">
        <f t="shared" si="337"/>
        <v>0</v>
      </c>
      <c r="HZ108" s="6">
        <f t="shared" si="337"/>
        <v>0</v>
      </c>
      <c r="IA108" s="6">
        <f>SUM(IA97, -IA104,)</f>
        <v>0</v>
      </c>
      <c r="IB108" s="6">
        <f>SUM(IB97, -IB104,)</f>
        <v>0</v>
      </c>
      <c r="IC108" s="6">
        <f t="shared" ref="IC108:IF108" si="338">SUM(IC97, -IC104)</f>
        <v>0</v>
      </c>
      <c r="ID108" s="6">
        <f t="shared" si="338"/>
        <v>0</v>
      </c>
      <c r="IE108" s="6">
        <f t="shared" si="338"/>
        <v>0</v>
      </c>
      <c r="IF108" s="6">
        <f t="shared" si="338"/>
        <v>0</v>
      </c>
      <c r="IG108" s="6">
        <f>SUM(IG97, -IG104,)</f>
        <v>0</v>
      </c>
      <c r="IH108" s="6">
        <f>SUM(IH97, -IH104,)</f>
        <v>0</v>
      </c>
      <c r="II108" s="6">
        <f t="shared" ref="II108:IL108" si="339">SUM(II97, -II104)</f>
        <v>0</v>
      </c>
      <c r="IJ108" s="6">
        <f t="shared" si="339"/>
        <v>0</v>
      </c>
      <c r="IK108" s="6">
        <f t="shared" si="339"/>
        <v>0</v>
      </c>
      <c r="IL108" s="6">
        <f t="shared" si="339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0">SUM(IO97, -IO104)</f>
        <v>0</v>
      </c>
      <c r="IP108" s="6">
        <f t="shared" si="340"/>
        <v>0</v>
      </c>
      <c r="IQ108" s="6">
        <f t="shared" si="340"/>
        <v>0</v>
      </c>
      <c r="IR108" s="6">
        <f t="shared" si="340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1">SUM(IU97, -IU104)</f>
        <v>0</v>
      </c>
      <c r="IV108" s="6">
        <f t="shared" si="341"/>
        <v>0</v>
      </c>
      <c r="IW108" s="6">
        <f t="shared" si="341"/>
        <v>0</v>
      </c>
      <c r="IX108" s="6">
        <f t="shared" si="341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2">SUM(JA97, -JA104)</f>
        <v>0</v>
      </c>
      <c r="JB108" s="6">
        <f t="shared" si="342"/>
        <v>0</v>
      </c>
      <c r="JC108" s="6">
        <f t="shared" si="342"/>
        <v>0</v>
      </c>
      <c r="JD108" s="6">
        <f t="shared" si="342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3">SUM(JG97, -JG104)</f>
        <v>0</v>
      </c>
      <c r="JH108" s="6">
        <f t="shared" si="343"/>
        <v>0</v>
      </c>
      <c r="JI108" s="6">
        <f t="shared" si="343"/>
        <v>0</v>
      </c>
      <c r="JJ108" s="6">
        <f t="shared" si="343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4">SUM(JM97, -JM104)</f>
        <v>0</v>
      </c>
      <c r="JN108" s="6">
        <f t="shared" si="344"/>
        <v>0</v>
      </c>
      <c r="JO108" s="6">
        <f t="shared" si="344"/>
        <v>0</v>
      </c>
      <c r="JP108" s="6">
        <f t="shared" si="344"/>
        <v>0</v>
      </c>
      <c r="JQ108" s="6">
        <f t="shared" si="344"/>
        <v>0</v>
      </c>
      <c r="JR108" s="6">
        <f t="shared" si="344"/>
        <v>0</v>
      </c>
      <c r="JS108" s="6">
        <f t="shared" si="344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168" t="s">
        <v>64</v>
      </c>
      <c r="EX109" s="168" t="s">
        <v>64</v>
      </c>
      <c r="EY109" s="168" t="s">
        <v>41</v>
      </c>
      <c r="EZ109" s="168" t="s">
        <v>41</v>
      </c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345">SUM(CX51, -CX53)</f>
        <v>7.51E-2</v>
      </c>
      <c r="CY110" s="179">
        <f t="shared" si="345"/>
        <v>6.6400000000000015E-2</v>
      </c>
      <c r="CZ110" s="148">
        <f t="shared" si="345"/>
        <v>5.7499999999999996E-2</v>
      </c>
      <c r="DA110" s="118">
        <f t="shared" si="345"/>
        <v>4.3099999999999986E-2</v>
      </c>
      <c r="DB110" s="176">
        <f t="shared" si="345"/>
        <v>5.4799999999999988E-2</v>
      </c>
      <c r="DC110" s="144">
        <f t="shared" si="345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346">SUM(EN54, -EN55)</f>
        <v>8.5300000000000001E-2</v>
      </c>
      <c r="EO110" s="120">
        <f t="shared" si="346"/>
        <v>9.2700000000000005E-2</v>
      </c>
      <c r="EP110" s="179">
        <f t="shared" si="346"/>
        <v>9.9199999999999997E-2</v>
      </c>
      <c r="EQ110" s="146">
        <f t="shared" si="346"/>
        <v>8.1199999999999994E-2</v>
      </c>
      <c r="ER110" s="120">
        <f t="shared" si="346"/>
        <v>6.25E-2</v>
      </c>
      <c r="ES110" s="179">
        <f t="shared" si="346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20">
        <f>SUM(EW52, -EW54)</f>
        <v>5.1300000000000005E-2</v>
      </c>
      <c r="EX110" s="120">
        <f>SUM(EX52, -EX54)</f>
        <v>4.9799999999999997E-2</v>
      </c>
      <c r="EY110" s="120">
        <f>SUM(EY53, -EY55)</f>
        <v>5.8900000000000001E-2</v>
      </c>
      <c r="EZ110" s="120">
        <f>SUM(EZ52, -EZ55)</f>
        <v>6.6900000000000001E-2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23" t="s">
        <v>40</v>
      </c>
      <c r="EX111" s="123" t="s">
        <v>40</v>
      </c>
      <c r="EY111" s="114" t="s">
        <v>57</v>
      </c>
      <c r="EZ111" s="168" t="s">
        <v>64</v>
      </c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20">
        <f>SUM(EW54, -EW55)</f>
        <v>3.8899999999999997E-2</v>
      </c>
      <c r="EX112" s="120">
        <f>SUM(EX54, -EX55)</f>
        <v>4.5400000000000003E-2</v>
      </c>
      <c r="EY112" s="116">
        <f>SUM(EY57, -EY58)</f>
        <v>5.4099999999999981E-2</v>
      </c>
      <c r="EZ112" s="120">
        <f>SUM(EZ52, -EZ54)</f>
        <v>6.6299999999999998E-2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17" t="s">
        <v>65</v>
      </c>
      <c r="EX113" s="119" t="s">
        <v>36</v>
      </c>
      <c r="EY113" s="117" t="s">
        <v>65</v>
      </c>
      <c r="EZ113" s="117" t="s">
        <v>42</v>
      </c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47">SUM(BE55, -BE57)</f>
        <v>4.1400000000000006E-2</v>
      </c>
      <c r="BF114" s="144">
        <f t="shared" si="347"/>
        <v>3.209999999999999E-2</v>
      </c>
      <c r="BG114" s="116">
        <f t="shared" si="347"/>
        <v>3.8699999999999998E-2</v>
      </c>
      <c r="BH114" s="273">
        <f t="shared" si="347"/>
        <v>3.3799999999999997E-2</v>
      </c>
      <c r="BI114" s="246">
        <f t="shared" si="347"/>
        <v>3.5799999999999998E-2</v>
      </c>
      <c r="BJ114" s="247">
        <f t="shared" si="347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348">SUM(DF57, -DF58)</f>
        <v>3.1200000000000006E-2</v>
      </c>
      <c r="DG114" s="116">
        <f t="shared" si="348"/>
        <v>3.4299999999999997E-2</v>
      </c>
      <c r="DH114" s="176">
        <f t="shared" si="348"/>
        <v>2.9399999999999982E-2</v>
      </c>
      <c r="DI114" s="144">
        <f t="shared" si="348"/>
        <v>3.8200000000000012E-2</v>
      </c>
      <c r="DJ114" s="116">
        <f t="shared" si="348"/>
        <v>3.7900000000000017E-2</v>
      </c>
      <c r="DK114" s="176">
        <f t="shared" si="348"/>
        <v>4.4700000000000017E-2</v>
      </c>
      <c r="DL114" s="116">
        <f t="shared" si="348"/>
        <v>3.8000000000000006E-2</v>
      </c>
      <c r="DM114" s="116">
        <f t="shared" si="348"/>
        <v>3.4100000000000019E-2</v>
      </c>
      <c r="DN114" s="335">
        <f t="shared" si="348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20">
        <f>SUM(EW53, -EW54)</f>
        <v>3.4200000000000001E-2</v>
      </c>
      <c r="EX114" s="116">
        <f>SUM(EX55, -EX56)</f>
        <v>3.8100000000000002E-2</v>
      </c>
      <c r="EY114" s="120">
        <f>SUM(EY52, -EY54)</f>
        <v>5.2499999999999998E-2</v>
      </c>
      <c r="EZ114" s="120">
        <f>SUM(EZ53, -EZ55)</f>
        <v>6.4299999999999996E-2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19" t="s">
        <v>36</v>
      </c>
      <c r="EX115" s="117" t="s">
        <v>65</v>
      </c>
      <c r="EY115" s="168" t="s">
        <v>64</v>
      </c>
      <c r="EZ115" s="117" t="s">
        <v>65</v>
      </c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49">SUM(EC105, -EC112)</f>
        <v>0</v>
      </c>
      <c r="ED116" s="6">
        <f t="shared" si="349"/>
        <v>0</v>
      </c>
      <c r="EE116" s="6">
        <f t="shared" si="349"/>
        <v>0</v>
      </c>
      <c r="EF116" s="6">
        <f t="shared" si="349"/>
        <v>0</v>
      </c>
      <c r="EG116" s="6">
        <f t="shared" si="349"/>
        <v>0</v>
      </c>
      <c r="EH116" s="6">
        <f t="shared" si="349"/>
        <v>0</v>
      </c>
      <c r="EI116" s="6">
        <f t="shared" si="349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16">
        <f>SUM(EW55, -EW56)</f>
        <v>2.7400000000000001E-2</v>
      </c>
      <c r="EX116" s="120">
        <f>SUM(EX53, -EX54)</f>
        <v>3.73E-2</v>
      </c>
      <c r="EY116" s="120">
        <f>SUM(EY53, -EY54)</f>
        <v>4.7800000000000002E-2</v>
      </c>
      <c r="EZ116" s="120">
        <f>SUM(EZ53, -EZ54)</f>
        <v>6.3699999999999993E-2</v>
      </c>
      <c r="FA116" s="6">
        <f t="shared" ref="EZ116:FB116" si="350">SUM(FA105, -FA112)</f>
        <v>0</v>
      </c>
      <c r="FB116" s="6">
        <f t="shared" si="350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1">SUM(FE105, -FE112)</f>
        <v>0</v>
      </c>
      <c r="FF116" s="6">
        <f t="shared" si="351"/>
        <v>0</v>
      </c>
      <c r="FG116" s="6">
        <f t="shared" si="351"/>
        <v>0</v>
      </c>
      <c r="FH116" s="6">
        <f t="shared" si="351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2">SUM(FK105, -FK112)</f>
        <v>0</v>
      </c>
      <c r="FL116" s="6">
        <f t="shared" si="352"/>
        <v>0</v>
      </c>
      <c r="FM116" s="6">
        <f t="shared" si="352"/>
        <v>0</v>
      </c>
      <c r="FN116" s="6">
        <f t="shared" si="352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53">SUM(FQ105, -FQ112)</f>
        <v>0</v>
      </c>
      <c r="FR116" s="6">
        <f t="shared" si="353"/>
        <v>0</v>
      </c>
      <c r="FS116" s="6">
        <f t="shared" si="353"/>
        <v>0</v>
      </c>
      <c r="FT116" s="6">
        <f t="shared" si="353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4">SUM(FW105, -FW112)</f>
        <v>0</v>
      </c>
      <c r="FX116" s="6">
        <f t="shared" si="354"/>
        <v>0</v>
      </c>
      <c r="FY116" s="6">
        <f t="shared" si="354"/>
        <v>0</v>
      </c>
      <c r="FZ116" s="6">
        <f t="shared" si="354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5">SUM(GC105, -GC112)</f>
        <v>0</v>
      </c>
      <c r="GD116" s="6">
        <f t="shared" si="355"/>
        <v>0</v>
      </c>
      <c r="GE116" s="6">
        <f t="shared" si="355"/>
        <v>0</v>
      </c>
      <c r="GF116" s="6">
        <f t="shared" si="355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6">SUM(GI105, -GI112)</f>
        <v>0</v>
      </c>
      <c r="GJ116" s="6">
        <f t="shared" si="356"/>
        <v>0</v>
      </c>
      <c r="GK116" s="6">
        <f t="shared" si="356"/>
        <v>0</v>
      </c>
      <c r="GL116" s="6">
        <f t="shared" si="356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57">SUM(GO105, -GO112)</f>
        <v>0</v>
      </c>
      <c r="GP116" s="6">
        <f t="shared" si="357"/>
        <v>0</v>
      </c>
      <c r="GQ116" s="6">
        <f t="shared" si="357"/>
        <v>0</v>
      </c>
      <c r="GR116" s="6">
        <f t="shared" si="357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58">SUM(GU105, -GU112)</f>
        <v>0</v>
      </c>
      <c r="GV116" s="6">
        <f t="shared" si="358"/>
        <v>0</v>
      </c>
      <c r="GW116" s="6">
        <f t="shared" si="358"/>
        <v>0</v>
      </c>
      <c r="GX116" s="6">
        <f t="shared" si="358"/>
        <v>0</v>
      </c>
      <c r="GY116" s="6">
        <f t="shared" si="358"/>
        <v>0</v>
      </c>
      <c r="GZ116" s="6">
        <f t="shared" si="358"/>
        <v>0</v>
      </c>
      <c r="HA116" s="6">
        <f t="shared" si="358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59">SUM(HE105, -HE112)</f>
        <v>0</v>
      </c>
      <c r="HF116" s="6">
        <f t="shared" si="359"/>
        <v>0</v>
      </c>
      <c r="HG116" s="6">
        <f t="shared" si="359"/>
        <v>0</v>
      </c>
      <c r="HH116" s="6">
        <f t="shared" si="359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0">SUM(HK105, -HK112)</f>
        <v>0</v>
      </c>
      <c r="HL116" s="6">
        <f t="shared" si="360"/>
        <v>0</v>
      </c>
      <c r="HM116" s="6">
        <f t="shared" si="360"/>
        <v>0</v>
      </c>
      <c r="HN116" s="6">
        <f t="shared" si="360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1">SUM(HQ105, -HQ112)</f>
        <v>0</v>
      </c>
      <c r="HR116" s="6">
        <f t="shared" si="361"/>
        <v>0</v>
      </c>
      <c r="HS116" s="6">
        <f t="shared" si="361"/>
        <v>0</v>
      </c>
      <c r="HT116" s="6">
        <f t="shared" si="361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2">SUM(HW105, -HW112)</f>
        <v>0</v>
      </c>
      <c r="HX116" s="6">
        <f t="shared" si="362"/>
        <v>0</v>
      </c>
      <c r="HY116" s="6">
        <f t="shared" si="362"/>
        <v>0</v>
      </c>
      <c r="HZ116" s="6">
        <f t="shared" si="362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63">SUM(IC105, -IC112)</f>
        <v>0</v>
      </c>
      <c r="ID116" s="6">
        <f t="shared" si="363"/>
        <v>0</v>
      </c>
      <c r="IE116" s="6">
        <f t="shared" si="363"/>
        <v>0</v>
      </c>
      <c r="IF116" s="6">
        <f t="shared" si="363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4">SUM(II105, -II112)</f>
        <v>0</v>
      </c>
      <c r="IJ116" s="6">
        <f t="shared" si="364"/>
        <v>0</v>
      </c>
      <c r="IK116" s="6">
        <f t="shared" si="364"/>
        <v>0</v>
      </c>
      <c r="IL116" s="6">
        <f t="shared" si="364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5">SUM(IO105, -IO112)</f>
        <v>0</v>
      </c>
      <c r="IP116" s="6">
        <f t="shared" si="365"/>
        <v>0</v>
      </c>
      <c r="IQ116" s="6">
        <f t="shared" si="365"/>
        <v>0</v>
      </c>
      <c r="IR116" s="6">
        <f t="shared" si="365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6">SUM(IU105, -IU112)</f>
        <v>0</v>
      </c>
      <c r="IV116" s="6">
        <f t="shared" si="366"/>
        <v>0</v>
      </c>
      <c r="IW116" s="6">
        <f t="shared" si="366"/>
        <v>0</v>
      </c>
      <c r="IX116" s="6">
        <f t="shared" si="366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67">SUM(JA105, -JA112)</f>
        <v>0</v>
      </c>
      <c r="JB116" s="6">
        <f t="shared" si="367"/>
        <v>0</v>
      </c>
      <c r="JC116" s="6">
        <f t="shared" si="367"/>
        <v>0</v>
      </c>
      <c r="JD116" s="6">
        <f t="shared" si="367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68">SUM(JG105, -JG112)</f>
        <v>0</v>
      </c>
      <c r="JH116" s="6">
        <f t="shared" si="368"/>
        <v>0</v>
      </c>
      <c r="JI116" s="6">
        <f t="shared" si="368"/>
        <v>0</v>
      </c>
      <c r="JJ116" s="6">
        <f t="shared" si="368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69">SUM(JM105, -JM112)</f>
        <v>0</v>
      </c>
      <c r="JN116" s="6">
        <f t="shared" si="369"/>
        <v>0</v>
      </c>
      <c r="JO116" s="6">
        <f t="shared" si="369"/>
        <v>0</v>
      </c>
      <c r="JP116" s="6">
        <f t="shared" si="369"/>
        <v>0</v>
      </c>
      <c r="JQ116" s="6">
        <f t="shared" si="369"/>
        <v>0</v>
      </c>
      <c r="JR116" s="6">
        <f t="shared" si="369"/>
        <v>0</v>
      </c>
      <c r="JS116" s="6">
        <f t="shared" si="369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168" t="s">
        <v>68</v>
      </c>
      <c r="EX117" s="168" t="s">
        <v>68</v>
      </c>
      <c r="EY117" s="123" t="s">
        <v>40</v>
      </c>
      <c r="EZ117" s="168" t="s">
        <v>68</v>
      </c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16">
        <f>SUM(EW52, -EW53)</f>
        <v>1.7100000000000004E-2</v>
      </c>
      <c r="EX118" s="116">
        <f>SUM(EX52, -EX53)</f>
        <v>1.2499999999999997E-2</v>
      </c>
      <c r="EY118" s="120">
        <f>SUM(EY54, -EY55)</f>
        <v>1.1099999999999999E-2</v>
      </c>
      <c r="EZ118" s="116">
        <f>SUM(EZ52, -EZ53)</f>
        <v>2.6000000000000051E-3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21" t="s">
        <v>57</v>
      </c>
      <c r="EX119" s="114" t="s">
        <v>57</v>
      </c>
      <c r="EY119" s="117" t="s">
        <v>68</v>
      </c>
      <c r="EZ119" s="123" t="s">
        <v>40</v>
      </c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70">SUM(AM56, -AM57)</f>
        <v>1.6199999999999992E-2</v>
      </c>
      <c r="AN120" s="246">
        <f t="shared" si="370"/>
        <v>1.1999999999999927E-3</v>
      </c>
      <c r="AO120" s="247">
        <f t="shared" si="370"/>
        <v>1.1200000000000002E-2</v>
      </c>
      <c r="AP120" s="273">
        <f t="shared" si="370"/>
        <v>5.3999999999999881E-3</v>
      </c>
      <c r="AQ120" s="246">
        <f t="shared" si="370"/>
        <v>8.3000000000000018E-3</v>
      </c>
      <c r="AR120" s="247">
        <f t="shared" si="370"/>
        <v>1.1000000000000038E-3</v>
      </c>
      <c r="AS120" s="273">
        <f t="shared" si="370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371">SUM(CR53, -CR54)</f>
        <v>6.6999999999999976E-3</v>
      </c>
      <c r="CS120" s="178">
        <f t="shared" si="371"/>
        <v>9.099999999999997E-3</v>
      </c>
      <c r="CT120" s="166">
        <f t="shared" si="371"/>
        <v>3.4000000000000002E-3</v>
      </c>
      <c r="CU120" s="208">
        <f t="shared" si="371"/>
        <v>1.0500000000000009E-2</v>
      </c>
      <c r="CV120" s="187">
        <f t="shared" si="371"/>
        <v>1.2800000000000006E-2</v>
      </c>
      <c r="CW120" s="166">
        <f t="shared" si="371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16">
        <f>SUM(EW57, -EW58)</f>
        <v>1.2999999999999984E-2</v>
      </c>
      <c r="EX120" s="116">
        <f>SUM(EX57, -EX58)</f>
        <v>5.9999999999998943E-4</v>
      </c>
      <c r="EY120" s="116">
        <f>SUM(EY52, -EY53)</f>
        <v>4.6999999999999958E-3</v>
      </c>
      <c r="EZ120" s="120">
        <f>SUM(EZ54, -EZ55)</f>
        <v>5.9999999999999984E-4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7">
        <v>3.6799999999999999E-2</v>
      </c>
      <c r="ER124" s="7">
        <v>5.5300000000000002E-2</v>
      </c>
      <c r="ES124" s="7">
        <v>8.1799999999999998E-2</v>
      </c>
      <c r="ET124" s="15" t="s">
        <v>62</v>
      </c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35">
        <v>3.4799999999999998E-2</v>
      </c>
      <c r="ER125" s="48">
        <v>2.1399999999999999E-2</v>
      </c>
      <c r="ES125" s="48">
        <v>6.08E-2</v>
      </c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31">
        <v>2.8799999999999999E-2</v>
      </c>
      <c r="ER126" s="35">
        <v>0.02</v>
      </c>
      <c r="ES126" s="35">
        <v>3.0800000000000001E-2</v>
      </c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22">
        <v>-1.1000000000000001E-3</v>
      </c>
      <c r="ER127" s="16">
        <v>1.6E-2</v>
      </c>
      <c r="ES127" s="31">
        <v>-4.7000000000000002E-3</v>
      </c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16">
        <v>-3.3E-3</v>
      </c>
      <c r="ER128" s="22">
        <v>1.2800000000000001E-2</v>
      </c>
      <c r="ES128" s="22">
        <v>-1.35E-2</v>
      </c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48">
        <v>-5.5999999999999999E-3</v>
      </c>
      <c r="ER129" s="92">
        <v>-6.9999999999999999E-4</v>
      </c>
      <c r="ES129" s="92">
        <v>-2.5600000000000001E-2</v>
      </c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92">
        <v>-1.32E-2</v>
      </c>
      <c r="ER130" s="31">
        <v>-1.32E-2</v>
      </c>
      <c r="ES130" s="16">
        <v>-3.6600000000000001E-2</v>
      </c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41">
        <v>-7.7200000000000005E-2</v>
      </c>
      <c r="ER131" s="41">
        <v>-0.1116</v>
      </c>
      <c r="ES131" s="41">
        <v>-9.2999999999999999E-2</v>
      </c>
      <c r="ET131" s="10" t="s">
        <v>62</v>
      </c>
      <c r="EU131" s="6" t="s">
        <v>62</v>
      </c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71"/>
      <c r="EX133" s="69">
        <v>43531</v>
      </c>
      <c r="EY133" s="70"/>
      <c r="EZ133" s="71"/>
      <c r="FA133" s="69">
        <v>43532</v>
      </c>
      <c r="FB133" s="356" t="s">
        <v>77</v>
      </c>
      <c r="FC133" s="73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26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04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07">
        <v>5.16E-2</v>
      </c>
      <c r="EX136" s="7">
        <v>5.4699999999999999E-2</v>
      </c>
      <c r="EY136" s="7">
        <v>8.1799999999999998E-2</v>
      </c>
      <c r="EZ136" s="48">
        <v>9.0999999999999998E-2</v>
      </c>
      <c r="FA136" s="48"/>
      <c r="FB136" s="48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11">
        <v>3.1899999999999998E-2</v>
      </c>
      <c r="EX137" s="35">
        <v>0.04</v>
      </c>
      <c r="EY137" s="48">
        <v>6.08E-2</v>
      </c>
      <c r="EZ137" s="7">
        <v>7.2900000000000006E-2</v>
      </c>
      <c r="FA137" s="7"/>
      <c r="FB137" s="7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05">
        <v>1.7999999999999999E-2</v>
      </c>
      <c r="EX138" s="48">
        <v>2.1999999999999999E-2</v>
      </c>
      <c r="EY138" s="35">
        <v>3.0800000000000001E-2</v>
      </c>
      <c r="EZ138" s="35">
        <v>2.9899999999999999E-2</v>
      </c>
      <c r="FA138" s="35"/>
      <c r="FB138" s="35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09">
        <v>1.4200000000000001E-2</v>
      </c>
      <c r="EX139" s="16">
        <v>6.6E-3</v>
      </c>
      <c r="EY139" s="31">
        <v>-4.7000000000000002E-3</v>
      </c>
      <c r="EZ139" s="22">
        <v>-1.72E-2</v>
      </c>
      <c r="FA139" s="22"/>
      <c r="FB139" s="22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12">
        <v>6.4000000000000003E-3</v>
      </c>
      <c r="EX140" s="31">
        <v>2.5000000000000001E-3</v>
      </c>
      <c r="EY140" s="22">
        <v>-1.35E-2</v>
      </c>
      <c r="EZ140" s="92">
        <v>-1.8700000000000001E-2</v>
      </c>
      <c r="FA140" s="92"/>
      <c r="FB140" s="92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08">
        <v>-1.2999999999999999E-3</v>
      </c>
      <c r="EX141" s="92">
        <v>-1.09E-2</v>
      </c>
      <c r="EY141" s="92">
        <v>-2.5600000000000001E-2</v>
      </c>
      <c r="EZ141" s="31">
        <v>-2.41E-2</v>
      </c>
      <c r="FA141" s="31"/>
      <c r="FB141" s="31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10">
        <v>-7.1000000000000004E-3</v>
      </c>
      <c r="EX142" s="22">
        <v>-1.3899999999999999E-2</v>
      </c>
      <c r="EY142" s="16">
        <v>-3.6600000000000001E-2</v>
      </c>
      <c r="EZ142" s="16">
        <v>-3.2599999999999997E-2</v>
      </c>
      <c r="FA142" s="16"/>
      <c r="FB142" s="16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06">
        <v>-0.1137</v>
      </c>
      <c r="EX143" s="41">
        <v>-0.10100000000000001</v>
      </c>
      <c r="EY143" s="41">
        <v>-9.2999999999999999E-2</v>
      </c>
      <c r="EZ143" s="41">
        <v>-0.1012</v>
      </c>
      <c r="FA143" s="41"/>
      <c r="FB143" s="41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11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6">
        <v>1.1900000000000001E-2</v>
      </c>
      <c r="EX145" s="240">
        <v>1.2699999999999999E-2</v>
      </c>
      <c r="EY145" s="203">
        <v>3.8800000000000001E-2</v>
      </c>
      <c r="EZ145" s="202">
        <v>3.0200000000000001E-2</v>
      </c>
      <c r="FA145" t="s">
        <v>62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09">
        <v>-6.4000000000000003E-3</v>
      </c>
      <c r="EX146" s="209">
        <v>-2.0299999999999999E-2</v>
      </c>
      <c r="EY146" s="205">
        <v>-4.3200000000000002E-2</v>
      </c>
      <c r="EZ146" s="243">
        <v>-1.9400000000000001E-2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Y147" s="203">
        <v>3.9399999999999998E-2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t="s">
        <v>62</v>
      </c>
      <c r="EX148" t="s">
        <v>62</v>
      </c>
      <c r="EY148" s="205">
        <v>-5.2600000000000001E-2</v>
      </c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57">
        <v>1.3435999999999999</v>
      </c>
      <c r="EX149" s="257">
        <v>1.3420000000000001</v>
      </c>
      <c r="EY149" s="257">
        <v>1.3455999999999999</v>
      </c>
      <c r="EZ149" s="257">
        <v>82.52</v>
      </c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19" t="s">
        <v>42</v>
      </c>
      <c r="EX150" s="119" t="s">
        <v>42</v>
      </c>
      <c r="EY150" s="119" t="s">
        <v>42</v>
      </c>
      <c r="EZ150" s="114" t="s">
        <v>70</v>
      </c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372">SUM(BS136, -BS143)</f>
        <v>3.2199999999999999E-2</v>
      </c>
      <c r="BT151" s="120">
        <f t="shared" si="372"/>
        <v>4.6799999999999994E-2</v>
      </c>
      <c r="BU151" s="179">
        <f t="shared" si="372"/>
        <v>6.4299999999999996E-2</v>
      </c>
      <c r="BV151" s="146">
        <f t="shared" si="372"/>
        <v>8.9200000000000002E-2</v>
      </c>
      <c r="BW151" s="120">
        <f t="shared" si="372"/>
        <v>8.8700000000000001E-2</v>
      </c>
      <c r="BX151" s="179">
        <f t="shared" si="372"/>
        <v>8.77E-2</v>
      </c>
      <c r="BY151" s="224">
        <f t="shared" si="372"/>
        <v>8.2400000000000001E-2</v>
      </c>
      <c r="BZ151" s="15">
        <f t="shared" si="372"/>
        <v>9.1600000000000001E-2</v>
      </c>
      <c r="CA151" s="151">
        <f t="shared" si="372"/>
        <v>9.0400000000000008E-2</v>
      </c>
      <c r="CB151" s="146">
        <f t="shared" si="372"/>
        <v>0.15129999999999999</v>
      </c>
      <c r="CC151" s="120">
        <f t="shared" si="372"/>
        <v>0.15250000000000002</v>
      </c>
      <c r="CD151" s="179">
        <f t="shared" si="372"/>
        <v>0.184</v>
      </c>
      <c r="CE151" s="146">
        <f t="shared" si="372"/>
        <v>0.1986</v>
      </c>
      <c r="CF151" s="120">
        <f t="shared" si="372"/>
        <v>0.18729999999999999</v>
      </c>
      <c r="CG151" s="179">
        <f t="shared" si="372"/>
        <v>0.19839999999999999</v>
      </c>
      <c r="CH151" s="146">
        <f t="shared" si="372"/>
        <v>0.20330000000000001</v>
      </c>
      <c r="CI151" s="120">
        <f t="shared" si="372"/>
        <v>0.2079</v>
      </c>
      <c r="CJ151" s="179">
        <f t="shared" si="372"/>
        <v>0.20080000000000001</v>
      </c>
      <c r="CK151" s="146">
        <f t="shared" si="372"/>
        <v>0.1918</v>
      </c>
      <c r="CL151" s="120">
        <f t="shared" ref="CL151:CM151" si="373">SUM(CL136, -CL143)</f>
        <v>0.21650000000000003</v>
      </c>
      <c r="CM151" s="179">
        <f t="shared" si="373"/>
        <v>0.22700000000000001</v>
      </c>
      <c r="CN151" s="146">
        <f t="shared" ref="CN151:CW151" si="374">SUM(CN136, -CN143)</f>
        <v>0.214</v>
      </c>
      <c r="CO151" s="120">
        <f t="shared" si="374"/>
        <v>0.21229999999999999</v>
      </c>
      <c r="CP151" s="179">
        <f t="shared" si="374"/>
        <v>0.2079</v>
      </c>
      <c r="CQ151" s="146">
        <f t="shared" si="374"/>
        <v>0.1575</v>
      </c>
      <c r="CR151" s="120">
        <f t="shared" si="374"/>
        <v>0.1694</v>
      </c>
      <c r="CS151" s="179">
        <f t="shared" si="374"/>
        <v>0.1953</v>
      </c>
      <c r="CT151" s="144">
        <f t="shared" si="374"/>
        <v>0.17520000000000002</v>
      </c>
      <c r="CU151" s="120">
        <f t="shared" si="374"/>
        <v>0.1759</v>
      </c>
      <c r="CV151" s="179">
        <f t="shared" si="374"/>
        <v>0.1782</v>
      </c>
      <c r="CW151" s="146">
        <f t="shared" si="374"/>
        <v>0.19940000000000002</v>
      </c>
      <c r="CX151" s="120">
        <f t="shared" ref="CX151" si="375">SUM(CX136, -CX143)</f>
        <v>0.1694</v>
      </c>
      <c r="CY151" s="179">
        <f t="shared" ref="CY151" si="376">SUM(CY136, -CY143)</f>
        <v>0.13890000000000002</v>
      </c>
      <c r="CZ151" s="144">
        <f t="shared" ref="CZ151:DN151" si="377">SUM(CZ136, -CZ143)</f>
        <v>0.14529999999999998</v>
      </c>
      <c r="DA151" s="116">
        <f t="shared" si="377"/>
        <v>0.14479999999999998</v>
      </c>
      <c r="DB151" s="179">
        <f t="shared" si="377"/>
        <v>0.14679999999999999</v>
      </c>
      <c r="DC151" s="146">
        <f t="shared" si="377"/>
        <v>0.1696</v>
      </c>
      <c r="DD151" s="120">
        <f t="shared" si="377"/>
        <v>0.17349999999999999</v>
      </c>
      <c r="DE151" s="176">
        <f t="shared" si="377"/>
        <v>0.1449</v>
      </c>
      <c r="DF151" s="144">
        <f t="shared" si="377"/>
        <v>0.16470000000000001</v>
      </c>
      <c r="DG151" s="116">
        <f t="shared" si="377"/>
        <v>0.15709999999999999</v>
      </c>
      <c r="DH151" s="176">
        <f t="shared" si="377"/>
        <v>0.16420000000000001</v>
      </c>
      <c r="DI151" s="146">
        <f t="shared" si="377"/>
        <v>0.16120000000000001</v>
      </c>
      <c r="DJ151" s="116">
        <f t="shared" si="377"/>
        <v>0.17860000000000001</v>
      </c>
      <c r="DK151" s="179">
        <f t="shared" si="377"/>
        <v>0.19020000000000001</v>
      </c>
      <c r="DL151" s="120">
        <f t="shared" si="377"/>
        <v>0.1643</v>
      </c>
      <c r="DM151" s="116">
        <f t="shared" si="377"/>
        <v>0.1678</v>
      </c>
      <c r="DN151" s="335">
        <f t="shared" si="377"/>
        <v>0.1502</v>
      </c>
      <c r="DO151" s="346">
        <f>SUM(DO136, -DO143,)</f>
        <v>0</v>
      </c>
      <c r="DP151" s="115">
        <f t="shared" ref="DP151:DZ151" si="378">SUM(DP136, -DP143)</f>
        <v>0.17080000000000001</v>
      </c>
      <c r="DQ151" s="175">
        <f t="shared" si="378"/>
        <v>0.19900000000000001</v>
      </c>
      <c r="DR151" s="153">
        <f t="shared" si="378"/>
        <v>0.2175</v>
      </c>
      <c r="DS151" s="115">
        <f t="shared" si="378"/>
        <v>0.25130000000000002</v>
      </c>
      <c r="DT151" s="175">
        <f t="shared" si="378"/>
        <v>0.25900000000000001</v>
      </c>
      <c r="DU151" s="153">
        <f t="shared" si="378"/>
        <v>0.25219999999999998</v>
      </c>
      <c r="DV151" s="115">
        <f t="shared" si="378"/>
        <v>0.30459999999999998</v>
      </c>
      <c r="DW151" s="175">
        <f t="shared" si="378"/>
        <v>0.32619999999999999</v>
      </c>
      <c r="DX151" s="115">
        <f t="shared" si="378"/>
        <v>0.29630000000000001</v>
      </c>
      <c r="DY151" s="115">
        <f t="shared" si="378"/>
        <v>0.30780000000000002</v>
      </c>
      <c r="DZ151" s="115">
        <f t="shared" si="37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79">SUM(EC136, -EC143)</f>
        <v>0</v>
      </c>
      <c r="ED151" s="6">
        <f t="shared" si="379"/>
        <v>0</v>
      </c>
      <c r="EE151" s="6">
        <f t="shared" si="379"/>
        <v>0</v>
      </c>
      <c r="EF151" s="6">
        <f t="shared" si="379"/>
        <v>0</v>
      </c>
      <c r="EG151" s="6">
        <f t="shared" si="379"/>
        <v>0</v>
      </c>
      <c r="EH151" s="6">
        <f t="shared" si="379"/>
        <v>0</v>
      </c>
      <c r="EI151" s="6">
        <f t="shared" si="379"/>
        <v>0</v>
      </c>
      <c r="EK151" s="146">
        <f t="shared" ref="EK151:FB151" si="380">SUM(EK136, -EK143)</f>
        <v>5.45E-2</v>
      </c>
      <c r="EL151" s="208">
        <f t="shared" si="380"/>
        <v>6.4100000000000004E-2</v>
      </c>
      <c r="EM151" s="179">
        <f t="shared" si="380"/>
        <v>7.7100000000000002E-2</v>
      </c>
      <c r="EN151" s="144">
        <f t="shared" si="380"/>
        <v>7.7899999999999997E-2</v>
      </c>
      <c r="EO151" s="120">
        <f t="shared" si="380"/>
        <v>8.8499999999999995E-2</v>
      </c>
      <c r="EP151" s="176">
        <f t="shared" si="380"/>
        <v>0.10680000000000001</v>
      </c>
      <c r="EQ151" s="146">
        <f t="shared" si="380"/>
        <v>0.1021</v>
      </c>
      <c r="ER151" s="120">
        <f t="shared" si="380"/>
        <v>0.10980000000000001</v>
      </c>
      <c r="ES151" s="179">
        <f t="shared" si="380"/>
        <v>0.114</v>
      </c>
      <c r="ET151" s="146">
        <f t="shared" si="380"/>
        <v>0.1217</v>
      </c>
      <c r="EU151" s="120">
        <f t="shared" si="380"/>
        <v>0.13589999999999999</v>
      </c>
      <c r="EV151" s="179">
        <f t="shared" si="380"/>
        <v>0.16689999999999999</v>
      </c>
      <c r="EW151" s="120">
        <f t="shared" si="380"/>
        <v>0.1653</v>
      </c>
      <c r="EX151" s="120">
        <f t="shared" si="380"/>
        <v>0.15570000000000001</v>
      </c>
      <c r="EY151" s="120">
        <f t="shared" ref="EY151:EZ151" si="381">SUM(EY136, -EY143)</f>
        <v>0.17480000000000001</v>
      </c>
      <c r="EZ151" s="120">
        <f>SUM(EZ136, -EZ143)</f>
        <v>0.19219999999999998</v>
      </c>
      <c r="FA151" s="6">
        <f>SUM(FA137, -FA143)</f>
        <v>0</v>
      </c>
      <c r="FB151" s="6">
        <f>SUM(FB137,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2">SUM(GU136, -GU143)</f>
        <v>0</v>
      </c>
      <c r="GV151" s="6">
        <f t="shared" si="382"/>
        <v>0</v>
      </c>
      <c r="GW151" s="6">
        <f t="shared" si="382"/>
        <v>0</v>
      </c>
      <c r="GX151" s="6">
        <f t="shared" si="382"/>
        <v>0</v>
      </c>
      <c r="GY151" s="6">
        <f t="shared" si="382"/>
        <v>0</v>
      </c>
      <c r="GZ151" s="6">
        <f t="shared" si="382"/>
        <v>0</v>
      </c>
      <c r="HA151" s="6">
        <f t="shared" si="382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83">SUM(JM136, -JM143)</f>
        <v>0</v>
      </c>
      <c r="JN151" s="6">
        <f t="shared" si="383"/>
        <v>0</v>
      </c>
      <c r="JO151" s="6">
        <f t="shared" si="383"/>
        <v>0</v>
      </c>
      <c r="JP151" s="6">
        <f t="shared" si="383"/>
        <v>0</v>
      </c>
      <c r="JQ151" s="6">
        <f t="shared" si="383"/>
        <v>0</v>
      </c>
      <c r="JR151" s="6">
        <f t="shared" si="383"/>
        <v>0</v>
      </c>
      <c r="JS151" s="6">
        <f t="shared" si="383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168" t="s">
        <v>68</v>
      </c>
      <c r="EX152" s="168" t="s">
        <v>68</v>
      </c>
      <c r="EY152" s="114" t="s">
        <v>70</v>
      </c>
      <c r="EZ152" s="119" t="s">
        <v>42</v>
      </c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384">SUM(BS137, -BS143)</f>
        <v>3.0700000000000002E-2</v>
      </c>
      <c r="BT153" s="120">
        <f t="shared" si="384"/>
        <v>0.04</v>
      </c>
      <c r="BU153" s="273">
        <f t="shared" si="384"/>
        <v>5.1200000000000002E-2</v>
      </c>
      <c r="BV153" s="144">
        <f t="shared" si="384"/>
        <v>7.3599999999999999E-2</v>
      </c>
      <c r="BW153" s="116">
        <f t="shared" si="384"/>
        <v>7.8399999999999997E-2</v>
      </c>
      <c r="BX153" s="176">
        <f t="shared" si="384"/>
        <v>7.8899999999999998E-2</v>
      </c>
      <c r="BY153" s="226">
        <f t="shared" si="384"/>
        <v>7.8299999999999995E-2</v>
      </c>
      <c r="BZ153" s="93">
        <f t="shared" si="384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385">SUM(CD136, -CD142)</f>
        <v>0.16889999999999999</v>
      </c>
      <c r="CE153" s="146">
        <f t="shared" si="385"/>
        <v>0.192</v>
      </c>
      <c r="CF153" s="120">
        <f t="shared" si="385"/>
        <v>0.17859999999999998</v>
      </c>
      <c r="CG153" s="179">
        <f t="shared" si="385"/>
        <v>0.18529999999999999</v>
      </c>
      <c r="CH153" s="146">
        <f t="shared" si="385"/>
        <v>0.18770000000000001</v>
      </c>
      <c r="CI153" s="120">
        <f t="shared" si="385"/>
        <v>0.20629999999999998</v>
      </c>
      <c r="CJ153" s="179">
        <f t="shared" si="385"/>
        <v>0.2006</v>
      </c>
      <c r="CK153" s="146">
        <f t="shared" si="385"/>
        <v>0.18179999999999999</v>
      </c>
      <c r="CL153" s="120">
        <f t="shared" ref="CL153:CM153" si="386">SUM(CL136, -CL142)</f>
        <v>0.20540000000000003</v>
      </c>
      <c r="CM153" s="179">
        <f t="shared" si="386"/>
        <v>0.21290000000000001</v>
      </c>
      <c r="CN153" s="146">
        <f t="shared" ref="CN153:CW153" si="387">SUM(CN136, -CN142)</f>
        <v>0.20479999999999998</v>
      </c>
      <c r="CO153" s="120">
        <f t="shared" si="387"/>
        <v>0.1968</v>
      </c>
      <c r="CP153" s="179">
        <f t="shared" si="387"/>
        <v>0.1893</v>
      </c>
      <c r="CQ153" s="144">
        <f t="shared" si="387"/>
        <v>0.1474</v>
      </c>
      <c r="CR153" s="116">
        <f t="shared" si="387"/>
        <v>0.15039999999999998</v>
      </c>
      <c r="CS153" s="176">
        <f t="shared" si="387"/>
        <v>0.1711</v>
      </c>
      <c r="CT153" s="146">
        <f t="shared" si="387"/>
        <v>0.15210000000000001</v>
      </c>
      <c r="CU153" s="116">
        <f t="shared" si="387"/>
        <v>0.1754</v>
      </c>
      <c r="CV153" s="179">
        <f t="shared" si="387"/>
        <v>0.16689999999999999</v>
      </c>
      <c r="CW153" s="146">
        <f t="shared" si="387"/>
        <v>0.1678</v>
      </c>
      <c r="CX153" s="120">
        <f t="shared" ref="CX153" si="388">SUM(CX136, -CX142)</f>
        <v>0.1532</v>
      </c>
      <c r="CY153" s="176">
        <f t="shared" ref="CY153:DD153" si="389">SUM(CY136, -CY142)</f>
        <v>0.13570000000000002</v>
      </c>
      <c r="CZ153" s="146">
        <f t="shared" si="389"/>
        <v>0.12609999999999999</v>
      </c>
      <c r="DA153" s="120">
        <f t="shared" si="389"/>
        <v>0.1173</v>
      </c>
      <c r="DB153" s="176">
        <f t="shared" si="389"/>
        <v>0.14629999999999999</v>
      </c>
      <c r="DC153" s="144">
        <f t="shared" si="389"/>
        <v>0.15229999999999999</v>
      </c>
      <c r="DD153" s="116">
        <f t="shared" si="389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390">SUM(DR136, -DR142)</f>
        <v>0.16519999999999999</v>
      </c>
      <c r="DS153" s="116">
        <f t="shared" si="390"/>
        <v>0.20350000000000001</v>
      </c>
      <c r="DT153" s="176">
        <f t="shared" si="390"/>
        <v>0.1923</v>
      </c>
      <c r="DU153" s="144">
        <f t="shared" si="390"/>
        <v>0.2001</v>
      </c>
      <c r="DV153" s="116">
        <f t="shared" si="390"/>
        <v>0.2747</v>
      </c>
      <c r="DW153" s="176">
        <f t="shared" si="390"/>
        <v>0.27759999999999996</v>
      </c>
      <c r="DX153" s="116">
        <f t="shared" si="390"/>
        <v>0.26690000000000003</v>
      </c>
      <c r="DY153" s="116">
        <f t="shared" si="390"/>
        <v>0.26800000000000002</v>
      </c>
      <c r="DZ153" s="116">
        <f t="shared" si="390"/>
        <v>0.29530000000000001</v>
      </c>
      <c r="EA153" s="6">
        <f t="shared" si="390"/>
        <v>0</v>
      </c>
      <c r="EB153" s="6">
        <f t="shared" si="390"/>
        <v>0</v>
      </c>
      <c r="EC153" s="6">
        <f t="shared" si="390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391">SUM(EK137, -EK143)</f>
        <v>4.36E-2</v>
      </c>
      <c r="EL153" s="116">
        <f t="shared" si="391"/>
        <v>5.7700000000000001E-2</v>
      </c>
      <c r="EM153" s="179">
        <f t="shared" si="391"/>
        <v>7.2899999999999993E-2</v>
      </c>
      <c r="EN153" s="146">
        <f t="shared" si="391"/>
        <v>7.4400000000000008E-2</v>
      </c>
      <c r="EO153" s="116">
        <f t="shared" si="391"/>
        <v>8.5499999999999993E-2</v>
      </c>
      <c r="EP153" s="179">
        <f t="shared" si="391"/>
        <v>8.4000000000000005E-2</v>
      </c>
      <c r="EQ153" s="144">
        <f t="shared" si="391"/>
        <v>9.01E-2</v>
      </c>
      <c r="ER153" s="116">
        <f t="shared" si="391"/>
        <v>9.9900000000000003E-2</v>
      </c>
      <c r="ES153" s="176">
        <f t="shared" si="391"/>
        <v>0.112</v>
      </c>
      <c r="ET153" s="144">
        <f t="shared" si="391"/>
        <v>9.5000000000000001E-2</v>
      </c>
      <c r="EU153" s="116">
        <f t="shared" si="391"/>
        <v>0.1108</v>
      </c>
      <c r="EV153" s="179">
        <f t="shared" si="391"/>
        <v>0.13300000000000001</v>
      </c>
      <c r="EW153" s="116">
        <f t="shared" si="391"/>
        <v>0.14560000000000001</v>
      </c>
      <c r="EX153" s="116">
        <f t="shared" si="391"/>
        <v>0.14100000000000001</v>
      </c>
      <c r="EY153" s="120">
        <f>SUM(EY137, -EY143)</f>
        <v>0.15379999999999999</v>
      </c>
      <c r="EZ153" s="120">
        <f>SUM(EZ137, -EZ143)</f>
        <v>0.1741</v>
      </c>
      <c r="FA153" s="6">
        <f>SUM(FA142, -FA143)</f>
        <v>0</v>
      </c>
      <c r="FB153" s="6">
        <f>SUM(FB137, -FB136)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14" t="s">
        <v>70</v>
      </c>
      <c r="EX154" s="114" t="s">
        <v>70</v>
      </c>
      <c r="EY154" s="168" t="s">
        <v>68</v>
      </c>
      <c r="EZ154" s="168" t="s">
        <v>68</v>
      </c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392">SUM(CD137, -CD143)</f>
        <v>0.1298</v>
      </c>
      <c r="CE155" s="146">
        <f t="shared" si="392"/>
        <v>0.1429</v>
      </c>
      <c r="CF155" s="115">
        <f t="shared" si="392"/>
        <v>0.126</v>
      </c>
      <c r="CG155" s="175">
        <f t="shared" si="392"/>
        <v>0.12959999999999999</v>
      </c>
      <c r="CH155" s="144">
        <f t="shared" si="392"/>
        <v>0.1366</v>
      </c>
      <c r="CI155" s="120">
        <f t="shared" si="392"/>
        <v>0.14180000000000001</v>
      </c>
      <c r="CJ155" s="176">
        <f t="shared" si="392"/>
        <v>0.14780000000000001</v>
      </c>
      <c r="CK155" s="144">
        <f t="shared" si="392"/>
        <v>0.13750000000000001</v>
      </c>
      <c r="CL155" s="116">
        <f t="shared" ref="CL155:CM155" si="393">SUM(CL137, -CL143)</f>
        <v>0.1341</v>
      </c>
      <c r="CM155" s="176">
        <f t="shared" si="393"/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394">SUM(CR136, -CR141)</f>
        <v>0.11309999999999999</v>
      </c>
      <c r="CS155" s="179">
        <f t="shared" si="394"/>
        <v>0.1384</v>
      </c>
      <c r="CT155" s="146">
        <f t="shared" si="394"/>
        <v>0.1246</v>
      </c>
      <c r="CU155" s="120">
        <f t="shared" si="394"/>
        <v>0.1623</v>
      </c>
      <c r="CV155" s="176">
        <f t="shared" si="394"/>
        <v>0.13750000000000001</v>
      </c>
      <c r="CW155" s="144">
        <f t="shared" si="394"/>
        <v>0.1278</v>
      </c>
      <c r="CX155" s="116">
        <f t="shared" ref="CX155" si="395"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396">SUM(DT136, -DT141)</f>
        <v>0.1739</v>
      </c>
      <c r="DU155" s="146">
        <f t="shared" si="396"/>
        <v>0.17580000000000001</v>
      </c>
      <c r="DV155" s="118">
        <f t="shared" si="396"/>
        <v>0.21129999999999999</v>
      </c>
      <c r="DW155" s="179">
        <f t="shared" si="396"/>
        <v>0.22099999999999997</v>
      </c>
      <c r="DX155" s="118">
        <f t="shared" si="396"/>
        <v>0.20910000000000001</v>
      </c>
      <c r="DY155" s="118">
        <f t="shared" si="396"/>
        <v>0.21890000000000001</v>
      </c>
      <c r="DZ155" s="118">
        <f t="shared" si="396"/>
        <v>0.2334</v>
      </c>
      <c r="EA155" s="6">
        <f t="shared" si="396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397">SUM(EK138, -EK143)</f>
        <v>3.4200000000000001E-2</v>
      </c>
      <c r="EL155" s="120">
        <f t="shared" si="397"/>
        <v>5.4199999999999998E-2</v>
      </c>
      <c r="EM155" s="179">
        <f t="shared" si="397"/>
        <v>6.9499999999999992E-2</v>
      </c>
      <c r="EN155" s="148">
        <f t="shared" si="397"/>
        <v>7.0900000000000005E-2</v>
      </c>
      <c r="EO155" s="120">
        <f t="shared" si="397"/>
        <v>8.3599999999999994E-2</v>
      </c>
      <c r="EP155" s="179">
        <f t="shared" si="397"/>
        <v>8.2400000000000001E-2</v>
      </c>
      <c r="EQ155" s="146">
        <f t="shared" si="397"/>
        <v>8.5699999999999998E-2</v>
      </c>
      <c r="ER155" s="120">
        <f t="shared" si="397"/>
        <v>8.8999999999999996E-2</v>
      </c>
      <c r="ES155" s="179">
        <f t="shared" si="397"/>
        <v>0.10600000000000001</v>
      </c>
      <c r="ET155" s="146">
        <f t="shared" si="397"/>
        <v>8.6499999999999994E-2</v>
      </c>
      <c r="EU155" s="120">
        <f t="shared" si="397"/>
        <v>9.8500000000000004E-2</v>
      </c>
      <c r="EV155" s="176">
        <f t="shared" si="397"/>
        <v>0.13159999999999999</v>
      </c>
      <c r="EW155" s="120">
        <f t="shared" si="397"/>
        <v>0.13169999999999998</v>
      </c>
      <c r="EX155" s="120">
        <f t="shared" si="397"/>
        <v>0.123</v>
      </c>
      <c r="EY155" s="116">
        <f>SUM(EY138, -EY143)</f>
        <v>0.12379999999999999</v>
      </c>
      <c r="EZ155" s="116">
        <f>SUM(EZ138, -EZ143)</f>
        <v>0.13109999999999999</v>
      </c>
      <c r="FA155" s="6">
        <f>SUM(FA137, -FA136)</f>
        <v>0</v>
      </c>
      <c r="FB155" s="6">
        <f>SUM(FB142,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22" t="s">
        <v>49</v>
      </c>
      <c r="EX156" s="122" t="s">
        <v>49</v>
      </c>
      <c r="EY156" s="119" t="s">
        <v>36</v>
      </c>
      <c r="EZ156" s="114" t="s">
        <v>46</v>
      </c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398">SUM(CS136, -CS140)</f>
        <v>0.1366</v>
      </c>
      <c r="CT157" s="148">
        <f t="shared" si="398"/>
        <v>0.11610000000000001</v>
      </c>
      <c r="CU157" s="118">
        <f t="shared" si="398"/>
        <v>0.1227</v>
      </c>
      <c r="CV157" s="179">
        <f t="shared" si="398"/>
        <v>0.10390000000000001</v>
      </c>
      <c r="CW157" s="146">
        <f t="shared" si="398"/>
        <v>0.1137</v>
      </c>
      <c r="CX157" s="116">
        <f t="shared" si="398"/>
        <v>0.10830000000000001</v>
      </c>
      <c r="CY157" s="178">
        <f t="shared" si="398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399">SUM(DT136, -DT140)</f>
        <v>0.15329999999999999</v>
      </c>
      <c r="DU157" s="148">
        <f t="shared" si="399"/>
        <v>0.15840000000000001</v>
      </c>
      <c r="DV157" s="120">
        <f t="shared" si="399"/>
        <v>0.20019999999999999</v>
      </c>
      <c r="DW157" s="178">
        <f t="shared" si="399"/>
        <v>0.21889999999999998</v>
      </c>
      <c r="DX157" s="118">
        <f t="shared" si="399"/>
        <v>0.17419999999999999</v>
      </c>
      <c r="DY157" s="118">
        <f t="shared" si="399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00">SUM(EC142, -EC153)</f>
        <v>0</v>
      </c>
      <c r="ED157" s="6">
        <f t="shared" si="400"/>
        <v>0</v>
      </c>
      <c r="EE157" s="6">
        <f t="shared" si="400"/>
        <v>0</v>
      </c>
      <c r="EF157" s="6">
        <f t="shared" si="400"/>
        <v>0</v>
      </c>
      <c r="EG157" s="6">
        <f t="shared" si="400"/>
        <v>0</v>
      </c>
      <c r="EH157" s="6">
        <f t="shared" si="400"/>
        <v>0</v>
      </c>
      <c r="EI157" s="6">
        <f t="shared" si="400"/>
        <v>0</v>
      </c>
      <c r="EK157" s="246">
        <f t="shared" ref="EK157:EX157" si="401">SUM(EK139, -EK143)</f>
        <v>3.3999999999999996E-2</v>
      </c>
      <c r="EL157" s="247">
        <f t="shared" si="401"/>
        <v>4.0599999999999997E-2</v>
      </c>
      <c r="EM157" s="176">
        <f t="shared" si="401"/>
        <v>6.6900000000000001E-2</v>
      </c>
      <c r="EN157" s="146">
        <f t="shared" si="401"/>
        <v>6.8200000000000011E-2</v>
      </c>
      <c r="EO157" s="120">
        <f t="shared" si="401"/>
        <v>6.6400000000000001E-2</v>
      </c>
      <c r="EP157" s="179">
        <f t="shared" si="401"/>
        <v>7.690000000000001E-2</v>
      </c>
      <c r="EQ157" s="146">
        <f t="shared" si="401"/>
        <v>8.4999999999999992E-2</v>
      </c>
      <c r="ER157" s="120">
        <f t="shared" si="401"/>
        <v>8.5699999999999998E-2</v>
      </c>
      <c r="ES157" s="178">
        <f t="shared" si="401"/>
        <v>7.6100000000000001E-2</v>
      </c>
      <c r="ET157" s="146">
        <f t="shared" si="401"/>
        <v>7.8099999999999989E-2</v>
      </c>
      <c r="EU157" s="120">
        <f t="shared" si="401"/>
        <v>9.3700000000000006E-2</v>
      </c>
      <c r="EV157" s="179">
        <f t="shared" si="401"/>
        <v>0.12759999999999999</v>
      </c>
      <c r="EW157" s="120">
        <f t="shared" si="401"/>
        <v>0.12789999999999999</v>
      </c>
      <c r="EX157" s="120">
        <f t="shared" si="401"/>
        <v>0.1076</v>
      </c>
      <c r="EY157" s="116">
        <f>SUM(EY136, -EY142)</f>
        <v>0.11840000000000001</v>
      </c>
      <c r="EZ157" s="247">
        <f>SUM(EZ136, -EZ142)</f>
        <v>0.12359999999999999</v>
      </c>
      <c r="FA157" s="6">
        <f>SUM(FA136, -FA153)</f>
        <v>0</v>
      </c>
      <c r="FB157" s="6">
        <f>SUM(FB136,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402">SUM(GU142, -GU153)</f>
        <v>0</v>
      </c>
      <c r="GV157" s="6">
        <f t="shared" si="402"/>
        <v>0</v>
      </c>
      <c r="GW157" s="6">
        <f t="shared" si="402"/>
        <v>0</v>
      </c>
      <c r="GX157" s="6">
        <f t="shared" si="402"/>
        <v>0</v>
      </c>
      <c r="GY157" s="6">
        <f t="shared" si="402"/>
        <v>0</v>
      </c>
      <c r="GZ157" s="6">
        <f t="shared" si="402"/>
        <v>0</v>
      </c>
      <c r="HA157" s="6">
        <f t="shared" si="402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03">SUM(JM142, -JM153)</f>
        <v>0</v>
      </c>
      <c r="JN157" s="6">
        <f t="shared" si="403"/>
        <v>0</v>
      </c>
      <c r="JO157" s="6">
        <f t="shared" si="403"/>
        <v>0</v>
      </c>
      <c r="JP157" s="6">
        <f t="shared" si="403"/>
        <v>0</v>
      </c>
      <c r="JQ157" s="6">
        <f t="shared" si="403"/>
        <v>0</v>
      </c>
      <c r="JR157" s="6">
        <f t="shared" si="403"/>
        <v>0</v>
      </c>
      <c r="JS157" s="6">
        <f t="shared" si="403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88" t="s">
        <v>55</v>
      </c>
      <c r="EX158" s="123" t="s">
        <v>65</v>
      </c>
      <c r="EY158" s="119" t="s">
        <v>38</v>
      </c>
      <c r="EZ158" s="114" t="s">
        <v>63</v>
      </c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404">SUM(EM140, -EM143)</f>
        <v>6.1199999999999997E-2</v>
      </c>
      <c r="EN159" s="146">
        <f t="shared" si="404"/>
        <v>6.59E-2</v>
      </c>
      <c r="EO159" s="120">
        <f t="shared" si="404"/>
        <v>6.0899999999999996E-2</v>
      </c>
      <c r="EP159" s="179">
        <f t="shared" si="404"/>
        <v>6.5100000000000005E-2</v>
      </c>
      <c r="EQ159" s="146">
        <f t="shared" si="404"/>
        <v>7.3899999999999993E-2</v>
      </c>
      <c r="ER159" s="120">
        <f t="shared" si="404"/>
        <v>8.3799999999999999E-2</v>
      </c>
      <c r="ES159" s="179">
        <f t="shared" si="404"/>
        <v>7.3900000000000007E-2</v>
      </c>
      <c r="ET159" s="146">
        <f t="shared" si="404"/>
        <v>6.54E-2</v>
      </c>
      <c r="EU159" s="120">
        <f t="shared" si="404"/>
        <v>8.0799999999999997E-2</v>
      </c>
      <c r="EV159" s="178">
        <f t="shared" si="404"/>
        <v>0.12440000000000001</v>
      </c>
      <c r="EW159" s="118">
        <f t="shared" si="404"/>
        <v>0.1201</v>
      </c>
      <c r="EX159" s="120">
        <f t="shared" si="404"/>
        <v>0.10350000000000001</v>
      </c>
      <c r="EY159" s="118">
        <f>SUM(EY136, -EY141)</f>
        <v>0.1074</v>
      </c>
      <c r="EZ159" s="116">
        <f>SUM(EZ136, -EZ141)</f>
        <v>0.11509999999999999</v>
      </c>
      <c r="FA159" s="6">
        <f>SUM(FA143, -FA153)</f>
        <v>0</v>
      </c>
      <c r="FB159" s="6">
        <f>SUM(FB136,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21" t="s">
        <v>60</v>
      </c>
      <c r="EX160" s="121" t="s">
        <v>60</v>
      </c>
      <c r="EY160" s="114" t="s">
        <v>46</v>
      </c>
      <c r="EZ160" s="114" t="s">
        <v>57</v>
      </c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20">
        <f>SUM(EW141, -EW143)</f>
        <v>0.1124</v>
      </c>
      <c r="EX161" s="120">
        <f>SUM(EX141, -EX143)</f>
        <v>9.0100000000000013E-2</v>
      </c>
      <c r="EY161" s="247">
        <f>SUM(EY137, -EY142)</f>
        <v>9.74E-2</v>
      </c>
      <c r="EZ161" s="116">
        <f>SUM(EZ136, -EZ140)</f>
        <v>0.10969999999999999</v>
      </c>
      <c r="FA161" s="6">
        <f>SUM(FA136,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23" t="s">
        <v>65</v>
      </c>
      <c r="EX162" s="188" t="s">
        <v>55</v>
      </c>
      <c r="EY162" s="119" t="s">
        <v>37</v>
      </c>
      <c r="EZ162" s="114" t="s">
        <v>52</v>
      </c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05">SUM(EC152, -EC159)</f>
        <v>0</v>
      </c>
      <c r="ED163" s="6">
        <f t="shared" si="405"/>
        <v>0</v>
      </c>
      <c r="EE163" s="6">
        <f t="shared" si="405"/>
        <v>0</v>
      </c>
      <c r="EF163" s="6">
        <f t="shared" si="405"/>
        <v>0</v>
      </c>
      <c r="EG163" s="6">
        <f t="shared" si="405"/>
        <v>0</v>
      </c>
      <c r="EH163" s="6">
        <f t="shared" si="405"/>
        <v>0</v>
      </c>
      <c r="EI163" s="6">
        <f t="shared" si="40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20">
        <f>SUM(EW142, -EW143)</f>
        <v>0.1066</v>
      </c>
      <c r="EX163" s="118">
        <f>SUM(EX142, -EX143)</f>
        <v>8.7100000000000011E-2</v>
      </c>
      <c r="EY163" s="120">
        <f>SUM(EY136, -EY140)</f>
        <v>9.5299999999999996E-2</v>
      </c>
      <c r="EZ163" s="115">
        <f>SUM(EZ136, -EZ139)</f>
        <v>0.10819999999999999</v>
      </c>
      <c r="FA163" s="6">
        <f t="shared" ref="EZ163:FB163" si="406">SUM(FA152, -FA159)</f>
        <v>0</v>
      </c>
      <c r="FB163" s="6">
        <f t="shared" si="406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7">SUM(FE152, -FE159)</f>
        <v>0</v>
      </c>
      <c r="FF163" s="6">
        <f t="shared" si="407"/>
        <v>0</v>
      </c>
      <c r="FG163" s="6">
        <f t="shared" si="407"/>
        <v>0</v>
      </c>
      <c r="FH163" s="6">
        <f t="shared" si="407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8">SUM(FK152, -FK159)</f>
        <v>0</v>
      </c>
      <c r="FL163" s="6">
        <f t="shared" si="408"/>
        <v>0</v>
      </c>
      <c r="FM163" s="6">
        <f t="shared" si="408"/>
        <v>0</v>
      </c>
      <c r="FN163" s="6">
        <f t="shared" si="408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9">SUM(FQ152, -FQ159)</f>
        <v>0</v>
      </c>
      <c r="FR163" s="6">
        <f t="shared" si="409"/>
        <v>0</v>
      </c>
      <c r="FS163" s="6">
        <f t="shared" si="409"/>
        <v>0</v>
      </c>
      <c r="FT163" s="6">
        <f t="shared" si="409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10">SUM(FW152, -FW159)</f>
        <v>0</v>
      </c>
      <c r="FX163" s="6">
        <f t="shared" si="410"/>
        <v>0</v>
      </c>
      <c r="FY163" s="6">
        <f t="shared" si="410"/>
        <v>0</v>
      </c>
      <c r="FZ163" s="6">
        <f t="shared" si="410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1">SUM(GC152, -GC159)</f>
        <v>0</v>
      </c>
      <c r="GD163" s="6">
        <f t="shared" si="411"/>
        <v>0</v>
      </c>
      <c r="GE163" s="6">
        <f t="shared" si="411"/>
        <v>0</v>
      </c>
      <c r="GF163" s="6">
        <f t="shared" si="411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2">SUM(GI152, -GI159)</f>
        <v>0</v>
      </c>
      <c r="GJ163" s="6">
        <f t="shared" si="412"/>
        <v>0</v>
      </c>
      <c r="GK163" s="6">
        <f t="shared" si="412"/>
        <v>0</v>
      </c>
      <c r="GL163" s="6">
        <f t="shared" si="412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3">SUM(GO152, -GO159)</f>
        <v>0</v>
      </c>
      <c r="GP163" s="6">
        <f t="shared" si="413"/>
        <v>0</v>
      </c>
      <c r="GQ163" s="6">
        <f t="shared" si="413"/>
        <v>0</v>
      </c>
      <c r="GR163" s="6">
        <f t="shared" si="413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4">SUM(GU152, -GU159)</f>
        <v>0</v>
      </c>
      <c r="GV163" s="6">
        <f t="shared" si="414"/>
        <v>0</v>
      </c>
      <c r="GW163" s="6">
        <f t="shared" si="414"/>
        <v>0</v>
      </c>
      <c r="GX163" s="6">
        <f t="shared" si="414"/>
        <v>0</v>
      </c>
      <c r="GY163" s="6">
        <f t="shared" si="414"/>
        <v>0</v>
      </c>
      <c r="GZ163" s="6">
        <f t="shared" si="414"/>
        <v>0</v>
      </c>
      <c r="HA163" s="6">
        <f t="shared" si="414"/>
        <v>0</v>
      </c>
      <c r="HC163" s="6">
        <f t="shared" ref="HC163:HD163" si="415">SUM(HC152, -HC159)</f>
        <v>0</v>
      </c>
      <c r="HD163" s="6">
        <f t="shared" si="415"/>
        <v>0</v>
      </c>
      <c r="HE163" s="6">
        <f t="shared" ref="HE163:HH163" si="416">SUM(HE152, -HE159)</f>
        <v>0</v>
      </c>
      <c r="HF163" s="6">
        <f t="shared" si="416"/>
        <v>0</v>
      </c>
      <c r="HG163" s="6">
        <f t="shared" si="416"/>
        <v>0</v>
      </c>
      <c r="HH163" s="6">
        <f t="shared" si="416"/>
        <v>0</v>
      </c>
      <c r="HI163" s="6">
        <f>SUM(HI152, -HI159,)</f>
        <v>0</v>
      </c>
      <c r="HJ163" s="6">
        <f>SUM(HJ152, -HJ159,)</f>
        <v>0</v>
      </c>
      <c r="HK163" s="6">
        <f t="shared" ref="HK163:HN163" si="417">SUM(HK152, -HK159)</f>
        <v>0</v>
      </c>
      <c r="HL163" s="6">
        <f t="shared" si="417"/>
        <v>0</v>
      </c>
      <c r="HM163" s="6">
        <f t="shared" si="417"/>
        <v>0</v>
      </c>
      <c r="HN163" s="6">
        <f t="shared" si="417"/>
        <v>0</v>
      </c>
      <c r="HO163" s="6">
        <f>SUM(HO152, -HO159,)</f>
        <v>0</v>
      </c>
      <c r="HP163" s="6">
        <f>SUM(HP152, -HP159,)</f>
        <v>0</v>
      </c>
      <c r="HQ163" s="6">
        <f t="shared" ref="HQ163:HT163" si="418">SUM(HQ152, -HQ159)</f>
        <v>0</v>
      </c>
      <c r="HR163" s="6">
        <f t="shared" si="418"/>
        <v>0</v>
      </c>
      <c r="HS163" s="6">
        <f t="shared" si="418"/>
        <v>0</v>
      </c>
      <c r="HT163" s="6">
        <f t="shared" si="418"/>
        <v>0</v>
      </c>
      <c r="HU163" s="6">
        <f>SUM(HU152, -HU159,)</f>
        <v>0</v>
      </c>
      <c r="HV163" s="6">
        <f>SUM(HV152, -HV159,)</f>
        <v>0</v>
      </c>
      <c r="HW163" s="6">
        <f t="shared" ref="HW163:HZ163" si="419">SUM(HW152, -HW159)</f>
        <v>0</v>
      </c>
      <c r="HX163" s="6">
        <f t="shared" si="419"/>
        <v>0</v>
      </c>
      <c r="HY163" s="6">
        <f t="shared" si="419"/>
        <v>0</v>
      </c>
      <c r="HZ163" s="6">
        <f t="shared" si="419"/>
        <v>0</v>
      </c>
      <c r="IA163" s="6">
        <f>SUM(IA152, -IA159,)</f>
        <v>0</v>
      </c>
      <c r="IB163" s="6">
        <f>SUM(IB152, -IB159,)</f>
        <v>0</v>
      </c>
      <c r="IC163" s="6">
        <f t="shared" ref="IC163:IF163" si="420">SUM(IC152, -IC159)</f>
        <v>0</v>
      </c>
      <c r="ID163" s="6">
        <f t="shared" si="420"/>
        <v>0</v>
      </c>
      <c r="IE163" s="6">
        <f t="shared" si="420"/>
        <v>0</v>
      </c>
      <c r="IF163" s="6">
        <f t="shared" si="420"/>
        <v>0</v>
      </c>
      <c r="IG163" s="6">
        <f>SUM(IG152, -IG159,)</f>
        <v>0</v>
      </c>
      <c r="IH163" s="6">
        <f>SUM(IH152, -IH159,)</f>
        <v>0</v>
      </c>
      <c r="II163" s="6">
        <f t="shared" ref="II163:IL163" si="421">SUM(II152, -II159)</f>
        <v>0</v>
      </c>
      <c r="IJ163" s="6">
        <f t="shared" si="421"/>
        <v>0</v>
      </c>
      <c r="IK163" s="6">
        <f t="shared" si="421"/>
        <v>0</v>
      </c>
      <c r="IL163" s="6">
        <f t="shared" si="421"/>
        <v>0</v>
      </c>
      <c r="IM163" s="6">
        <f>SUM(IM152, -IM159,)</f>
        <v>0</v>
      </c>
      <c r="IN163" s="6">
        <f>SUM(IN152, -IN159,)</f>
        <v>0</v>
      </c>
      <c r="IO163" s="6">
        <f t="shared" ref="IO163:IR163" si="422">SUM(IO152, -IO159)</f>
        <v>0</v>
      </c>
      <c r="IP163" s="6">
        <f t="shared" si="422"/>
        <v>0</v>
      </c>
      <c r="IQ163" s="6">
        <f t="shared" si="422"/>
        <v>0</v>
      </c>
      <c r="IR163" s="6">
        <f t="shared" si="422"/>
        <v>0</v>
      </c>
      <c r="IS163" s="6">
        <f>SUM(IS152, -IS159,)</f>
        <v>0</v>
      </c>
      <c r="IT163" s="6">
        <f>SUM(IT152, -IT159,)</f>
        <v>0</v>
      </c>
      <c r="IU163" s="6">
        <f t="shared" ref="IU163:IX163" si="423">SUM(IU152, -IU159)</f>
        <v>0</v>
      </c>
      <c r="IV163" s="6">
        <f t="shared" si="423"/>
        <v>0</v>
      </c>
      <c r="IW163" s="6">
        <f t="shared" si="423"/>
        <v>0</v>
      </c>
      <c r="IX163" s="6">
        <f t="shared" si="423"/>
        <v>0</v>
      </c>
      <c r="IY163" s="6">
        <f>SUM(IY152, -IY159,)</f>
        <v>0</v>
      </c>
      <c r="IZ163" s="6">
        <f>SUM(IZ152, -IZ159,)</f>
        <v>0</v>
      </c>
      <c r="JA163" s="6">
        <f t="shared" ref="JA163:JD163" si="424">SUM(JA152, -JA159)</f>
        <v>0</v>
      </c>
      <c r="JB163" s="6">
        <f t="shared" si="424"/>
        <v>0</v>
      </c>
      <c r="JC163" s="6">
        <f t="shared" si="424"/>
        <v>0</v>
      </c>
      <c r="JD163" s="6">
        <f t="shared" si="424"/>
        <v>0</v>
      </c>
      <c r="JE163" s="6">
        <f>SUM(JE152, -JE159,)</f>
        <v>0</v>
      </c>
      <c r="JF163" s="6">
        <f>SUM(JF152, -JF159,)</f>
        <v>0</v>
      </c>
      <c r="JG163" s="6">
        <f t="shared" ref="JG163:JJ163" si="425">SUM(JG152, -JG159)</f>
        <v>0</v>
      </c>
      <c r="JH163" s="6">
        <f t="shared" si="425"/>
        <v>0</v>
      </c>
      <c r="JI163" s="6">
        <f t="shared" si="425"/>
        <v>0</v>
      </c>
      <c r="JJ163" s="6">
        <f t="shared" si="425"/>
        <v>0</v>
      </c>
      <c r="JK163" s="6">
        <f>SUM(JK152, -JK159,)</f>
        <v>0</v>
      </c>
      <c r="JL163" s="6">
        <f>SUM(JL152, -JL159,)</f>
        <v>0</v>
      </c>
      <c r="JM163" s="6">
        <f t="shared" ref="JM163:JS163" si="426">SUM(JM152, -JM159)</f>
        <v>0</v>
      </c>
      <c r="JN163" s="6">
        <f t="shared" si="426"/>
        <v>0</v>
      </c>
      <c r="JO163" s="6">
        <f t="shared" si="426"/>
        <v>0</v>
      </c>
      <c r="JP163" s="6">
        <f t="shared" si="426"/>
        <v>0</v>
      </c>
      <c r="JQ163" s="6">
        <f t="shared" si="426"/>
        <v>0</v>
      </c>
      <c r="JR163" s="6">
        <f t="shared" si="426"/>
        <v>0</v>
      </c>
      <c r="JS163" s="6">
        <f t="shared" si="426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19" t="s">
        <v>40</v>
      </c>
      <c r="EX164" s="119" t="s">
        <v>37</v>
      </c>
      <c r="EY164" s="123" t="s">
        <v>65</v>
      </c>
      <c r="EZ164" s="119" t="s">
        <v>36</v>
      </c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20">
        <f>SUM(EW136, -EW142)</f>
        <v>5.8700000000000002E-2</v>
      </c>
      <c r="EX165" s="120">
        <f>SUM(EX136, -EX142)</f>
        <v>6.8599999999999994E-2</v>
      </c>
      <c r="EY165" s="120">
        <f>SUM(EY139, -EY143)</f>
        <v>8.8300000000000003E-2</v>
      </c>
      <c r="EZ165" s="116">
        <f>SUM(EZ137, -EZ142)</f>
        <v>0.10550000000000001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19" t="s">
        <v>38</v>
      </c>
      <c r="EX166" s="119" t="s">
        <v>38</v>
      </c>
      <c r="EY166" s="119" t="s">
        <v>40</v>
      </c>
      <c r="EZ166" s="119" t="s">
        <v>40</v>
      </c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18">
        <f>SUM(EW136, -EW141)</f>
        <v>5.2900000000000003E-2</v>
      </c>
      <c r="EX167" s="118">
        <f>SUM(EX136, -EX141)</f>
        <v>6.5599999999999992E-2</v>
      </c>
      <c r="EY167" s="120">
        <f>SUM(EY136, -EY139)</f>
        <v>8.6499999999999994E-2</v>
      </c>
      <c r="EZ167" s="120">
        <f>SUM(EZ137, -EZ141)</f>
        <v>9.7000000000000003E-2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19" t="s">
        <v>37</v>
      </c>
      <c r="EX168" s="350" t="s">
        <v>54</v>
      </c>
      <c r="EY168" s="114" t="s">
        <v>57</v>
      </c>
      <c r="EZ168" s="119" t="s">
        <v>38</v>
      </c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27">SUM(EC158, -EC165)</f>
        <v>0</v>
      </c>
      <c r="ED169" s="6">
        <f t="shared" si="427"/>
        <v>0</v>
      </c>
      <c r="EE169" s="6">
        <f t="shared" si="427"/>
        <v>0</v>
      </c>
      <c r="EF169" s="6">
        <f t="shared" si="427"/>
        <v>0</v>
      </c>
      <c r="EG169" s="6">
        <f t="shared" si="427"/>
        <v>0</v>
      </c>
      <c r="EH169" s="6">
        <f t="shared" si="427"/>
        <v>0</v>
      </c>
      <c r="EI169" s="6">
        <f t="shared" si="427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20">
        <f>SUM(EW136, -EW140)</f>
        <v>4.5199999999999997E-2</v>
      </c>
      <c r="EX169" s="118">
        <f>SUM(EX137, -EX142)</f>
        <v>5.3900000000000003E-2</v>
      </c>
      <c r="EY169" s="116">
        <f>SUM(EY137, -EY141)</f>
        <v>8.6400000000000005E-2</v>
      </c>
      <c r="EZ169" s="118">
        <f>SUM(EZ137, -EZ140)</f>
        <v>9.1600000000000015E-2</v>
      </c>
      <c r="FA169" s="6">
        <f t="shared" ref="EZ169:FB169" si="428">SUM(FA158, -FA165)</f>
        <v>0</v>
      </c>
      <c r="FB169" s="6">
        <f t="shared" si="428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9">SUM(FE158, -FE165)</f>
        <v>0</v>
      </c>
      <c r="FF169" s="6">
        <f t="shared" si="429"/>
        <v>0</v>
      </c>
      <c r="FG169" s="6">
        <f t="shared" si="429"/>
        <v>0</v>
      </c>
      <c r="FH169" s="6">
        <f t="shared" si="429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30">SUM(FK158, -FK165)</f>
        <v>0</v>
      </c>
      <c r="FL169" s="6">
        <f t="shared" si="430"/>
        <v>0</v>
      </c>
      <c r="FM169" s="6">
        <f t="shared" si="430"/>
        <v>0</v>
      </c>
      <c r="FN169" s="6">
        <f t="shared" si="430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31">SUM(FQ158, -FQ165)</f>
        <v>0</v>
      </c>
      <c r="FR169" s="6">
        <f t="shared" si="431"/>
        <v>0</v>
      </c>
      <c r="FS169" s="6">
        <f t="shared" si="431"/>
        <v>0</v>
      </c>
      <c r="FT169" s="6">
        <f t="shared" si="431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2">SUM(FW158, -FW165)</f>
        <v>0</v>
      </c>
      <c r="FX169" s="6">
        <f t="shared" si="432"/>
        <v>0</v>
      </c>
      <c r="FY169" s="6">
        <f t="shared" si="432"/>
        <v>0</v>
      </c>
      <c r="FZ169" s="6">
        <f t="shared" si="432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3">SUM(GC158, -GC165)</f>
        <v>0</v>
      </c>
      <c r="GD169" s="6">
        <f t="shared" si="433"/>
        <v>0</v>
      </c>
      <c r="GE169" s="6">
        <f t="shared" si="433"/>
        <v>0</v>
      </c>
      <c r="GF169" s="6">
        <f t="shared" si="433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4">SUM(GI158, -GI165)</f>
        <v>0</v>
      </c>
      <c r="GJ169" s="6">
        <f t="shared" si="434"/>
        <v>0</v>
      </c>
      <c r="GK169" s="6">
        <f t="shared" si="434"/>
        <v>0</v>
      </c>
      <c r="GL169" s="6">
        <f t="shared" si="434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5">SUM(GO158, -GO165)</f>
        <v>0</v>
      </c>
      <c r="GP169" s="6">
        <f t="shared" si="435"/>
        <v>0</v>
      </c>
      <c r="GQ169" s="6">
        <f t="shared" si="435"/>
        <v>0</v>
      </c>
      <c r="GR169" s="6">
        <f t="shared" si="435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6">SUM(GU158, -GU165)</f>
        <v>0</v>
      </c>
      <c r="GV169" s="6">
        <f t="shared" si="436"/>
        <v>0</v>
      </c>
      <c r="GW169" s="6">
        <f t="shared" si="436"/>
        <v>0</v>
      </c>
      <c r="GX169" s="6">
        <f t="shared" si="436"/>
        <v>0</v>
      </c>
      <c r="GY169" s="6">
        <f t="shared" si="436"/>
        <v>0</v>
      </c>
      <c r="GZ169" s="6">
        <f t="shared" si="436"/>
        <v>0</v>
      </c>
      <c r="HA169" s="6">
        <f t="shared" si="436"/>
        <v>0</v>
      </c>
      <c r="HC169" s="6">
        <f t="shared" ref="HC169:HD169" si="437">SUM(HC158, -HC165)</f>
        <v>0</v>
      </c>
      <c r="HD169" s="6">
        <f t="shared" si="437"/>
        <v>0</v>
      </c>
      <c r="HE169" s="6">
        <f t="shared" ref="HE169:HH169" si="438">SUM(HE158, -HE165)</f>
        <v>0</v>
      </c>
      <c r="HF169" s="6">
        <f t="shared" si="438"/>
        <v>0</v>
      </c>
      <c r="HG169" s="6">
        <f t="shared" si="438"/>
        <v>0</v>
      </c>
      <c r="HH169" s="6">
        <f t="shared" si="438"/>
        <v>0</v>
      </c>
      <c r="HI169" s="6">
        <f>SUM(HI158, -HI165,)</f>
        <v>0</v>
      </c>
      <c r="HJ169" s="6">
        <f>SUM(HJ158, -HJ165,)</f>
        <v>0</v>
      </c>
      <c r="HK169" s="6">
        <f t="shared" ref="HK169:HN169" si="439">SUM(HK158, -HK165)</f>
        <v>0</v>
      </c>
      <c r="HL169" s="6">
        <f t="shared" si="439"/>
        <v>0</v>
      </c>
      <c r="HM169" s="6">
        <f t="shared" si="439"/>
        <v>0</v>
      </c>
      <c r="HN169" s="6">
        <f t="shared" si="439"/>
        <v>0</v>
      </c>
      <c r="HO169" s="6">
        <f>SUM(HO158, -HO165,)</f>
        <v>0</v>
      </c>
      <c r="HP169" s="6">
        <f>SUM(HP158, -HP165,)</f>
        <v>0</v>
      </c>
      <c r="HQ169" s="6">
        <f t="shared" ref="HQ169:HT169" si="440">SUM(HQ158, -HQ165)</f>
        <v>0</v>
      </c>
      <c r="HR169" s="6">
        <f t="shared" si="440"/>
        <v>0</v>
      </c>
      <c r="HS169" s="6">
        <f t="shared" si="440"/>
        <v>0</v>
      </c>
      <c r="HT169" s="6">
        <f t="shared" si="440"/>
        <v>0</v>
      </c>
      <c r="HU169" s="6">
        <f>SUM(HU158, -HU165,)</f>
        <v>0</v>
      </c>
      <c r="HV169" s="6">
        <f>SUM(HV158, -HV165,)</f>
        <v>0</v>
      </c>
      <c r="HW169" s="6">
        <f t="shared" ref="HW169:HZ169" si="441">SUM(HW158, -HW165)</f>
        <v>0</v>
      </c>
      <c r="HX169" s="6">
        <f t="shared" si="441"/>
        <v>0</v>
      </c>
      <c r="HY169" s="6">
        <f t="shared" si="441"/>
        <v>0</v>
      </c>
      <c r="HZ169" s="6">
        <f t="shared" si="441"/>
        <v>0</v>
      </c>
      <c r="IA169" s="6">
        <f>SUM(IA158, -IA165,)</f>
        <v>0</v>
      </c>
      <c r="IB169" s="6">
        <f>SUM(IB158, -IB165,)</f>
        <v>0</v>
      </c>
      <c r="IC169" s="6">
        <f t="shared" ref="IC169:IF169" si="442">SUM(IC158, -IC165)</f>
        <v>0</v>
      </c>
      <c r="ID169" s="6">
        <f t="shared" si="442"/>
        <v>0</v>
      </c>
      <c r="IE169" s="6">
        <f t="shared" si="442"/>
        <v>0</v>
      </c>
      <c r="IF169" s="6">
        <f t="shared" si="442"/>
        <v>0</v>
      </c>
      <c r="IG169" s="6">
        <f>SUM(IG158, -IG165,)</f>
        <v>0</v>
      </c>
      <c r="IH169" s="6">
        <f>SUM(IH158, -IH165,)</f>
        <v>0</v>
      </c>
      <c r="II169" s="6">
        <f t="shared" ref="II169:IL169" si="443">SUM(II158, -II165)</f>
        <v>0</v>
      </c>
      <c r="IJ169" s="6">
        <f t="shared" si="443"/>
        <v>0</v>
      </c>
      <c r="IK169" s="6">
        <f t="shared" si="443"/>
        <v>0</v>
      </c>
      <c r="IL169" s="6">
        <f t="shared" si="443"/>
        <v>0</v>
      </c>
      <c r="IM169" s="6">
        <f>SUM(IM158, -IM165,)</f>
        <v>0</v>
      </c>
      <c r="IN169" s="6">
        <f>SUM(IN158, -IN165,)</f>
        <v>0</v>
      </c>
      <c r="IO169" s="6">
        <f t="shared" ref="IO169:IR169" si="444">SUM(IO158, -IO165)</f>
        <v>0</v>
      </c>
      <c r="IP169" s="6">
        <f t="shared" si="444"/>
        <v>0</v>
      </c>
      <c r="IQ169" s="6">
        <f t="shared" si="444"/>
        <v>0</v>
      </c>
      <c r="IR169" s="6">
        <f t="shared" si="444"/>
        <v>0</v>
      </c>
      <c r="IS169" s="6">
        <f>SUM(IS158, -IS165,)</f>
        <v>0</v>
      </c>
      <c r="IT169" s="6">
        <f>SUM(IT158, -IT165,)</f>
        <v>0</v>
      </c>
      <c r="IU169" s="6">
        <f t="shared" ref="IU169:IX169" si="445">SUM(IU158, -IU165)</f>
        <v>0</v>
      </c>
      <c r="IV169" s="6">
        <f t="shared" si="445"/>
        <v>0</v>
      </c>
      <c r="IW169" s="6">
        <f t="shared" si="445"/>
        <v>0</v>
      </c>
      <c r="IX169" s="6">
        <f t="shared" si="445"/>
        <v>0</v>
      </c>
      <c r="IY169" s="6">
        <f>SUM(IY158, -IY165,)</f>
        <v>0</v>
      </c>
      <c r="IZ169" s="6">
        <f>SUM(IZ158, -IZ165,)</f>
        <v>0</v>
      </c>
      <c r="JA169" s="6">
        <f t="shared" ref="JA169:JD169" si="446">SUM(JA158, -JA165)</f>
        <v>0</v>
      </c>
      <c r="JB169" s="6">
        <f t="shared" si="446"/>
        <v>0</v>
      </c>
      <c r="JC169" s="6">
        <f t="shared" si="446"/>
        <v>0</v>
      </c>
      <c r="JD169" s="6">
        <f t="shared" si="446"/>
        <v>0</v>
      </c>
      <c r="JE169" s="6">
        <f>SUM(JE158, -JE165,)</f>
        <v>0</v>
      </c>
      <c r="JF169" s="6">
        <f>SUM(JF158, -JF165,)</f>
        <v>0</v>
      </c>
      <c r="JG169" s="6">
        <f t="shared" ref="JG169:JJ169" si="447">SUM(JG158, -JG165)</f>
        <v>0</v>
      </c>
      <c r="JH169" s="6">
        <f t="shared" si="447"/>
        <v>0</v>
      </c>
      <c r="JI169" s="6">
        <f t="shared" si="447"/>
        <v>0</v>
      </c>
      <c r="JJ169" s="6">
        <f t="shared" si="447"/>
        <v>0</v>
      </c>
      <c r="JK169" s="6">
        <f>SUM(JK158, -JK165,)</f>
        <v>0</v>
      </c>
      <c r="JL169" s="6">
        <f>SUM(JL158, -JL165,)</f>
        <v>0</v>
      </c>
      <c r="JM169" s="6">
        <f t="shared" ref="JM169:JS169" si="448">SUM(JM158, -JM165)</f>
        <v>0</v>
      </c>
      <c r="JN169" s="6">
        <f t="shared" si="448"/>
        <v>0</v>
      </c>
      <c r="JO169" s="6">
        <f t="shared" si="448"/>
        <v>0</v>
      </c>
      <c r="JP169" s="6">
        <f t="shared" si="448"/>
        <v>0</v>
      </c>
      <c r="JQ169" s="6">
        <f t="shared" si="448"/>
        <v>0</v>
      </c>
      <c r="JR169" s="6">
        <f t="shared" si="448"/>
        <v>0</v>
      </c>
      <c r="JS169" s="6">
        <f t="shared" si="448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168" t="s">
        <v>64</v>
      </c>
      <c r="EX170" s="119" t="s">
        <v>40</v>
      </c>
      <c r="EY170" s="188" t="s">
        <v>55</v>
      </c>
      <c r="EZ170" s="119" t="s">
        <v>37</v>
      </c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20">
        <f>SUM(EW137, -EW142)</f>
        <v>3.9E-2</v>
      </c>
      <c r="EX171" s="120">
        <f>SUM(EX136, -EX140)</f>
        <v>5.2199999999999996E-2</v>
      </c>
      <c r="EY171" s="118">
        <f>SUM(EY140, -EY143)</f>
        <v>7.9500000000000001E-2</v>
      </c>
      <c r="EZ171" s="120">
        <f>SUM(EZ137, -EZ139)</f>
        <v>9.0100000000000013E-2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19" t="s">
        <v>36</v>
      </c>
      <c r="EX172" s="168" t="s">
        <v>59</v>
      </c>
      <c r="EY172" s="114" t="s">
        <v>52</v>
      </c>
      <c r="EZ172" s="188" t="s">
        <v>55</v>
      </c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16">
        <f>SUM(EW136, -EW139)</f>
        <v>3.7400000000000003E-2</v>
      </c>
      <c r="EX173" s="115">
        <f>SUM(EX137, -EX141)</f>
        <v>5.0900000000000001E-2</v>
      </c>
      <c r="EY173" s="115">
        <f>SUM(EY137, -EY140)</f>
        <v>7.4300000000000005E-2</v>
      </c>
      <c r="EZ173" s="118">
        <f>SUM(EZ139, -EZ143)</f>
        <v>8.3999999999999991E-2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19" t="s">
        <v>39</v>
      </c>
      <c r="EX174" s="119" t="s">
        <v>36</v>
      </c>
      <c r="EY174" s="168" t="s">
        <v>48</v>
      </c>
      <c r="EZ174" s="121" t="s">
        <v>60</v>
      </c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49">SUM(EC164, -EC171)</f>
        <v>0</v>
      </c>
      <c r="ED175" s="6">
        <f t="shared" si="449"/>
        <v>0</v>
      </c>
      <c r="EE175" s="6">
        <f t="shared" si="449"/>
        <v>0</v>
      </c>
      <c r="EF175" s="6">
        <f t="shared" si="449"/>
        <v>0</v>
      </c>
      <c r="EG175" s="6">
        <f t="shared" si="449"/>
        <v>0</v>
      </c>
      <c r="EH175" s="6">
        <f t="shared" si="449"/>
        <v>0</v>
      </c>
      <c r="EI175" s="6">
        <f t="shared" si="449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16">
        <f>SUM(EW136, -EW138)</f>
        <v>3.3600000000000005E-2</v>
      </c>
      <c r="EX175" s="116">
        <f>SUM(EX136, -EX139)</f>
        <v>4.8099999999999997E-2</v>
      </c>
      <c r="EY175" s="120">
        <f>SUM(EY138, -EY142)</f>
        <v>6.7400000000000002E-2</v>
      </c>
      <c r="EZ175" s="120">
        <f>SUM(EZ140, -EZ143)</f>
        <v>8.249999999999999E-2</v>
      </c>
      <c r="FA175" s="6">
        <f t="shared" ref="EZ175:FB175" si="450">SUM(FA164, -FA171)</f>
        <v>0</v>
      </c>
      <c r="FB175" s="6">
        <f t="shared" si="450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51">SUM(FE164, -FE171)</f>
        <v>0</v>
      </c>
      <c r="FF175" s="6">
        <f t="shared" si="451"/>
        <v>0</v>
      </c>
      <c r="FG175" s="6">
        <f t="shared" si="451"/>
        <v>0</v>
      </c>
      <c r="FH175" s="6">
        <f t="shared" si="451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52">SUM(FK164, -FK171)</f>
        <v>0</v>
      </c>
      <c r="FL175" s="6">
        <f t="shared" si="452"/>
        <v>0</v>
      </c>
      <c r="FM175" s="6">
        <f t="shared" si="452"/>
        <v>0</v>
      </c>
      <c r="FN175" s="6">
        <f t="shared" si="452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53">SUM(FQ164, -FQ171)</f>
        <v>0</v>
      </c>
      <c r="FR175" s="6">
        <f t="shared" si="453"/>
        <v>0</v>
      </c>
      <c r="FS175" s="6">
        <f t="shared" si="453"/>
        <v>0</v>
      </c>
      <c r="FT175" s="6">
        <f t="shared" si="453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54">SUM(FW164, -FW171)</f>
        <v>0</v>
      </c>
      <c r="FX175" s="6">
        <f t="shared" si="454"/>
        <v>0</v>
      </c>
      <c r="FY175" s="6">
        <f t="shared" si="454"/>
        <v>0</v>
      </c>
      <c r="FZ175" s="6">
        <f t="shared" si="454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55">SUM(GC164, -GC171)</f>
        <v>0</v>
      </c>
      <c r="GD175" s="6">
        <f t="shared" si="455"/>
        <v>0</v>
      </c>
      <c r="GE175" s="6">
        <f t="shared" si="455"/>
        <v>0</v>
      </c>
      <c r="GF175" s="6">
        <f t="shared" si="455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56">SUM(GI164, -GI171)</f>
        <v>0</v>
      </c>
      <c r="GJ175" s="6">
        <f t="shared" si="456"/>
        <v>0</v>
      </c>
      <c r="GK175" s="6">
        <f t="shared" si="456"/>
        <v>0</v>
      </c>
      <c r="GL175" s="6">
        <f t="shared" si="456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7">SUM(GO164, -GO171)</f>
        <v>0</v>
      </c>
      <c r="GP175" s="6">
        <f t="shared" si="457"/>
        <v>0</v>
      </c>
      <c r="GQ175" s="6">
        <f t="shared" si="457"/>
        <v>0</v>
      </c>
      <c r="GR175" s="6">
        <f t="shared" si="457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8">SUM(GU164, -GU171)</f>
        <v>0</v>
      </c>
      <c r="GV175" s="6">
        <f t="shared" si="458"/>
        <v>0</v>
      </c>
      <c r="GW175" s="6">
        <f t="shared" si="458"/>
        <v>0</v>
      </c>
      <c r="GX175" s="6">
        <f t="shared" si="458"/>
        <v>0</v>
      </c>
      <c r="GY175" s="6">
        <f t="shared" si="458"/>
        <v>0</v>
      </c>
      <c r="GZ175" s="6">
        <f t="shared" si="458"/>
        <v>0</v>
      </c>
      <c r="HA175" s="6">
        <f t="shared" si="458"/>
        <v>0</v>
      </c>
      <c r="HC175" s="6">
        <f t="shared" ref="HC175:HD175" si="459">SUM(HC164, -HC171)</f>
        <v>0</v>
      </c>
      <c r="HD175" s="6">
        <f t="shared" si="459"/>
        <v>0</v>
      </c>
      <c r="HE175" s="6">
        <f t="shared" ref="HE175:HH175" si="460">SUM(HE164, -HE171)</f>
        <v>0</v>
      </c>
      <c r="HF175" s="6">
        <f t="shared" si="460"/>
        <v>0</v>
      </c>
      <c r="HG175" s="6">
        <f t="shared" si="460"/>
        <v>0</v>
      </c>
      <c r="HH175" s="6">
        <f t="shared" si="460"/>
        <v>0</v>
      </c>
      <c r="HI175" s="6">
        <f>SUM(HI164, -HI171,)</f>
        <v>0</v>
      </c>
      <c r="HJ175" s="6">
        <f>SUM(HJ164, -HJ171,)</f>
        <v>0</v>
      </c>
      <c r="HK175" s="6">
        <f t="shared" ref="HK175:HN175" si="461">SUM(HK164, -HK171)</f>
        <v>0</v>
      </c>
      <c r="HL175" s="6">
        <f t="shared" si="461"/>
        <v>0</v>
      </c>
      <c r="HM175" s="6">
        <f t="shared" si="461"/>
        <v>0</v>
      </c>
      <c r="HN175" s="6">
        <f t="shared" si="461"/>
        <v>0</v>
      </c>
      <c r="HO175" s="6">
        <f>SUM(HO164, -HO171,)</f>
        <v>0</v>
      </c>
      <c r="HP175" s="6">
        <f>SUM(HP164, -HP171,)</f>
        <v>0</v>
      </c>
      <c r="HQ175" s="6">
        <f t="shared" ref="HQ175:HT175" si="462">SUM(HQ164, -HQ171)</f>
        <v>0</v>
      </c>
      <c r="HR175" s="6">
        <f t="shared" si="462"/>
        <v>0</v>
      </c>
      <c r="HS175" s="6">
        <f t="shared" si="462"/>
        <v>0</v>
      </c>
      <c r="HT175" s="6">
        <f t="shared" si="462"/>
        <v>0</v>
      </c>
      <c r="HU175" s="6">
        <f>SUM(HU164, -HU171,)</f>
        <v>0</v>
      </c>
      <c r="HV175" s="6">
        <f>SUM(HV164, -HV171,)</f>
        <v>0</v>
      </c>
      <c r="HW175" s="6">
        <f t="shared" ref="HW175:HZ175" si="463">SUM(HW164, -HW171)</f>
        <v>0</v>
      </c>
      <c r="HX175" s="6">
        <f t="shared" si="463"/>
        <v>0</v>
      </c>
      <c r="HY175" s="6">
        <f t="shared" si="463"/>
        <v>0</v>
      </c>
      <c r="HZ175" s="6">
        <f t="shared" si="463"/>
        <v>0</v>
      </c>
      <c r="IA175" s="6">
        <f>SUM(IA164, -IA171,)</f>
        <v>0</v>
      </c>
      <c r="IB175" s="6">
        <f>SUM(IB164, -IB171,)</f>
        <v>0</v>
      </c>
      <c r="IC175" s="6">
        <f t="shared" ref="IC175:IF175" si="464">SUM(IC164, -IC171)</f>
        <v>0</v>
      </c>
      <c r="ID175" s="6">
        <f t="shared" si="464"/>
        <v>0</v>
      </c>
      <c r="IE175" s="6">
        <f t="shared" si="464"/>
        <v>0</v>
      </c>
      <c r="IF175" s="6">
        <f t="shared" si="464"/>
        <v>0</v>
      </c>
      <c r="IG175" s="6">
        <f>SUM(IG164, -IG171,)</f>
        <v>0</v>
      </c>
      <c r="IH175" s="6">
        <f>SUM(IH164, -IH171,)</f>
        <v>0</v>
      </c>
      <c r="II175" s="6">
        <f t="shared" ref="II175:IL175" si="465">SUM(II164, -II171)</f>
        <v>0</v>
      </c>
      <c r="IJ175" s="6">
        <f t="shared" si="465"/>
        <v>0</v>
      </c>
      <c r="IK175" s="6">
        <f t="shared" si="465"/>
        <v>0</v>
      </c>
      <c r="IL175" s="6">
        <f t="shared" si="465"/>
        <v>0</v>
      </c>
      <c r="IM175" s="6">
        <f>SUM(IM164, -IM171,)</f>
        <v>0</v>
      </c>
      <c r="IN175" s="6">
        <f>SUM(IN164, -IN171,)</f>
        <v>0</v>
      </c>
      <c r="IO175" s="6">
        <f t="shared" ref="IO175:IR175" si="466">SUM(IO164, -IO171)</f>
        <v>0</v>
      </c>
      <c r="IP175" s="6">
        <f t="shared" si="466"/>
        <v>0</v>
      </c>
      <c r="IQ175" s="6">
        <f t="shared" si="466"/>
        <v>0</v>
      </c>
      <c r="IR175" s="6">
        <f t="shared" si="466"/>
        <v>0</v>
      </c>
      <c r="IS175" s="6">
        <f>SUM(IS164, -IS171,)</f>
        <v>0</v>
      </c>
      <c r="IT175" s="6">
        <f>SUM(IT164, -IT171,)</f>
        <v>0</v>
      </c>
      <c r="IU175" s="6">
        <f t="shared" ref="IU175:IX175" si="467">SUM(IU164, -IU171)</f>
        <v>0</v>
      </c>
      <c r="IV175" s="6">
        <f t="shared" si="467"/>
        <v>0</v>
      </c>
      <c r="IW175" s="6">
        <f t="shared" si="467"/>
        <v>0</v>
      </c>
      <c r="IX175" s="6">
        <f t="shared" si="467"/>
        <v>0</v>
      </c>
      <c r="IY175" s="6">
        <f>SUM(IY164, -IY171,)</f>
        <v>0</v>
      </c>
      <c r="IZ175" s="6">
        <f>SUM(IZ164, -IZ171,)</f>
        <v>0</v>
      </c>
      <c r="JA175" s="6">
        <f t="shared" ref="JA175:JD175" si="468">SUM(JA164, -JA171)</f>
        <v>0</v>
      </c>
      <c r="JB175" s="6">
        <f t="shared" si="468"/>
        <v>0</v>
      </c>
      <c r="JC175" s="6">
        <f t="shared" si="468"/>
        <v>0</v>
      </c>
      <c r="JD175" s="6">
        <f t="shared" si="468"/>
        <v>0</v>
      </c>
      <c r="JE175" s="6">
        <f>SUM(JE164, -JE171,)</f>
        <v>0</v>
      </c>
      <c r="JF175" s="6">
        <f>SUM(JF164, -JF171,)</f>
        <v>0</v>
      </c>
      <c r="JG175" s="6">
        <f t="shared" ref="JG175:JJ175" si="469">SUM(JG164, -JG171)</f>
        <v>0</v>
      </c>
      <c r="JH175" s="6">
        <f t="shared" si="469"/>
        <v>0</v>
      </c>
      <c r="JI175" s="6">
        <f t="shared" si="469"/>
        <v>0</v>
      </c>
      <c r="JJ175" s="6">
        <f t="shared" si="469"/>
        <v>0</v>
      </c>
      <c r="JK175" s="6">
        <f>SUM(JK164, -JK171,)</f>
        <v>0</v>
      </c>
      <c r="JL175" s="6">
        <f>SUM(JL164, -JL171,)</f>
        <v>0</v>
      </c>
      <c r="JM175" s="6">
        <f t="shared" ref="JM175:JS175" si="470">SUM(JM164, -JM171)</f>
        <v>0</v>
      </c>
      <c r="JN175" s="6">
        <f t="shared" si="470"/>
        <v>0</v>
      </c>
      <c r="JO175" s="6">
        <f t="shared" si="470"/>
        <v>0</v>
      </c>
      <c r="JP175" s="6">
        <f t="shared" si="470"/>
        <v>0</v>
      </c>
      <c r="JQ175" s="6">
        <f t="shared" si="470"/>
        <v>0</v>
      </c>
      <c r="JR175" s="6">
        <f t="shared" si="470"/>
        <v>0</v>
      </c>
      <c r="JS175" s="6">
        <f t="shared" si="470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168" t="s">
        <v>59</v>
      </c>
      <c r="EX176" s="168" t="s">
        <v>64</v>
      </c>
      <c r="EY176" s="121" t="s">
        <v>60</v>
      </c>
      <c r="EZ176" s="123" t="s">
        <v>65</v>
      </c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15">
        <f>SUM(EW137, -EW141)</f>
        <v>3.32E-2</v>
      </c>
      <c r="EX177" s="120">
        <f>SUM(EX137, -EX140)</f>
        <v>3.7499999999999999E-2</v>
      </c>
      <c r="EY177" s="120">
        <f>SUM(EY141, -EY143)</f>
        <v>6.7400000000000002E-2</v>
      </c>
      <c r="EZ177" s="120">
        <f>SUM(EZ141, -EZ143)</f>
        <v>7.7100000000000002E-2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0" t="s">
        <v>54</v>
      </c>
      <c r="EX178" s="114" t="s">
        <v>52</v>
      </c>
      <c r="EY178" s="114" t="s">
        <v>63</v>
      </c>
      <c r="EZ178" s="122" t="s">
        <v>49</v>
      </c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18">
        <f>SUM(EW137, -EW140)</f>
        <v>2.5499999999999998E-2</v>
      </c>
      <c r="EX179" s="115">
        <f>SUM(EX138, -EX142)</f>
        <v>3.5900000000000001E-2</v>
      </c>
      <c r="EY179" s="116">
        <f>SUM(EY137, -EY139)</f>
        <v>6.5500000000000003E-2</v>
      </c>
      <c r="EZ179" s="120">
        <f>SUM(EZ142, -EZ143)</f>
        <v>6.8599999999999994E-2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14" t="s">
        <v>63</v>
      </c>
      <c r="EX180" s="168" t="s">
        <v>48</v>
      </c>
      <c r="EY180" s="122" t="s">
        <v>49</v>
      </c>
      <c r="EZ180" s="168" t="s">
        <v>48</v>
      </c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71">SUM(EC170, -EC177)</f>
        <v>0</v>
      </c>
      <c r="ED181" s="6">
        <f t="shared" si="471"/>
        <v>0</v>
      </c>
      <c r="EE181" s="6">
        <f t="shared" si="471"/>
        <v>0</v>
      </c>
      <c r="EF181" s="6">
        <f t="shared" si="471"/>
        <v>0</v>
      </c>
      <c r="EG181" s="6">
        <f t="shared" si="471"/>
        <v>0</v>
      </c>
      <c r="EH181" s="6">
        <f t="shared" si="471"/>
        <v>0</v>
      </c>
      <c r="EI181" s="6">
        <f t="shared" si="471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16">
        <f>SUM(EW138, -EW142)</f>
        <v>2.5099999999999997E-2</v>
      </c>
      <c r="EX181" s="120">
        <f>SUM(EX137, -EX139)</f>
        <v>3.3399999999999999E-2</v>
      </c>
      <c r="EY181" s="120">
        <f>SUM(EY142, -EY143)</f>
        <v>5.6399999999999999E-2</v>
      </c>
      <c r="EZ181" s="120">
        <f>SUM(EZ138, -EZ142)</f>
        <v>6.25E-2</v>
      </c>
      <c r="FA181" s="6">
        <f t="shared" ref="EZ181:FB181" si="472">SUM(FA170, -FA177)</f>
        <v>0</v>
      </c>
      <c r="FB181" s="6">
        <f t="shared" si="472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73">SUM(FE170, -FE177)</f>
        <v>0</v>
      </c>
      <c r="FF181" s="6">
        <f t="shared" si="473"/>
        <v>0</v>
      </c>
      <c r="FG181" s="6">
        <f t="shared" si="473"/>
        <v>0</v>
      </c>
      <c r="FH181" s="6">
        <f t="shared" si="473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74">SUM(FK170, -FK177)</f>
        <v>0</v>
      </c>
      <c r="FL181" s="6">
        <f t="shared" si="474"/>
        <v>0</v>
      </c>
      <c r="FM181" s="6">
        <f t="shared" si="474"/>
        <v>0</v>
      </c>
      <c r="FN181" s="6">
        <f t="shared" si="474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75">SUM(FQ170, -FQ177)</f>
        <v>0</v>
      </c>
      <c r="FR181" s="6">
        <f t="shared" si="475"/>
        <v>0</v>
      </c>
      <c r="FS181" s="6">
        <f t="shared" si="475"/>
        <v>0</v>
      </c>
      <c r="FT181" s="6">
        <f t="shared" si="475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76">SUM(FW170, -FW177)</f>
        <v>0</v>
      </c>
      <c r="FX181" s="6">
        <f t="shared" si="476"/>
        <v>0</v>
      </c>
      <c r="FY181" s="6">
        <f t="shared" si="476"/>
        <v>0</v>
      </c>
      <c r="FZ181" s="6">
        <f t="shared" si="476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77">SUM(GC170, -GC177)</f>
        <v>0</v>
      </c>
      <c r="GD181" s="6">
        <f t="shared" si="477"/>
        <v>0</v>
      </c>
      <c r="GE181" s="6">
        <f t="shared" si="477"/>
        <v>0</v>
      </c>
      <c r="GF181" s="6">
        <f t="shared" si="477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78">SUM(GI170, -GI177)</f>
        <v>0</v>
      </c>
      <c r="GJ181" s="6">
        <f t="shared" si="478"/>
        <v>0</v>
      </c>
      <c r="GK181" s="6">
        <f t="shared" si="478"/>
        <v>0</v>
      </c>
      <c r="GL181" s="6">
        <f t="shared" si="478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79">SUM(GO170, -GO177)</f>
        <v>0</v>
      </c>
      <c r="GP181" s="6">
        <f t="shared" si="479"/>
        <v>0</v>
      </c>
      <c r="GQ181" s="6">
        <f t="shared" si="479"/>
        <v>0</v>
      </c>
      <c r="GR181" s="6">
        <f t="shared" si="479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80">SUM(GU170, -GU177)</f>
        <v>0</v>
      </c>
      <c r="GV181" s="6">
        <f t="shared" si="480"/>
        <v>0</v>
      </c>
      <c r="GW181" s="6">
        <f t="shared" si="480"/>
        <v>0</v>
      </c>
      <c r="GX181" s="6">
        <f t="shared" si="480"/>
        <v>0</v>
      </c>
      <c r="GY181" s="6">
        <f t="shared" si="480"/>
        <v>0</v>
      </c>
      <c r="GZ181" s="6">
        <f t="shared" si="480"/>
        <v>0</v>
      </c>
      <c r="HA181" s="6">
        <f t="shared" si="480"/>
        <v>0</v>
      </c>
      <c r="HC181" s="6">
        <f t="shared" ref="HC181:HD181" si="481">SUM(HC170, -HC177)</f>
        <v>0</v>
      </c>
      <c r="HD181" s="6">
        <f t="shared" si="481"/>
        <v>0</v>
      </c>
      <c r="HE181" s="6">
        <f t="shared" ref="HE181:HH181" si="482">SUM(HE170, -HE177)</f>
        <v>0</v>
      </c>
      <c r="HF181" s="6">
        <f t="shared" si="482"/>
        <v>0</v>
      </c>
      <c r="HG181" s="6">
        <f t="shared" si="482"/>
        <v>0</v>
      </c>
      <c r="HH181" s="6">
        <f t="shared" si="482"/>
        <v>0</v>
      </c>
      <c r="HI181" s="6">
        <f>SUM(HI170, -HI177,)</f>
        <v>0</v>
      </c>
      <c r="HJ181" s="6">
        <f>SUM(HJ170, -HJ177,)</f>
        <v>0</v>
      </c>
      <c r="HK181" s="6">
        <f t="shared" ref="HK181:HN181" si="483">SUM(HK170, -HK177)</f>
        <v>0</v>
      </c>
      <c r="HL181" s="6">
        <f t="shared" si="483"/>
        <v>0</v>
      </c>
      <c r="HM181" s="6">
        <f t="shared" si="483"/>
        <v>0</v>
      </c>
      <c r="HN181" s="6">
        <f t="shared" si="483"/>
        <v>0</v>
      </c>
      <c r="HO181" s="6">
        <f>SUM(HO170, -HO177,)</f>
        <v>0</v>
      </c>
      <c r="HP181" s="6">
        <f>SUM(HP170, -HP177,)</f>
        <v>0</v>
      </c>
      <c r="HQ181" s="6">
        <f t="shared" ref="HQ181:HT181" si="484">SUM(HQ170, -HQ177)</f>
        <v>0</v>
      </c>
      <c r="HR181" s="6">
        <f t="shared" si="484"/>
        <v>0</v>
      </c>
      <c r="HS181" s="6">
        <f t="shared" si="484"/>
        <v>0</v>
      </c>
      <c r="HT181" s="6">
        <f t="shared" si="484"/>
        <v>0</v>
      </c>
      <c r="HU181" s="6">
        <f>SUM(HU170, -HU177,)</f>
        <v>0</v>
      </c>
      <c r="HV181" s="6">
        <f>SUM(HV170, -HV177,)</f>
        <v>0</v>
      </c>
      <c r="HW181" s="6">
        <f t="shared" ref="HW181:HZ181" si="485">SUM(HW170, -HW177)</f>
        <v>0</v>
      </c>
      <c r="HX181" s="6">
        <f t="shared" si="485"/>
        <v>0</v>
      </c>
      <c r="HY181" s="6">
        <f t="shared" si="485"/>
        <v>0</v>
      </c>
      <c r="HZ181" s="6">
        <f t="shared" si="485"/>
        <v>0</v>
      </c>
      <c r="IA181" s="6">
        <f>SUM(IA170, -IA177,)</f>
        <v>0</v>
      </c>
      <c r="IB181" s="6">
        <f>SUM(IB170, -IB177,)</f>
        <v>0</v>
      </c>
      <c r="IC181" s="6">
        <f t="shared" ref="IC181:IF181" si="486">SUM(IC170, -IC177)</f>
        <v>0</v>
      </c>
      <c r="ID181" s="6">
        <f t="shared" si="486"/>
        <v>0</v>
      </c>
      <c r="IE181" s="6">
        <f t="shared" si="486"/>
        <v>0</v>
      </c>
      <c r="IF181" s="6">
        <f t="shared" si="486"/>
        <v>0</v>
      </c>
      <c r="IG181" s="6">
        <f>SUM(IG170, -IG177,)</f>
        <v>0</v>
      </c>
      <c r="IH181" s="6">
        <f>SUM(IH170, -IH177,)</f>
        <v>0</v>
      </c>
      <c r="II181" s="6">
        <f t="shared" ref="II181:IL181" si="487">SUM(II170, -II177)</f>
        <v>0</v>
      </c>
      <c r="IJ181" s="6">
        <f t="shared" si="487"/>
        <v>0</v>
      </c>
      <c r="IK181" s="6">
        <f t="shared" si="487"/>
        <v>0</v>
      </c>
      <c r="IL181" s="6">
        <f t="shared" si="487"/>
        <v>0</v>
      </c>
      <c r="IM181" s="6">
        <f>SUM(IM170, -IM177,)</f>
        <v>0</v>
      </c>
      <c r="IN181" s="6">
        <f>SUM(IN170, -IN177,)</f>
        <v>0</v>
      </c>
      <c r="IO181" s="6">
        <f t="shared" ref="IO181:IR181" si="488">SUM(IO170, -IO177)</f>
        <v>0</v>
      </c>
      <c r="IP181" s="6">
        <f t="shared" si="488"/>
        <v>0</v>
      </c>
      <c r="IQ181" s="6">
        <f t="shared" si="488"/>
        <v>0</v>
      </c>
      <c r="IR181" s="6">
        <f t="shared" si="488"/>
        <v>0</v>
      </c>
      <c r="IS181" s="6">
        <f>SUM(IS170, -IS177,)</f>
        <v>0</v>
      </c>
      <c r="IT181" s="6">
        <f>SUM(IT170, -IT177,)</f>
        <v>0</v>
      </c>
      <c r="IU181" s="6">
        <f t="shared" ref="IU181:IX181" si="489">SUM(IU170, -IU177)</f>
        <v>0</v>
      </c>
      <c r="IV181" s="6">
        <f t="shared" si="489"/>
        <v>0</v>
      </c>
      <c r="IW181" s="6">
        <f t="shared" si="489"/>
        <v>0</v>
      </c>
      <c r="IX181" s="6">
        <f t="shared" si="489"/>
        <v>0</v>
      </c>
      <c r="IY181" s="6">
        <f>SUM(IY170, -IY177,)</f>
        <v>0</v>
      </c>
      <c r="IZ181" s="6">
        <f>SUM(IZ170, -IZ177,)</f>
        <v>0</v>
      </c>
      <c r="JA181" s="6">
        <f t="shared" ref="JA181:JD181" si="490">SUM(JA170, -JA177)</f>
        <v>0</v>
      </c>
      <c r="JB181" s="6">
        <f t="shared" si="490"/>
        <v>0</v>
      </c>
      <c r="JC181" s="6">
        <f t="shared" si="490"/>
        <v>0</v>
      </c>
      <c r="JD181" s="6">
        <f t="shared" si="490"/>
        <v>0</v>
      </c>
      <c r="JE181" s="6">
        <f>SUM(JE170, -JE177,)</f>
        <v>0</v>
      </c>
      <c r="JF181" s="6">
        <f>SUM(JF170, -JF177,)</f>
        <v>0</v>
      </c>
      <c r="JG181" s="6">
        <f t="shared" ref="JG181:JJ181" si="491">SUM(JG170, -JG177)</f>
        <v>0</v>
      </c>
      <c r="JH181" s="6">
        <f t="shared" si="491"/>
        <v>0</v>
      </c>
      <c r="JI181" s="6">
        <f t="shared" si="491"/>
        <v>0</v>
      </c>
      <c r="JJ181" s="6">
        <f t="shared" si="491"/>
        <v>0</v>
      </c>
      <c r="JK181" s="6">
        <f>SUM(JK170, -JK177,)</f>
        <v>0</v>
      </c>
      <c r="JL181" s="6">
        <f>SUM(JL170, -JL177,)</f>
        <v>0</v>
      </c>
      <c r="JM181" s="6">
        <f t="shared" ref="JM181:JS181" si="492">SUM(JM170, -JM177)</f>
        <v>0</v>
      </c>
      <c r="JN181" s="6">
        <f t="shared" si="492"/>
        <v>0</v>
      </c>
      <c r="JO181" s="6">
        <f t="shared" si="492"/>
        <v>0</v>
      </c>
      <c r="JP181" s="6">
        <f t="shared" si="492"/>
        <v>0</v>
      </c>
      <c r="JQ181" s="6">
        <f t="shared" si="492"/>
        <v>0</v>
      </c>
      <c r="JR181" s="6">
        <f t="shared" si="492"/>
        <v>0</v>
      </c>
      <c r="JS181" s="6">
        <f t="shared" si="492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22" t="s">
        <v>47</v>
      </c>
      <c r="EX182" s="114" t="s">
        <v>57</v>
      </c>
      <c r="EY182" s="168" t="s">
        <v>59</v>
      </c>
      <c r="EZ182" s="114" t="s">
        <v>67</v>
      </c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493">SUM(CD136, -CD137)</f>
        <v>5.4199999999999998E-2</v>
      </c>
      <c r="CE183" s="144">
        <f t="shared" si="493"/>
        <v>5.57E-2</v>
      </c>
      <c r="CF183" s="118">
        <f t="shared" si="493"/>
        <v>6.1299999999999993E-2</v>
      </c>
      <c r="CG183" s="178">
        <f t="shared" si="493"/>
        <v>6.88E-2</v>
      </c>
      <c r="CH183" s="148">
        <f t="shared" si="493"/>
        <v>6.6700000000000009E-2</v>
      </c>
      <c r="CI183" s="116">
        <f t="shared" si="493"/>
        <v>6.6099999999999992E-2</v>
      </c>
      <c r="CJ183" s="178">
        <f t="shared" si="493"/>
        <v>5.2999999999999999E-2</v>
      </c>
      <c r="CK183" s="148">
        <f t="shared" si="49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20">
        <f>SUM(EW139, -EW142)</f>
        <v>2.1299999999999999E-2</v>
      </c>
      <c r="EX183" s="116">
        <f>SUM(EX138, -EX141)</f>
        <v>3.2899999999999999E-2</v>
      </c>
      <c r="EY183" s="115">
        <f>SUM(EY138, -EY141)</f>
        <v>5.6400000000000006E-2</v>
      </c>
      <c r="EZ183" s="208">
        <f>SUM(EZ136, -EZ138)</f>
        <v>6.1100000000000002E-2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19" t="s">
        <v>41</v>
      </c>
      <c r="EX184" s="119" t="s">
        <v>39</v>
      </c>
      <c r="EY184" s="119" t="s">
        <v>41</v>
      </c>
      <c r="EZ184" s="168" t="s">
        <v>64</v>
      </c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494">SUM(CC137, -CC141)</f>
        <v>3.7400000000000003E-2</v>
      </c>
      <c r="CD185" s="179">
        <f t="shared" si="494"/>
        <v>3.95E-2</v>
      </c>
      <c r="CE185" s="146">
        <f t="shared" si="494"/>
        <v>3.9199999999999999E-2</v>
      </c>
      <c r="CF185" s="120">
        <f t="shared" si="494"/>
        <v>5.1799999999999999E-2</v>
      </c>
      <c r="CG185" s="179">
        <f t="shared" si="494"/>
        <v>4.3900000000000002E-2</v>
      </c>
      <c r="CH185" s="146">
        <f t="shared" si="494"/>
        <v>5.2000000000000005E-2</v>
      </c>
      <c r="CI185" s="120">
        <f t="shared" si="494"/>
        <v>4.9000000000000002E-2</v>
      </c>
      <c r="CJ185" s="179">
        <f t="shared" si="494"/>
        <v>3.6900000000000002E-2</v>
      </c>
      <c r="CK185" s="146">
        <f t="shared" si="49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20">
        <f>SUM(EW136, -EW137)</f>
        <v>1.9700000000000002E-2</v>
      </c>
      <c r="EX185" s="116">
        <f>SUM(EX136, -EX138)</f>
        <v>3.27E-2</v>
      </c>
      <c r="EY185" s="120">
        <f>SUM(EY136, -EY138)</f>
        <v>5.0999999999999997E-2</v>
      </c>
      <c r="EZ185" s="120">
        <f>SUM(EZ138, -EZ141)</f>
        <v>5.3999999999999999E-2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14" t="s">
        <v>57</v>
      </c>
      <c r="EX186" s="122" t="s">
        <v>44</v>
      </c>
      <c r="EY186" s="350" t="s">
        <v>54</v>
      </c>
      <c r="EZ186" s="168" t="s">
        <v>59</v>
      </c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95">SUM(EC176, -EC183)</f>
        <v>0</v>
      </c>
      <c r="ED187" s="6">
        <f t="shared" si="495"/>
        <v>0</v>
      </c>
      <c r="EE187" s="6">
        <f t="shared" si="495"/>
        <v>0</v>
      </c>
      <c r="EF187" s="6">
        <f t="shared" si="495"/>
        <v>0</v>
      </c>
      <c r="EG187" s="6">
        <f t="shared" si="495"/>
        <v>0</v>
      </c>
      <c r="EH187" s="6">
        <f t="shared" si="495"/>
        <v>0</v>
      </c>
      <c r="EI187" s="6">
        <f t="shared" si="49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16">
        <f>SUM(EW138, -EW141)</f>
        <v>1.9299999999999998E-2</v>
      </c>
      <c r="EX187" s="120">
        <f>SUM(EX139, -EX142)</f>
        <v>2.0499999999999997E-2</v>
      </c>
      <c r="EY187" s="118">
        <f>SUM(EY138, -EY140)</f>
        <v>4.4299999999999999E-2</v>
      </c>
      <c r="EZ187" s="115">
        <f>SUM(EZ138, -EZ140)</f>
        <v>4.8600000000000004E-2</v>
      </c>
      <c r="FA187" s="6">
        <f t="shared" ref="EZ187:FB187" si="496">SUM(FA176, -FA183)</f>
        <v>0</v>
      </c>
      <c r="FB187" s="6">
        <f t="shared" si="496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97">SUM(FE176, -FE183)</f>
        <v>0</v>
      </c>
      <c r="FF187" s="6">
        <f t="shared" si="497"/>
        <v>0</v>
      </c>
      <c r="FG187" s="6">
        <f t="shared" si="497"/>
        <v>0</v>
      </c>
      <c r="FH187" s="6">
        <f t="shared" si="497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98">SUM(FK176, -FK183)</f>
        <v>0</v>
      </c>
      <c r="FL187" s="6">
        <f t="shared" si="498"/>
        <v>0</v>
      </c>
      <c r="FM187" s="6">
        <f t="shared" si="498"/>
        <v>0</v>
      </c>
      <c r="FN187" s="6">
        <f t="shared" si="498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99">SUM(FQ176, -FQ183)</f>
        <v>0</v>
      </c>
      <c r="FR187" s="6">
        <f t="shared" si="499"/>
        <v>0</v>
      </c>
      <c r="FS187" s="6">
        <f t="shared" si="499"/>
        <v>0</v>
      </c>
      <c r="FT187" s="6">
        <f t="shared" si="499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500">SUM(FW176, -FW183)</f>
        <v>0</v>
      </c>
      <c r="FX187" s="6">
        <f t="shared" si="500"/>
        <v>0</v>
      </c>
      <c r="FY187" s="6">
        <f t="shared" si="500"/>
        <v>0</v>
      </c>
      <c r="FZ187" s="6">
        <f t="shared" si="500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501">SUM(GC176, -GC183)</f>
        <v>0</v>
      </c>
      <c r="GD187" s="6">
        <f t="shared" si="501"/>
        <v>0</v>
      </c>
      <c r="GE187" s="6">
        <f t="shared" si="501"/>
        <v>0</v>
      </c>
      <c r="GF187" s="6">
        <f t="shared" si="501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502">SUM(GI176, -GI183)</f>
        <v>0</v>
      </c>
      <c r="GJ187" s="6">
        <f t="shared" si="502"/>
        <v>0</v>
      </c>
      <c r="GK187" s="6">
        <f t="shared" si="502"/>
        <v>0</v>
      </c>
      <c r="GL187" s="6">
        <f t="shared" si="502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503">SUM(GO176, -GO183)</f>
        <v>0</v>
      </c>
      <c r="GP187" s="6">
        <f t="shared" si="503"/>
        <v>0</v>
      </c>
      <c r="GQ187" s="6">
        <f t="shared" si="503"/>
        <v>0</v>
      </c>
      <c r="GR187" s="6">
        <f t="shared" si="503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504">SUM(GU176, -GU183)</f>
        <v>0</v>
      </c>
      <c r="GV187" s="6">
        <f t="shared" si="504"/>
        <v>0</v>
      </c>
      <c r="GW187" s="6">
        <f t="shared" si="504"/>
        <v>0</v>
      </c>
      <c r="GX187" s="6">
        <f t="shared" si="504"/>
        <v>0</v>
      </c>
      <c r="GY187" s="6">
        <f t="shared" si="504"/>
        <v>0</v>
      </c>
      <c r="GZ187" s="6">
        <f t="shared" si="504"/>
        <v>0</v>
      </c>
      <c r="HA187" s="6">
        <f t="shared" si="504"/>
        <v>0</v>
      </c>
      <c r="HC187" s="6">
        <f t="shared" ref="HC187:HD187" si="505">SUM(HC176, -HC183)</f>
        <v>0</v>
      </c>
      <c r="HD187" s="6">
        <f t="shared" si="505"/>
        <v>0</v>
      </c>
      <c r="HE187" s="6">
        <f t="shared" ref="HE187:HH187" si="506">SUM(HE176, -HE183)</f>
        <v>0</v>
      </c>
      <c r="HF187" s="6">
        <f t="shared" si="506"/>
        <v>0</v>
      </c>
      <c r="HG187" s="6">
        <f t="shared" si="506"/>
        <v>0</v>
      </c>
      <c r="HH187" s="6">
        <f t="shared" si="506"/>
        <v>0</v>
      </c>
      <c r="HI187" s="6">
        <f>SUM(HI176, -HI183,)</f>
        <v>0</v>
      </c>
      <c r="HJ187" s="6">
        <f>SUM(HJ176, -HJ183,)</f>
        <v>0</v>
      </c>
      <c r="HK187" s="6">
        <f t="shared" ref="HK187:HN187" si="507">SUM(HK176, -HK183)</f>
        <v>0</v>
      </c>
      <c r="HL187" s="6">
        <f t="shared" si="507"/>
        <v>0</v>
      </c>
      <c r="HM187" s="6">
        <f t="shared" si="507"/>
        <v>0</v>
      </c>
      <c r="HN187" s="6">
        <f t="shared" si="507"/>
        <v>0</v>
      </c>
      <c r="HO187" s="6">
        <f>SUM(HO176, -HO183,)</f>
        <v>0</v>
      </c>
      <c r="HP187" s="6">
        <f>SUM(HP176, -HP183,)</f>
        <v>0</v>
      </c>
      <c r="HQ187" s="6">
        <f t="shared" ref="HQ187:HT187" si="508">SUM(HQ176, -HQ183)</f>
        <v>0</v>
      </c>
      <c r="HR187" s="6">
        <f t="shared" si="508"/>
        <v>0</v>
      </c>
      <c r="HS187" s="6">
        <f t="shared" si="508"/>
        <v>0</v>
      </c>
      <c r="HT187" s="6">
        <f t="shared" si="508"/>
        <v>0</v>
      </c>
      <c r="HU187" s="6">
        <f>SUM(HU176, -HU183,)</f>
        <v>0</v>
      </c>
      <c r="HV187" s="6">
        <f>SUM(HV176, -HV183,)</f>
        <v>0</v>
      </c>
      <c r="HW187" s="6">
        <f t="shared" ref="HW187:HZ187" si="509">SUM(HW176, -HW183)</f>
        <v>0</v>
      </c>
      <c r="HX187" s="6">
        <f t="shared" si="509"/>
        <v>0</v>
      </c>
      <c r="HY187" s="6">
        <f t="shared" si="509"/>
        <v>0</v>
      </c>
      <c r="HZ187" s="6">
        <f t="shared" si="509"/>
        <v>0</v>
      </c>
      <c r="IA187" s="6">
        <f>SUM(IA176, -IA183,)</f>
        <v>0</v>
      </c>
      <c r="IB187" s="6">
        <f>SUM(IB176, -IB183,)</f>
        <v>0</v>
      </c>
      <c r="IC187" s="6">
        <f t="shared" ref="IC187:IF187" si="510">SUM(IC176, -IC183)</f>
        <v>0</v>
      </c>
      <c r="ID187" s="6">
        <f t="shared" si="510"/>
        <v>0</v>
      </c>
      <c r="IE187" s="6">
        <f t="shared" si="510"/>
        <v>0</v>
      </c>
      <c r="IF187" s="6">
        <f t="shared" si="510"/>
        <v>0</v>
      </c>
      <c r="IG187" s="6">
        <f>SUM(IG176, -IG183,)</f>
        <v>0</v>
      </c>
      <c r="IH187" s="6">
        <f>SUM(IH176, -IH183,)</f>
        <v>0</v>
      </c>
      <c r="II187" s="6">
        <f t="shared" ref="II187:IL187" si="511">SUM(II176, -II183)</f>
        <v>0</v>
      </c>
      <c r="IJ187" s="6">
        <f t="shared" si="511"/>
        <v>0</v>
      </c>
      <c r="IK187" s="6">
        <f t="shared" si="511"/>
        <v>0</v>
      </c>
      <c r="IL187" s="6">
        <f t="shared" si="511"/>
        <v>0</v>
      </c>
      <c r="IM187" s="6">
        <f>SUM(IM176, -IM183,)</f>
        <v>0</v>
      </c>
      <c r="IN187" s="6">
        <f>SUM(IN176, -IN183,)</f>
        <v>0</v>
      </c>
      <c r="IO187" s="6">
        <f t="shared" ref="IO187:IR187" si="512">SUM(IO176, -IO183)</f>
        <v>0</v>
      </c>
      <c r="IP187" s="6">
        <f t="shared" si="512"/>
        <v>0</v>
      </c>
      <c r="IQ187" s="6">
        <f t="shared" si="512"/>
        <v>0</v>
      </c>
      <c r="IR187" s="6">
        <f t="shared" si="512"/>
        <v>0</v>
      </c>
      <c r="IS187" s="6">
        <f>SUM(IS176, -IS183,)</f>
        <v>0</v>
      </c>
      <c r="IT187" s="6">
        <f>SUM(IT176, -IT183,)</f>
        <v>0</v>
      </c>
      <c r="IU187" s="6">
        <f t="shared" ref="IU187:IX187" si="513">SUM(IU176, -IU183)</f>
        <v>0</v>
      </c>
      <c r="IV187" s="6">
        <f t="shared" si="513"/>
        <v>0</v>
      </c>
      <c r="IW187" s="6">
        <f t="shared" si="513"/>
        <v>0</v>
      </c>
      <c r="IX187" s="6">
        <f t="shared" si="513"/>
        <v>0</v>
      </c>
      <c r="IY187" s="6">
        <f>SUM(IY176, -IY183,)</f>
        <v>0</v>
      </c>
      <c r="IZ187" s="6">
        <f>SUM(IZ176, -IZ183,)</f>
        <v>0</v>
      </c>
      <c r="JA187" s="6">
        <f t="shared" ref="JA187:JD187" si="514">SUM(JA176, -JA183)</f>
        <v>0</v>
      </c>
      <c r="JB187" s="6">
        <f t="shared" si="514"/>
        <v>0</v>
      </c>
      <c r="JC187" s="6">
        <f t="shared" si="514"/>
        <v>0</v>
      </c>
      <c r="JD187" s="6">
        <f t="shared" si="514"/>
        <v>0</v>
      </c>
      <c r="JE187" s="6">
        <f>SUM(JE176, -JE183,)</f>
        <v>0</v>
      </c>
      <c r="JF187" s="6">
        <f>SUM(JF176, -JF183,)</f>
        <v>0</v>
      </c>
      <c r="JG187" s="6">
        <f t="shared" ref="JG187:JJ187" si="515">SUM(JG176, -JG183)</f>
        <v>0</v>
      </c>
      <c r="JH187" s="6">
        <f t="shared" si="515"/>
        <v>0</v>
      </c>
      <c r="JI187" s="6">
        <f t="shared" si="515"/>
        <v>0</v>
      </c>
      <c r="JJ187" s="6">
        <f t="shared" si="515"/>
        <v>0</v>
      </c>
      <c r="JK187" s="6">
        <f>SUM(JK176, -JK183,)</f>
        <v>0</v>
      </c>
      <c r="JL187" s="6">
        <f>SUM(JL176, -JL183,)</f>
        <v>0</v>
      </c>
      <c r="JM187" s="6">
        <f t="shared" ref="JM187:JS187" si="516">SUM(JM176, -JM183)</f>
        <v>0</v>
      </c>
      <c r="JN187" s="6">
        <f t="shared" si="516"/>
        <v>0</v>
      </c>
      <c r="JO187" s="6">
        <f t="shared" si="516"/>
        <v>0</v>
      </c>
      <c r="JP187" s="6">
        <f t="shared" si="516"/>
        <v>0</v>
      </c>
      <c r="JQ187" s="6">
        <f t="shared" si="516"/>
        <v>0</v>
      </c>
      <c r="JR187" s="6">
        <f t="shared" si="516"/>
        <v>0</v>
      </c>
      <c r="JS187" s="6">
        <f t="shared" si="516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168" t="s">
        <v>48</v>
      </c>
      <c r="EX188" s="114" t="s">
        <v>63</v>
      </c>
      <c r="EY188" s="168" t="s">
        <v>64</v>
      </c>
      <c r="EZ188" s="350" t="s">
        <v>54</v>
      </c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20">
        <f>SUM(EW137, -EW139)</f>
        <v>1.7699999999999997E-2</v>
      </c>
      <c r="EX189" s="116">
        <f>SUM(EX138, -EX140)</f>
        <v>1.95E-2</v>
      </c>
      <c r="EY189" s="120">
        <f>SUM(EY138, -EY139)</f>
        <v>3.5500000000000004E-2</v>
      </c>
      <c r="EZ189" s="118">
        <f>SUM(EZ138, -EZ139)</f>
        <v>4.7100000000000003E-2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22" t="s">
        <v>45</v>
      </c>
      <c r="EX190" s="168" t="s">
        <v>67</v>
      </c>
      <c r="EY190" s="123" t="s">
        <v>47</v>
      </c>
      <c r="EZ190" s="119" t="s">
        <v>41</v>
      </c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208">
        <f>SUM(EW139, -EW141)</f>
        <v>1.55E-2</v>
      </c>
      <c r="EX191" s="208">
        <f>SUM(EX137, -EX138)</f>
        <v>1.8000000000000002E-2</v>
      </c>
      <c r="EY191" s="120">
        <f>SUM(EY139, -EY142)</f>
        <v>3.1899999999999998E-2</v>
      </c>
      <c r="EZ191" s="120">
        <f>SUM(EZ137, -EZ138)</f>
        <v>4.300000000000001E-2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168" t="s">
        <v>67</v>
      </c>
      <c r="EX192" s="122" t="s">
        <v>45</v>
      </c>
      <c r="EY192" s="114" t="s">
        <v>67</v>
      </c>
      <c r="EZ192" s="114" t="s">
        <v>39</v>
      </c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17">SUM(EC182, -EC189)</f>
        <v>0</v>
      </c>
      <c r="ED193" s="6">
        <f t="shared" si="517"/>
        <v>0</v>
      </c>
      <c r="EE193" s="6">
        <f t="shared" si="517"/>
        <v>0</v>
      </c>
      <c r="EF193" s="6">
        <f t="shared" si="517"/>
        <v>0</v>
      </c>
      <c r="EG193" s="6">
        <f t="shared" si="517"/>
        <v>0</v>
      </c>
      <c r="EH193" s="6">
        <f t="shared" si="517"/>
        <v>0</v>
      </c>
      <c r="EI193" s="6">
        <f t="shared" si="517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208">
        <f>SUM(EW137, -EW138)</f>
        <v>1.3899999999999999E-2</v>
      </c>
      <c r="EX193" s="208">
        <f>SUM(EX139, -EX141)</f>
        <v>1.7500000000000002E-2</v>
      </c>
      <c r="EY193" s="208">
        <f>SUM(EY137, -EY138)</f>
        <v>0.03</v>
      </c>
      <c r="EZ193" s="116">
        <f>SUM(EZ136, -EZ137)</f>
        <v>1.8099999999999991E-2</v>
      </c>
      <c r="FA193" s="6">
        <f t="shared" ref="EZ193:FB193" si="518">SUM(FA182, -FA189)</f>
        <v>0</v>
      </c>
      <c r="FB193" s="6">
        <f t="shared" si="518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19">SUM(FE182, -FE189)</f>
        <v>0</v>
      </c>
      <c r="FF193" s="6">
        <f t="shared" si="519"/>
        <v>0</v>
      </c>
      <c r="FG193" s="6">
        <f t="shared" si="519"/>
        <v>0</v>
      </c>
      <c r="FH193" s="6">
        <f t="shared" si="519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20">SUM(FK182, -FK189)</f>
        <v>0</v>
      </c>
      <c r="FL193" s="6">
        <f t="shared" si="520"/>
        <v>0</v>
      </c>
      <c r="FM193" s="6">
        <f t="shared" si="520"/>
        <v>0</v>
      </c>
      <c r="FN193" s="6">
        <f t="shared" si="520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21">SUM(FQ182, -FQ189)</f>
        <v>0</v>
      </c>
      <c r="FR193" s="6">
        <f t="shared" si="521"/>
        <v>0</v>
      </c>
      <c r="FS193" s="6">
        <f t="shared" si="521"/>
        <v>0</v>
      </c>
      <c r="FT193" s="6">
        <f t="shared" si="521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22">SUM(FW182, -FW189)</f>
        <v>0</v>
      </c>
      <c r="FX193" s="6">
        <f t="shared" si="522"/>
        <v>0</v>
      </c>
      <c r="FY193" s="6">
        <f t="shared" si="522"/>
        <v>0</v>
      </c>
      <c r="FZ193" s="6">
        <f t="shared" si="522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23">SUM(GC182, -GC189)</f>
        <v>0</v>
      </c>
      <c r="GD193" s="6">
        <f t="shared" si="523"/>
        <v>0</v>
      </c>
      <c r="GE193" s="6">
        <f t="shared" si="523"/>
        <v>0</v>
      </c>
      <c r="GF193" s="6">
        <f t="shared" si="523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24">SUM(GI182, -GI189)</f>
        <v>0</v>
      </c>
      <c r="GJ193" s="6">
        <f t="shared" si="524"/>
        <v>0</v>
      </c>
      <c r="GK193" s="6">
        <f t="shared" si="524"/>
        <v>0</v>
      </c>
      <c r="GL193" s="6">
        <f t="shared" si="524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25">SUM(GO182, -GO189)</f>
        <v>0</v>
      </c>
      <c r="GP193" s="6">
        <f t="shared" si="525"/>
        <v>0</v>
      </c>
      <c r="GQ193" s="6">
        <f t="shared" si="525"/>
        <v>0</v>
      </c>
      <c r="GR193" s="6">
        <f t="shared" si="525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26">SUM(GU182, -GU189)</f>
        <v>0</v>
      </c>
      <c r="GV193" s="6">
        <f t="shared" si="526"/>
        <v>0</v>
      </c>
      <c r="GW193" s="6">
        <f t="shared" si="526"/>
        <v>0</v>
      </c>
      <c r="GX193" s="6">
        <f t="shared" si="526"/>
        <v>0</v>
      </c>
      <c r="GY193" s="6">
        <f t="shared" si="526"/>
        <v>0</v>
      </c>
      <c r="GZ193" s="6">
        <f t="shared" si="526"/>
        <v>0</v>
      </c>
      <c r="HA193" s="6">
        <f t="shared" si="526"/>
        <v>0</v>
      </c>
      <c r="HC193" s="6">
        <f t="shared" ref="HC193:HD193" si="527">SUM(HC182, -HC189)</f>
        <v>0</v>
      </c>
      <c r="HD193" s="6">
        <f t="shared" si="527"/>
        <v>0</v>
      </c>
      <c r="HE193" s="6">
        <f t="shared" ref="HE193:HH193" si="528">SUM(HE182, -HE189)</f>
        <v>0</v>
      </c>
      <c r="HF193" s="6">
        <f t="shared" si="528"/>
        <v>0</v>
      </c>
      <c r="HG193" s="6">
        <f t="shared" si="528"/>
        <v>0</v>
      </c>
      <c r="HH193" s="6">
        <f t="shared" si="528"/>
        <v>0</v>
      </c>
      <c r="HI193" s="6">
        <f>SUM(HI182, -HI189,)</f>
        <v>0</v>
      </c>
      <c r="HJ193" s="6">
        <f>SUM(HJ182, -HJ189,)</f>
        <v>0</v>
      </c>
      <c r="HK193" s="6">
        <f t="shared" ref="HK193:HN193" si="529">SUM(HK182, -HK189)</f>
        <v>0</v>
      </c>
      <c r="HL193" s="6">
        <f t="shared" si="529"/>
        <v>0</v>
      </c>
      <c r="HM193" s="6">
        <f t="shared" si="529"/>
        <v>0</v>
      </c>
      <c r="HN193" s="6">
        <f t="shared" si="529"/>
        <v>0</v>
      </c>
      <c r="HO193" s="6">
        <f>SUM(HO182, -HO189,)</f>
        <v>0</v>
      </c>
      <c r="HP193" s="6">
        <f>SUM(HP182, -HP189,)</f>
        <v>0</v>
      </c>
      <c r="HQ193" s="6">
        <f t="shared" ref="HQ193:HT193" si="530">SUM(HQ182, -HQ189)</f>
        <v>0</v>
      </c>
      <c r="HR193" s="6">
        <f t="shared" si="530"/>
        <v>0</v>
      </c>
      <c r="HS193" s="6">
        <f t="shared" si="530"/>
        <v>0</v>
      </c>
      <c r="HT193" s="6">
        <f t="shared" si="530"/>
        <v>0</v>
      </c>
      <c r="HU193" s="6">
        <f>SUM(HU182, -HU189,)</f>
        <v>0</v>
      </c>
      <c r="HV193" s="6">
        <f>SUM(HV182, -HV189,)</f>
        <v>0</v>
      </c>
      <c r="HW193" s="6">
        <f t="shared" ref="HW193:HZ193" si="531">SUM(HW182, -HW189)</f>
        <v>0</v>
      </c>
      <c r="HX193" s="6">
        <f t="shared" si="531"/>
        <v>0</v>
      </c>
      <c r="HY193" s="6">
        <f t="shared" si="531"/>
        <v>0</v>
      </c>
      <c r="HZ193" s="6">
        <f t="shared" si="531"/>
        <v>0</v>
      </c>
      <c r="IA193" s="6">
        <f>SUM(IA182, -IA189,)</f>
        <v>0</v>
      </c>
      <c r="IB193" s="6">
        <f>SUM(IB182, -IB189,)</f>
        <v>0</v>
      </c>
      <c r="IC193" s="6">
        <f t="shared" ref="IC193:IF193" si="532">SUM(IC182, -IC189)</f>
        <v>0</v>
      </c>
      <c r="ID193" s="6">
        <f t="shared" si="532"/>
        <v>0</v>
      </c>
      <c r="IE193" s="6">
        <f t="shared" si="532"/>
        <v>0</v>
      </c>
      <c r="IF193" s="6">
        <f t="shared" si="532"/>
        <v>0</v>
      </c>
      <c r="IG193" s="6">
        <f>SUM(IG182, -IG189,)</f>
        <v>0</v>
      </c>
      <c r="IH193" s="6">
        <f>SUM(IH182, -IH189,)</f>
        <v>0</v>
      </c>
      <c r="II193" s="6">
        <f t="shared" ref="II193:IL193" si="533">SUM(II182, -II189)</f>
        <v>0</v>
      </c>
      <c r="IJ193" s="6">
        <f t="shared" si="533"/>
        <v>0</v>
      </c>
      <c r="IK193" s="6">
        <f t="shared" si="533"/>
        <v>0</v>
      </c>
      <c r="IL193" s="6">
        <f t="shared" si="533"/>
        <v>0</v>
      </c>
      <c r="IM193" s="6">
        <f>SUM(IM182, -IM189,)</f>
        <v>0</v>
      </c>
      <c r="IN193" s="6">
        <f>SUM(IN182, -IN189,)</f>
        <v>0</v>
      </c>
      <c r="IO193" s="6">
        <f t="shared" ref="IO193:IR193" si="534">SUM(IO182, -IO189)</f>
        <v>0</v>
      </c>
      <c r="IP193" s="6">
        <f t="shared" si="534"/>
        <v>0</v>
      </c>
      <c r="IQ193" s="6">
        <f t="shared" si="534"/>
        <v>0</v>
      </c>
      <c r="IR193" s="6">
        <f t="shared" si="534"/>
        <v>0</v>
      </c>
      <c r="IS193" s="6">
        <f>SUM(IS182, -IS189,)</f>
        <v>0</v>
      </c>
      <c r="IT193" s="6">
        <f>SUM(IT182, -IT189,)</f>
        <v>0</v>
      </c>
      <c r="IU193" s="6">
        <f t="shared" ref="IU193:IX193" si="535">SUM(IU182, -IU189)</f>
        <v>0</v>
      </c>
      <c r="IV193" s="6">
        <f t="shared" si="535"/>
        <v>0</v>
      </c>
      <c r="IW193" s="6">
        <f t="shared" si="535"/>
        <v>0</v>
      </c>
      <c r="IX193" s="6">
        <f t="shared" si="535"/>
        <v>0</v>
      </c>
      <c r="IY193" s="6">
        <f>SUM(IY182, -IY189,)</f>
        <v>0</v>
      </c>
      <c r="IZ193" s="6">
        <f>SUM(IZ182, -IZ189,)</f>
        <v>0</v>
      </c>
      <c r="JA193" s="6">
        <f t="shared" ref="JA193:JD193" si="536">SUM(JA182, -JA189)</f>
        <v>0</v>
      </c>
      <c r="JB193" s="6">
        <f t="shared" si="536"/>
        <v>0</v>
      </c>
      <c r="JC193" s="6">
        <f t="shared" si="536"/>
        <v>0</v>
      </c>
      <c r="JD193" s="6">
        <f t="shared" si="536"/>
        <v>0</v>
      </c>
      <c r="JE193" s="6">
        <f>SUM(JE182, -JE189,)</f>
        <v>0</v>
      </c>
      <c r="JF193" s="6">
        <f>SUM(JF182, -JF189,)</f>
        <v>0</v>
      </c>
      <c r="JG193" s="6">
        <f t="shared" ref="JG193:JJ193" si="537">SUM(JG182, -JG189)</f>
        <v>0</v>
      </c>
      <c r="JH193" s="6">
        <f t="shared" si="537"/>
        <v>0</v>
      </c>
      <c r="JI193" s="6">
        <f t="shared" si="537"/>
        <v>0</v>
      </c>
      <c r="JJ193" s="6">
        <f t="shared" si="537"/>
        <v>0</v>
      </c>
      <c r="JK193" s="6">
        <f>SUM(JK182, -JK189,)</f>
        <v>0</v>
      </c>
      <c r="JL193" s="6">
        <f>SUM(JL182, -JL189,)</f>
        <v>0</v>
      </c>
      <c r="JM193" s="6">
        <f t="shared" ref="JM193:JS193" si="538">SUM(JM182, -JM189)</f>
        <v>0</v>
      </c>
      <c r="JN193" s="6">
        <f t="shared" si="538"/>
        <v>0</v>
      </c>
      <c r="JO193" s="6">
        <f t="shared" si="538"/>
        <v>0</v>
      </c>
      <c r="JP193" s="6">
        <f t="shared" si="538"/>
        <v>0</v>
      </c>
      <c r="JQ193" s="6">
        <f t="shared" si="538"/>
        <v>0</v>
      </c>
      <c r="JR193" s="6">
        <f t="shared" si="538"/>
        <v>0</v>
      </c>
      <c r="JS193" s="6">
        <f t="shared" si="538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88" t="s">
        <v>53</v>
      </c>
      <c r="EX194" s="123" t="s">
        <v>53</v>
      </c>
      <c r="EY194" s="188" t="s">
        <v>44</v>
      </c>
      <c r="EZ194" s="188" t="s">
        <v>44</v>
      </c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16">
        <f>SUM(EW140, -EW142)</f>
        <v>1.3500000000000002E-2</v>
      </c>
      <c r="EX195" s="116">
        <f>SUM(EX140, -EX142)</f>
        <v>1.6399999999999998E-2</v>
      </c>
      <c r="EY195" s="120">
        <f>SUM(EY140, -EY142)</f>
        <v>2.3100000000000002E-2</v>
      </c>
      <c r="EZ195" s="120">
        <f>SUM(EZ139, -EZ142)</f>
        <v>1.5399999999999997E-2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14" t="s">
        <v>52</v>
      </c>
      <c r="EX196" s="114" t="s">
        <v>46</v>
      </c>
      <c r="EY196" s="119" t="s">
        <v>39</v>
      </c>
      <c r="EZ196" s="121" t="s">
        <v>45</v>
      </c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15">
        <f>SUM(EW138, -EW140)</f>
        <v>1.1599999999999999E-2</v>
      </c>
      <c r="EX197" s="247">
        <f>SUM(EX138, -EX139)</f>
        <v>1.5399999999999999E-2</v>
      </c>
      <c r="EY197" s="116">
        <f>SUM(EY136, -EY137)</f>
        <v>2.0999999999999998E-2</v>
      </c>
      <c r="EZ197" s="208">
        <f>SUM(EZ140, -EZ142)</f>
        <v>1.3899999999999996E-2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22" t="s">
        <v>44</v>
      </c>
      <c r="EX198" s="119" t="s">
        <v>41</v>
      </c>
      <c r="EY198" s="123" t="s">
        <v>84</v>
      </c>
      <c r="EZ198" s="123" t="s">
        <v>47</v>
      </c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20">
        <f>SUM(EW139, -EW140)</f>
        <v>7.8000000000000005E-3</v>
      </c>
      <c r="EX199" s="120">
        <f>SUM(EX136, -EX137)</f>
        <v>1.4699999999999998E-2</v>
      </c>
      <c r="EY199" s="116">
        <f>SUM(EY139, -EY141)</f>
        <v>2.0900000000000002E-2</v>
      </c>
      <c r="EZ199" s="120">
        <f>SUM(EZ141, -EZ142)</f>
        <v>8.4999999999999971E-3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88" t="s">
        <v>51</v>
      </c>
      <c r="EX200" s="123" t="s">
        <v>84</v>
      </c>
      <c r="EY200" s="188" t="s">
        <v>51</v>
      </c>
      <c r="EZ200" s="188" t="s">
        <v>53</v>
      </c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39">SUM(EC190, -EC197)</f>
        <v>0</v>
      </c>
      <c r="ED201" s="6">
        <f t="shared" si="539"/>
        <v>0</v>
      </c>
      <c r="EE201" s="6">
        <f t="shared" si="539"/>
        <v>0</v>
      </c>
      <c r="EF201" s="6">
        <f t="shared" si="539"/>
        <v>0</v>
      </c>
      <c r="EG201" s="6">
        <f t="shared" si="539"/>
        <v>0</v>
      </c>
      <c r="EH201" s="6">
        <f t="shared" si="539"/>
        <v>0</v>
      </c>
      <c r="EI201" s="6">
        <f t="shared" si="539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20">
        <f>SUM(EW140, -EW141)</f>
        <v>7.7000000000000002E-3</v>
      </c>
      <c r="EX201" s="116">
        <f>SUM(EX140, -EX141)</f>
        <v>1.34E-2</v>
      </c>
      <c r="EY201" s="120">
        <f>SUM(EY140, -EY141)</f>
        <v>1.2100000000000001E-2</v>
      </c>
      <c r="EZ201" s="116">
        <f>SUM(EZ139, -EZ141)</f>
        <v>6.8999999999999999E-3</v>
      </c>
      <c r="FA201" s="6">
        <f t="shared" ref="EZ201:FB201" si="540">SUM(FA190, -FA197)</f>
        <v>0</v>
      </c>
      <c r="FB201" s="6">
        <f t="shared" si="540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41">SUM(FE190, -FE197)</f>
        <v>0</v>
      </c>
      <c r="FF201" s="6">
        <f t="shared" si="541"/>
        <v>0</v>
      </c>
      <c r="FG201" s="6">
        <f t="shared" si="541"/>
        <v>0</v>
      </c>
      <c r="FH201" s="6">
        <f t="shared" si="541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42">SUM(FK190, -FK197)</f>
        <v>0</v>
      </c>
      <c r="FL201" s="6">
        <f t="shared" si="542"/>
        <v>0</v>
      </c>
      <c r="FM201" s="6">
        <f t="shared" si="542"/>
        <v>0</v>
      </c>
      <c r="FN201" s="6">
        <f t="shared" si="542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43">SUM(FQ190, -FQ197)</f>
        <v>0</v>
      </c>
      <c r="FR201" s="6">
        <f t="shared" si="543"/>
        <v>0</v>
      </c>
      <c r="FS201" s="6">
        <f t="shared" si="543"/>
        <v>0</v>
      </c>
      <c r="FT201" s="6">
        <f t="shared" si="543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44">SUM(FW190, -FW197)</f>
        <v>0</v>
      </c>
      <c r="FX201" s="6">
        <f t="shared" si="544"/>
        <v>0</v>
      </c>
      <c r="FY201" s="6">
        <f t="shared" si="544"/>
        <v>0</v>
      </c>
      <c r="FZ201" s="6">
        <f t="shared" si="544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45">SUM(GC190, -GC197)</f>
        <v>0</v>
      </c>
      <c r="GD201" s="6">
        <f t="shared" si="545"/>
        <v>0</v>
      </c>
      <c r="GE201" s="6">
        <f t="shared" si="545"/>
        <v>0</v>
      </c>
      <c r="GF201" s="6">
        <f t="shared" si="545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46">SUM(GI190, -GI197)</f>
        <v>0</v>
      </c>
      <c r="GJ201" s="6">
        <f t="shared" si="546"/>
        <v>0</v>
      </c>
      <c r="GK201" s="6">
        <f t="shared" si="546"/>
        <v>0</v>
      </c>
      <c r="GL201" s="6">
        <f t="shared" si="546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47">SUM(GO190, -GO197)</f>
        <v>0</v>
      </c>
      <c r="GP201" s="6">
        <f t="shared" si="547"/>
        <v>0</v>
      </c>
      <c r="GQ201" s="6">
        <f t="shared" si="547"/>
        <v>0</v>
      </c>
      <c r="GR201" s="6">
        <f t="shared" si="547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48">SUM(GU190, -GU197)</f>
        <v>0</v>
      </c>
      <c r="GV201" s="6">
        <f t="shared" si="548"/>
        <v>0</v>
      </c>
      <c r="GW201" s="6">
        <f t="shared" si="548"/>
        <v>0</v>
      </c>
      <c r="GX201" s="6">
        <f t="shared" si="548"/>
        <v>0</v>
      </c>
      <c r="GY201" s="6">
        <f t="shared" si="548"/>
        <v>0</v>
      </c>
      <c r="GZ201" s="6">
        <f t="shared" si="548"/>
        <v>0</v>
      </c>
      <c r="HA201" s="6">
        <f t="shared" si="548"/>
        <v>0</v>
      </c>
      <c r="HC201" s="6">
        <f t="shared" ref="HC201:HD201" si="549">SUM(HC190, -HC197)</f>
        <v>0</v>
      </c>
      <c r="HD201" s="6">
        <f t="shared" si="549"/>
        <v>0</v>
      </c>
      <c r="HE201" s="6">
        <f t="shared" ref="HE201:HH201" si="550">SUM(HE190, -HE197)</f>
        <v>0</v>
      </c>
      <c r="HF201" s="6">
        <f t="shared" si="550"/>
        <v>0</v>
      </c>
      <c r="HG201" s="6">
        <f t="shared" si="550"/>
        <v>0</v>
      </c>
      <c r="HH201" s="6">
        <f t="shared" si="550"/>
        <v>0</v>
      </c>
      <c r="HI201" s="6">
        <f>SUM(HI190, -HI197,)</f>
        <v>0</v>
      </c>
      <c r="HJ201" s="6">
        <f>SUM(HJ190, -HJ197,)</f>
        <v>0</v>
      </c>
      <c r="HK201" s="6">
        <f t="shared" ref="HK201:HN201" si="551">SUM(HK190, -HK197)</f>
        <v>0</v>
      </c>
      <c r="HL201" s="6">
        <f t="shared" si="551"/>
        <v>0</v>
      </c>
      <c r="HM201" s="6">
        <f t="shared" si="551"/>
        <v>0</v>
      </c>
      <c r="HN201" s="6">
        <f t="shared" si="551"/>
        <v>0</v>
      </c>
      <c r="HO201" s="6">
        <f>SUM(HO190, -HO197,)</f>
        <v>0</v>
      </c>
      <c r="HP201" s="6">
        <f>SUM(HP190, -HP197,)</f>
        <v>0</v>
      </c>
      <c r="HQ201" s="6">
        <f t="shared" ref="HQ201:HT201" si="552">SUM(HQ190, -HQ197)</f>
        <v>0</v>
      </c>
      <c r="HR201" s="6">
        <f t="shared" si="552"/>
        <v>0</v>
      </c>
      <c r="HS201" s="6">
        <f t="shared" si="552"/>
        <v>0</v>
      </c>
      <c r="HT201" s="6">
        <f t="shared" si="552"/>
        <v>0</v>
      </c>
      <c r="HU201" s="6">
        <f>SUM(HU190, -HU197,)</f>
        <v>0</v>
      </c>
      <c r="HV201" s="6">
        <f>SUM(HV190, -HV197,)</f>
        <v>0</v>
      </c>
      <c r="HW201" s="6">
        <f t="shared" ref="HW201:HZ201" si="553">SUM(HW190, -HW197)</f>
        <v>0</v>
      </c>
      <c r="HX201" s="6">
        <f t="shared" si="553"/>
        <v>0</v>
      </c>
      <c r="HY201" s="6">
        <f t="shared" si="553"/>
        <v>0</v>
      </c>
      <c r="HZ201" s="6">
        <f t="shared" si="553"/>
        <v>0</v>
      </c>
      <c r="IA201" s="6">
        <f>SUM(IA190, -IA197,)</f>
        <v>0</v>
      </c>
      <c r="IB201" s="6">
        <f>SUM(IB190, -IB197,)</f>
        <v>0</v>
      </c>
      <c r="IC201" s="6">
        <f t="shared" ref="IC201:IF201" si="554">SUM(IC190, -IC197)</f>
        <v>0</v>
      </c>
      <c r="ID201" s="6">
        <f t="shared" si="554"/>
        <v>0</v>
      </c>
      <c r="IE201" s="6">
        <f t="shared" si="554"/>
        <v>0</v>
      </c>
      <c r="IF201" s="6">
        <f t="shared" si="554"/>
        <v>0</v>
      </c>
      <c r="IG201" s="6">
        <f>SUM(IG190, -IG197,)</f>
        <v>0</v>
      </c>
      <c r="IH201" s="6">
        <f>SUM(IH190, -IH197,)</f>
        <v>0</v>
      </c>
      <c r="II201" s="6">
        <f t="shared" ref="II201:IL201" si="555">SUM(II190, -II197)</f>
        <v>0</v>
      </c>
      <c r="IJ201" s="6">
        <f t="shared" si="555"/>
        <v>0</v>
      </c>
      <c r="IK201" s="6">
        <f t="shared" si="555"/>
        <v>0</v>
      </c>
      <c r="IL201" s="6">
        <f t="shared" si="555"/>
        <v>0</v>
      </c>
      <c r="IM201" s="6">
        <f>SUM(IM190, -IM197,)</f>
        <v>0</v>
      </c>
      <c r="IN201" s="6">
        <f>SUM(IN190, -IN197,)</f>
        <v>0</v>
      </c>
      <c r="IO201" s="6">
        <f t="shared" ref="IO201:IR201" si="556">SUM(IO190, -IO197)</f>
        <v>0</v>
      </c>
      <c r="IP201" s="6">
        <f t="shared" si="556"/>
        <v>0</v>
      </c>
      <c r="IQ201" s="6">
        <f t="shared" si="556"/>
        <v>0</v>
      </c>
      <c r="IR201" s="6">
        <f t="shared" si="556"/>
        <v>0</v>
      </c>
      <c r="IS201" s="6">
        <f>SUM(IS190, -IS197,)</f>
        <v>0</v>
      </c>
      <c r="IT201" s="6">
        <f>SUM(IT190, -IT197,)</f>
        <v>0</v>
      </c>
      <c r="IU201" s="6">
        <f t="shared" ref="IU201:IX201" si="557">SUM(IU190, -IU197)</f>
        <v>0</v>
      </c>
      <c r="IV201" s="6">
        <f t="shared" si="557"/>
        <v>0</v>
      </c>
      <c r="IW201" s="6">
        <f t="shared" si="557"/>
        <v>0</v>
      </c>
      <c r="IX201" s="6">
        <f t="shared" si="557"/>
        <v>0</v>
      </c>
      <c r="IY201" s="6">
        <f>SUM(IY190, -IY197,)</f>
        <v>0</v>
      </c>
      <c r="IZ201" s="6">
        <f>SUM(IZ190, -IZ197,)</f>
        <v>0</v>
      </c>
      <c r="JA201" s="6">
        <f t="shared" ref="JA201:JD201" si="558">SUM(JA190, -JA197)</f>
        <v>0</v>
      </c>
      <c r="JB201" s="6">
        <f t="shared" si="558"/>
        <v>0</v>
      </c>
      <c r="JC201" s="6">
        <f t="shared" si="558"/>
        <v>0</v>
      </c>
      <c r="JD201" s="6">
        <f t="shared" si="558"/>
        <v>0</v>
      </c>
      <c r="JE201" s="6">
        <f>SUM(JE190, -JE197,)</f>
        <v>0</v>
      </c>
      <c r="JF201" s="6">
        <f>SUM(JF190, -JF197,)</f>
        <v>0</v>
      </c>
      <c r="JG201" s="6">
        <f t="shared" ref="JG201:JJ201" si="559">SUM(JG190, -JG197)</f>
        <v>0</v>
      </c>
      <c r="JH201" s="6">
        <f t="shared" si="559"/>
        <v>0</v>
      </c>
      <c r="JI201" s="6">
        <f t="shared" si="559"/>
        <v>0</v>
      </c>
      <c r="JJ201" s="6">
        <f t="shared" si="559"/>
        <v>0</v>
      </c>
      <c r="JK201" s="6">
        <f>SUM(JK190, -JK197,)</f>
        <v>0</v>
      </c>
      <c r="JL201" s="6">
        <f>SUM(JL190, -JL197,)</f>
        <v>0</v>
      </c>
      <c r="JM201" s="6">
        <f t="shared" ref="JM201:JS201" si="560">SUM(JM190, -JM197)</f>
        <v>0</v>
      </c>
      <c r="JN201" s="6">
        <f t="shared" si="560"/>
        <v>0</v>
      </c>
      <c r="JO201" s="6">
        <f t="shared" si="560"/>
        <v>0</v>
      </c>
      <c r="JP201" s="6">
        <f t="shared" si="560"/>
        <v>0</v>
      </c>
      <c r="JQ201" s="6">
        <f t="shared" si="560"/>
        <v>0</v>
      </c>
      <c r="JR201" s="6">
        <f t="shared" si="560"/>
        <v>0</v>
      </c>
      <c r="JS201" s="6">
        <f t="shared" si="560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21" t="s">
        <v>84</v>
      </c>
      <c r="EX202" s="122" t="s">
        <v>47</v>
      </c>
      <c r="EY202" s="121" t="s">
        <v>45</v>
      </c>
      <c r="EZ202" s="121" t="s">
        <v>84</v>
      </c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16">
        <f>SUM(EW141, -EW142)</f>
        <v>5.8000000000000005E-3</v>
      </c>
      <c r="EX203" s="120">
        <f>SUM(EX139, -EX140)</f>
        <v>4.0999999999999995E-3</v>
      </c>
      <c r="EY203" s="208">
        <f>SUM(EY141, -EY142)</f>
        <v>1.0999999999999999E-2</v>
      </c>
      <c r="EZ203" s="116">
        <f>SUM(EZ140, -EZ141)</f>
        <v>5.3999999999999986E-3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14" t="s">
        <v>46</v>
      </c>
      <c r="EX204" s="121" t="s">
        <v>51</v>
      </c>
      <c r="EY204" s="123" t="s">
        <v>53</v>
      </c>
      <c r="EZ204" s="188" t="s">
        <v>51</v>
      </c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7">
        <f>SUM(EW138, -EW139)</f>
        <v>3.7999999999999978E-3</v>
      </c>
      <c r="EX205" s="120">
        <f>SUM(EX141, -EX142)</f>
        <v>2.9999999999999992E-3</v>
      </c>
      <c r="EY205" s="116">
        <f>SUM(EY139, -EY140)</f>
        <v>8.7999999999999988E-3</v>
      </c>
      <c r="EZ205" s="120">
        <f>SUM(EZ139, -EZ140)</f>
        <v>1.5000000000000013E-3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</row>
    <row r="225" spans="21:46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</row>
    <row r="226" spans="21:46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</row>
    <row r="227" spans="21:46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</row>
    <row r="228" spans="21:46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</row>
    <row r="229" spans="21:46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</row>
    <row r="230" spans="21:46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</row>
  </sheetData>
  <customSheetViews>
    <customSheetView guid="{7FB8B549-326C-4BEC-8C8D-0E9173EDA60F}" scale="120" topLeftCell="EQ42">
      <selection activeCell="EY39" sqref="EY3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2019-03-08T08:23:36Z</dcterms:modified>
</cp:coreProperties>
</file>