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I199" i="1" l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HD203" i="1"/>
  <c r="HC203" i="1"/>
  <c r="HD195" i="1"/>
  <c r="HC195" i="1"/>
  <c r="HD189" i="1"/>
  <c r="HD197" i="1" s="1"/>
  <c r="HC189" i="1"/>
  <c r="HC197" i="1" s="1"/>
  <c r="HD183" i="1"/>
  <c r="HD191" i="1" s="1"/>
  <c r="HD199" i="1" s="1"/>
  <c r="HC183" i="1"/>
  <c r="HC191" i="1" s="1"/>
  <c r="HC199" i="1" s="1"/>
  <c r="HD177" i="1"/>
  <c r="HD185" i="1" s="1"/>
  <c r="HC177" i="1"/>
  <c r="HC185" i="1" s="1"/>
  <c r="HC175" i="1"/>
  <c r="HD171" i="1"/>
  <c r="HD179" i="1" s="1"/>
  <c r="HC171" i="1"/>
  <c r="HC179" i="1" s="1"/>
  <c r="HD167" i="1"/>
  <c r="HD165" i="1"/>
  <c r="HD173" i="1" s="1"/>
  <c r="HC165" i="1"/>
  <c r="HC173" i="1" s="1"/>
  <c r="HD163" i="1"/>
  <c r="HD159" i="1"/>
  <c r="HC159" i="1"/>
  <c r="HC167" i="1" s="1"/>
  <c r="HD155" i="1"/>
  <c r="HC155" i="1"/>
  <c r="HD153" i="1"/>
  <c r="HD161" i="1" s="1"/>
  <c r="HC153" i="1"/>
  <c r="HC161" i="1" s="1"/>
  <c r="HD151" i="1"/>
  <c r="HC151" i="1"/>
  <c r="JR205" i="1"/>
  <c r="JO205" i="1"/>
  <c r="JK205" i="1"/>
  <c r="JI205" i="1"/>
  <c r="JC205" i="1"/>
  <c r="IY205" i="1"/>
  <c r="IW205" i="1"/>
  <c r="IQ205" i="1"/>
  <c r="IM205" i="1"/>
  <c r="IK205" i="1"/>
  <c r="IE205" i="1"/>
  <c r="IA205" i="1"/>
  <c r="HY205" i="1"/>
  <c r="HS205" i="1"/>
  <c r="HO205" i="1"/>
  <c r="HM205" i="1"/>
  <c r="HG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W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HH203" i="1"/>
  <c r="HF203" i="1"/>
  <c r="HE203" i="1"/>
  <c r="JR201" i="1"/>
  <c r="JI201" i="1"/>
  <c r="IW201" i="1"/>
  <c r="IK201" i="1"/>
  <c r="HY201" i="1"/>
  <c r="HM201" i="1"/>
  <c r="JR199" i="1"/>
  <c r="JO199" i="1"/>
  <c r="JI199" i="1"/>
  <c r="JC199" i="1"/>
  <c r="IW199" i="1"/>
  <c r="IQ199" i="1"/>
  <c r="IK199" i="1"/>
  <c r="IE199" i="1"/>
  <c r="HY199" i="1"/>
  <c r="HS199" i="1"/>
  <c r="HO199" i="1"/>
  <c r="HM199" i="1"/>
  <c r="HG199" i="1"/>
  <c r="JR197" i="1"/>
  <c r="JO197" i="1"/>
  <c r="JI197" i="1"/>
  <c r="JG197" i="1"/>
  <c r="JC197" i="1"/>
  <c r="IY197" i="1"/>
  <c r="IY201" i="1" s="1"/>
  <c r="IW197" i="1"/>
  <c r="IQ197" i="1"/>
  <c r="IK197" i="1"/>
  <c r="IE197" i="1"/>
  <c r="HY197" i="1"/>
  <c r="HS197" i="1"/>
  <c r="HP197" i="1"/>
  <c r="HM197" i="1"/>
  <c r="HG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X195" i="1"/>
  <c r="IV195" i="1"/>
  <c r="IU195" i="1"/>
  <c r="IT195" i="1"/>
  <c r="IS195" i="1"/>
  <c r="IS205" i="1" s="1"/>
  <c r="IR195" i="1"/>
  <c r="IP195" i="1"/>
  <c r="IO195" i="1"/>
  <c r="IN195" i="1"/>
  <c r="IM195" i="1"/>
  <c r="IL195" i="1"/>
  <c r="IJ195" i="1"/>
  <c r="II195" i="1"/>
  <c r="IH195" i="1"/>
  <c r="IG195" i="1"/>
  <c r="IG205" i="1" s="1"/>
  <c r="IF195" i="1"/>
  <c r="ID195" i="1"/>
  <c r="IC195" i="1"/>
  <c r="IB195" i="1"/>
  <c r="IA195" i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HH195" i="1"/>
  <c r="HF195" i="1"/>
  <c r="HE195" i="1"/>
  <c r="JQ193" i="1"/>
  <c r="JB193" i="1"/>
  <c r="IT193" i="1"/>
  <c r="IH193" i="1"/>
  <c r="HP193" i="1"/>
  <c r="HH193" i="1"/>
  <c r="JR191" i="1"/>
  <c r="JO191" i="1"/>
  <c r="JJ191" i="1"/>
  <c r="JI191" i="1"/>
  <c r="JI203" i="1" s="1"/>
  <c r="JC191" i="1"/>
  <c r="IW191" i="1"/>
  <c r="IV191" i="1"/>
  <c r="IV199" i="1" s="1"/>
  <c r="IT191" i="1"/>
  <c r="IQ191" i="1"/>
  <c r="IL191" i="1"/>
  <c r="IK191" i="1"/>
  <c r="IK203" i="1" s="1"/>
  <c r="IE191" i="1"/>
  <c r="IC191" i="1"/>
  <c r="HY191" i="1"/>
  <c r="HY203" i="1" s="1"/>
  <c r="HX191" i="1"/>
  <c r="HV191" i="1"/>
  <c r="HS191" i="1"/>
  <c r="HM191" i="1"/>
  <c r="HM203" i="1" s="1"/>
  <c r="HG191" i="1"/>
  <c r="HE191" i="1"/>
  <c r="JS189" i="1"/>
  <c r="JS193" i="1" s="1"/>
  <c r="JQ189" i="1"/>
  <c r="JQ197" i="1" s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G189" i="1"/>
  <c r="IF189" i="1"/>
  <c r="IF193" i="1" s="1"/>
  <c r="ID189" i="1"/>
  <c r="IC189" i="1"/>
  <c r="IB189" i="1"/>
  <c r="IB193" i="1" s="1"/>
  <c r="IA189" i="1"/>
  <c r="IA193" i="1" s="1"/>
  <c r="HZ189" i="1"/>
  <c r="HZ197" i="1" s="1"/>
  <c r="HX189" i="1"/>
  <c r="HX193" i="1" s="1"/>
  <c r="HW189" i="1"/>
  <c r="HV189" i="1"/>
  <c r="HV197" i="1" s="1"/>
  <c r="HU189" i="1"/>
  <c r="HT189" i="1"/>
  <c r="HT193" i="1" s="1"/>
  <c r="HR189" i="1"/>
  <c r="HQ189" i="1"/>
  <c r="HP189" i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HH189" i="1"/>
  <c r="HF189" i="1"/>
  <c r="HE189" i="1"/>
  <c r="JS187" i="1"/>
  <c r="JL187" i="1"/>
  <c r="JK187" i="1"/>
  <c r="JK197" i="1" s="1"/>
  <c r="JK201" i="1" s="1"/>
  <c r="JJ187" i="1"/>
  <c r="JH187" i="1"/>
  <c r="JG187" i="1"/>
  <c r="JB187" i="1"/>
  <c r="IY187" i="1"/>
  <c r="IV187" i="1"/>
  <c r="IU187" i="1"/>
  <c r="IT187" i="1"/>
  <c r="IR187" i="1"/>
  <c r="IM187" i="1"/>
  <c r="IM197" i="1" s="1"/>
  <c r="IM201" i="1" s="1"/>
  <c r="II187" i="1"/>
  <c r="IH187" i="1"/>
  <c r="ID187" i="1"/>
  <c r="IB187" i="1"/>
  <c r="IA187" i="1"/>
  <c r="IA197" i="1" s="1"/>
  <c r="IA201" i="1" s="1"/>
  <c r="HX187" i="1"/>
  <c r="HW187" i="1"/>
  <c r="HV187" i="1"/>
  <c r="HF187" i="1"/>
  <c r="JS185" i="1"/>
  <c r="JR185" i="1"/>
  <c r="JO185" i="1"/>
  <c r="JM185" i="1"/>
  <c r="JI185" i="1"/>
  <c r="JC185" i="1"/>
  <c r="IY185" i="1"/>
  <c r="IW185" i="1"/>
  <c r="IQ185" i="1"/>
  <c r="IM185" i="1"/>
  <c r="IK185" i="1"/>
  <c r="IE185" i="1"/>
  <c r="HY185" i="1"/>
  <c r="HS185" i="1"/>
  <c r="HQ185" i="1"/>
  <c r="HM185" i="1"/>
  <c r="HG185" i="1"/>
  <c r="JS183" i="1"/>
  <c r="JQ183" i="1"/>
  <c r="JP183" i="1"/>
  <c r="JN183" i="1"/>
  <c r="JN187" i="1" s="1"/>
  <c r="JM183" i="1"/>
  <c r="JM187" i="1" s="1"/>
  <c r="JL183" i="1"/>
  <c r="JK183" i="1"/>
  <c r="JJ183" i="1"/>
  <c r="JH183" i="1"/>
  <c r="JG183" i="1"/>
  <c r="JF183" i="1"/>
  <c r="JE183" i="1"/>
  <c r="JE187" i="1" s="1"/>
  <c r="JE197" i="1" s="1"/>
  <c r="JE201" i="1" s="1"/>
  <c r="JD183" i="1"/>
  <c r="JD197" i="1" s="1"/>
  <c r="JB183" i="1"/>
  <c r="JA183" i="1"/>
  <c r="IZ183" i="1"/>
  <c r="IZ187" i="1" s="1"/>
  <c r="IY183" i="1"/>
  <c r="IX183" i="1"/>
  <c r="IV183" i="1"/>
  <c r="IU183" i="1"/>
  <c r="IT183" i="1"/>
  <c r="IS183" i="1"/>
  <c r="IS187" i="1" s="1"/>
  <c r="IS197" i="1" s="1"/>
  <c r="IS201" i="1" s="1"/>
  <c r="IR183" i="1"/>
  <c r="IR197" i="1" s="1"/>
  <c r="IR201" i="1" s="1"/>
  <c r="IP183" i="1"/>
  <c r="IP187" i="1" s="1"/>
  <c r="IO183" i="1"/>
  <c r="IN183" i="1"/>
  <c r="IM183" i="1"/>
  <c r="IL183" i="1"/>
  <c r="IL187" i="1" s="1"/>
  <c r="IJ183" i="1"/>
  <c r="II183" i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HZ183" i="1"/>
  <c r="HZ191" i="1" s="1"/>
  <c r="HX183" i="1"/>
  <c r="HX197" i="1" s="1"/>
  <c r="HX201" i="1" s="1"/>
  <c r="HW183" i="1"/>
  <c r="HW191" i="1" s="1"/>
  <c r="HV183" i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N191" i="1" s="1"/>
  <c r="HL183" i="1"/>
  <c r="HK183" i="1"/>
  <c r="HJ183" i="1"/>
  <c r="HI183" i="1"/>
  <c r="HI187" i="1" s="1"/>
  <c r="HI197" i="1" s="1"/>
  <c r="HI201" i="1" s="1"/>
  <c r="HH183" i="1"/>
  <c r="HH197" i="1" s="1"/>
  <c r="HF183" i="1"/>
  <c r="HE183" i="1"/>
  <c r="HE187" i="1" s="1"/>
  <c r="JQ181" i="1"/>
  <c r="JL181" i="1"/>
  <c r="JK181" i="1"/>
  <c r="JK191" i="1" s="1"/>
  <c r="JE181" i="1"/>
  <c r="JE191" i="1" s="1"/>
  <c r="JA181" i="1"/>
  <c r="IS181" i="1"/>
  <c r="IS191" i="1" s="1"/>
  <c r="IO181" i="1"/>
  <c r="IJ181" i="1"/>
  <c r="IF181" i="1"/>
  <c r="IC181" i="1"/>
  <c r="HU181" i="1"/>
  <c r="HU191" i="1" s="1"/>
  <c r="HP181" i="1"/>
  <c r="HO181" i="1"/>
  <c r="HO191" i="1" s="1"/>
  <c r="HI181" i="1"/>
  <c r="HI191" i="1" s="1"/>
  <c r="HE181" i="1"/>
  <c r="JR179" i="1"/>
  <c r="JP179" i="1"/>
  <c r="JO179" i="1"/>
  <c r="JI179" i="1"/>
  <c r="JC179" i="1"/>
  <c r="JB179" i="1"/>
  <c r="IW179" i="1"/>
  <c r="IS179" i="1"/>
  <c r="IR179" i="1"/>
  <c r="IQ179" i="1"/>
  <c r="IN179" i="1"/>
  <c r="IK179" i="1"/>
  <c r="IE179" i="1"/>
  <c r="ID179" i="1"/>
  <c r="HY179" i="1"/>
  <c r="HT179" i="1"/>
  <c r="HS179" i="1"/>
  <c r="HM179" i="1"/>
  <c r="HG179" i="1"/>
  <c r="HF179" i="1"/>
  <c r="JS177" i="1"/>
  <c r="JS181" i="1" s="1"/>
  <c r="JQ177" i="1"/>
  <c r="JP177" i="1"/>
  <c r="JP185" i="1" s="1"/>
  <c r="JN177" i="1"/>
  <c r="JM177" i="1"/>
  <c r="JM181" i="1" s="1"/>
  <c r="JL177" i="1"/>
  <c r="JL185" i="1" s="1"/>
  <c r="JK177" i="1"/>
  <c r="JJ177" i="1"/>
  <c r="JH177" i="1"/>
  <c r="JG177" i="1"/>
  <c r="JG185" i="1" s="1"/>
  <c r="JF177" i="1"/>
  <c r="JE177" i="1"/>
  <c r="JD177" i="1"/>
  <c r="JB177" i="1"/>
  <c r="JA177" i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J185" i="1" s="1"/>
  <c r="II177" i="1"/>
  <c r="IH177" i="1"/>
  <c r="IG177" i="1"/>
  <c r="IG181" i="1" s="1"/>
  <c r="IG191" i="1" s="1"/>
  <c r="IF177" i="1"/>
  <c r="IF185" i="1" s="1"/>
  <c r="ID177" i="1"/>
  <c r="IC177" i="1"/>
  <c r="IB177" i="1"/>
  <c r="IA177" i="1"/>
  <c r="IA181" i="1" s="1"/>
  <c r="IA191" i="1" s="1"/>
  <c r="HZ177" i="1"/>
  <c r="HX177" i="1"/>
  <c r="HW177" i="1"/>
  <c r="HV177" i="1"/>
  <c r="HU177" i="1"/>
  <c r="HT177" i="1"/>
  <c r="HT185" i="1" s="1"/>
  <c r="HR177" i="1"/>
  <c r="HQ177" i="1"/>
  <c r="HQ181" i="1" s="1"/>
  <c r="HP177" i="1"/>
  <c r="HP185" i="1" s="1"/>
  <c r="HO177" i="1"/>
  <c r="HN177" i="1"/>
  <c r="HL177" i="1"/>
  <c r="HL181" i="1" s="1"/>
  <c r="HK177" i="1"/>
  <c r="HK185" i="1" s="1"/>
  <c r="HJ177" i="1"/>
  <c r="HI177" i="1"/>
  <c r="HH177" i="1"/>
  <c r="HF177" i="1"/>
  <c r="HE177" i="1"/>
  <c r="JQ175" i="1"/>
  <c r="JP175" i="1"/>
  <c r="JM175" i="1"/>
  <c r="JL175" i="1"/>
  <c r="JH175" i="1"/>
  <c r="JE175" i="1"/>
  <c r="JE185" i="1" s="1"/>
  <c r="JD175" i="1"/>
  <c r="JA175" i="1"/>
  <c r="IZ175" i="1"/>
  <c r="IV175" i="1"/>
  <c r="IS175" i="1"/>
  <c r="IS185" i="1" s="1"/>
  <c r="IR175" i="1"/>
  <c r="IO175" i="1"/>
  <c r="IN175" i="1"/>
  <c r="IJ175" i="1"/>
  <c r="IG175" i="1"/>
  <c r="IG185" i="1" s="1"/>
  <c r="IF175" i="1"/>
  <c r="IC175" i="1"/>
  <c r="IB175" i="1"/>
  <c r="HX175" i="1"/>
  <c r="HU175" i="1"/>
  <c r="HU185" i="1" s="1"/>
  <c r="HT175" i="1"/>
  <c r="HQ175" i="1"/>
  <c r="HP175" i="1"/>
  <c r="HL175" i="1"/>
  <c r="HI175" i="1"/>
  <c r="HI185" i="1" s="1"/>
  <c r="HH175" i="1"/>
  <c r="HE175" i="1"/>
  <c r="JR173" i="1"/>
  <c r="JO173" i="1"/>
  <c r="JN173" i="1"/>
  <c r="JI173" i="1"/>
  <c r="JF173" i="1"/>
  <c r="JC173" i="1"/>
  <c r="JB173" i="1"/>
  <c r="IW173" i="1"/>
  <c r="IT173" i="1"/>
  <c r="IQ173" i="1"/>
  <c r="IK173" i="1"/>
  <c r="IE173" i="1"/>
  <c r="HY173" i="1"/>
  <c r="HS173" i="1"/>
  <c r="HR173" i="1"/>
  <c r="HM173" i="1"/>
  <c r="HJ173" i="1"/>
  <c r="HG173" i="1"/>
  <c r="HF173" i="1"/>
  <c r="JS171" i="1"/>
  <c r="JQ171" i="1"/>
  <c r="JP171" i="1"/>
  <c r="JN171" i="1"/>
  <c r="JM171" i="1"/>
  <c r="JL171" i="1"/>
  <c r="JK171" i="1"/>
  <c r="JK175" i="1" s="1"/>
  <c r="JK185" i="1" s="1"/>
  <c r="JJ171" i="1"/>
  <c r="JH171" i="1"/>
  <c r="JG171" i="1"/>
  <c r="JF171" i="1"/>
  <c r="JF175" i="1" s="1"/>
  <c r="JE171" i="1"/>
  <c r="JD171" i="1"/>
  <c r="JB171" i="1"/>
  <c r="JB175" i="1" s="1"/>
  <c r="JA171" i="1"/>
  <c r="JA179" i="1" s="1"/>
  <c r="IZ171" i="1"/>
  <c r="IY171" i="1"/>
  <c r="IY175" i="1" s="1"/>
  <c r="IX171" i="1"/>
  <c r="IX175" i="1" s="1"/>
  <c r="IV171" i="1"/>
  <c r="IV179" i="1" s="1"/>
  <c r="IU171" i="1"/>
  <c r="IT171" i="1"/>
  <c r="IS171" i="1"/>
  <c r="IR171" i="1"/>
  <c r="IP171" i="1"/>
  <c r="IO171" i="1"/>
  <c r="IO185" i="1" s="1"/>
  <c r="IN171" i="1"/>
  <c r="IM171" i="1"/>
  <c r="IM175" i="1" s="1"/>
  <c r="IL171" i="1"/>
  <c r="IJ171" i="1"/>
  <c r="II171" i="1"/>
  <c r="IH171" i="1"/>
  <c r="IH175" i="1" s="1"/>
  <c r="IG171" i="1"/>
  <c r="IF171" i="1"/>
  <c r="IF179" i="1" s="1"/>
  <c r="ID171" i="1"/>
  <c r="ID175" i="1" s="1"/>
  <c r="IC171" i="1"/>
  <c r="IC185" i="1" s="1"/>
  <c r="IB171" i="1"/>
  <c r="IB179" i="1" s="1"/>
  <c r="IA171" i="1"/>
  <c r="IA175" i="1" s="1"/>
  <c r="IA185" i="1" s="1"/>
  <c r="HZ171" i="1"/>
  <c r="HZ175" i="1" s="1"/>
  <c r="HX171" i="1"/>
  <c r="HW171" i="1"/>
  <c r="HV171" i="1"/>
  <c r="HU171" i="1"/>
  <c r="HT171" i="1"/>
  <c r="HR171" i="1"/>
  <c r="HQ171" i="1"/>
  <c r="HP171" i="1"/>
  <c r="HO171" i="1"/>
  <c r="HO175" i="1" s="1"/>
  <c r="HO185" i="1" s="1"/>
  <c r="HN171" i="1"/>
  <c r="HL171" i="1"/>
  <c r="HK171" i="1"/>
  <c r="HJ171" i="1"/>
  <c r="HJ175" i="1" s="1"/>
  <c r="HI171" i="1"/>
  <c r="HH171" i="1"/>
  <c r="HF171" i="1"/>
  <c r="HF175" i="1" s="1"/>
  <c r="HE171" i="1"/>
  <c r="HE179" i="1" s="1"/>
  <c r="JS169" i="1"/>
  <c r="JP169" i="1"/>
  <c r="JK169" i="1"/>
  <c r="JK179" i="1" s="1"/>
  <c r="JG169" i="1"/>
  <c r="IZ169" i="1"/>
  <c r="IY169" i="1"/>
  <c r="IY179" i="1" s="1"/>
  <c r="IU169" i="1"/>
  <c r="IR169" i="1"/>
  <c r="IM169" i="1"/>
  <c r="IM179" i="1" s="1"/>
  <c r="IJ169" i="1"/>
  <c r="II169" i="1"/>
  <c r="IB169" i="1"/>
  <c r="IA169" i="1"/>
  <c r="IA179" i="1" s="1"/>
  <c r="HW169" i="1"/>
  <c r="HT169" i="1"/>
  <c r="HO169" i="1"/>
  <c r="HO179" i="1" s="1"/>
  <c r="HK169" i="1"/>
  <c r="JR167" i="1"/>
  <c r="JP167" i="1"/>
  <c r="JO167" i="1"/>
  <c r="JK167" i="1"/>
  <c r="JI167" i="1"/>
  <c r="JC167" i="1"/>
  <c r="IZ167" i="1"/>
  <c r="IW167" i="1"/>
  <c r="IU167" i="1"/>
  <c r="IQ167" i="1"/>
  <c r="IK167" i="1"/>
  <c r="IJ167" i="1"/>
  <c r="IE167" i="1"/>
  <c r="HY167" i="1"/>
  <c r="HT167" i="1"/>
  <c r="HS167" i="1"/>
  <c r="HO167" i="1"/>
  <c r="HM167" i="1"/>
  <c r="HG167" i="1"/>
  <c r="JS165" i="1"/>
  <c r="JQ165" i="1"/>
  <c r="JQ169" i="1" s="1"/>
  <c r="JP165" i="1"/>
  <c r="JN165" i="1"/>
  <c r="JN169" i="1" s="1"/>
  <c r="JM165" i="1"/>
  <c r="JM169" i="1" s="1"/>
  <c r="JL165" i="1"/>
  <c r="JL173" i="1" s="1"/>
  <c r="JK165" i="1"/>
  <c r="JJ165" i="1"/>
  <c r="JJ169" i="1" s="1"/>
  <c r="JH165" i="1"/>
  <c r="JH173" i="1" s="1"/>
  <c r="JG165" i="1"/>
  <c r="JG173" i="1" s="1"/>
  <c r="JF165" i="1"/>
  <c r="JF169" i="1" s="1"/>
  <c r="JE165" i="1"/>
  <c r="JE169" i="1" s="1"/>
  <c r="JE179" i="1" s="1"/>
  <c r="JD165" i="1"/>
  <c r="JD173" i="1" s="1"/>
  <c r="JB165" i="1"/>
  <c r="JB169" i="1" s="1"/>
  <c r="JA165" i="1"/>
  <c r="JA169" i="1" s="1"/>
  <c r="IZ165" i="1"/>
  <c r="IY165" i="1"/>
  <c r="IX165" i="1"/>
  <c r="IX169" i="1" s="1"/>
  <c r="IV165" i="1"/>
  <c r="IU165" i="1"/>
  <c r="IU173" i="1" s="1"/>
  <c r="IT165" i="1"/>
  <c r="IT169" i="1" s="1"/>
  <c r="IS165" i="1"/>
  <c r="IS169" i="1" s="1"/>
  <c r="IR165" i="1"/>
  <c r="IP165" i="1"/>
  <c r="IP169" i="1" s="1"/>
  <c r="IO165" i="1"/>
  <c r="IO169" i="1" s="1"/>
  <c r="IN165" i="1"/>
  <c r="IM165" i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A165" i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R165" i="1"/>
  <c r="HR169" i="1" s="1"/>
  <c r="HQ165" i="1"/>
  <c r="HQ169" i="1" s="1"/>
  <c r="HP165" i="1"/>
  <c r="HP173" i="1" s="1"/>
  <c r="HO165" i="1"/>
  <c r="HN165" i="1"/>
  <c r="HN169" i="1" s="1"/>
  <c r="HL165" i="1"/>
  <c r="HL173" i="1" s="1"/>
  <c r="HK165" i="1"/>
  <c r="HK173" i="1" s="1"/>
  <c r="HJ165" i="1"/>
  <c r="HJ169" i="1" s="1"/>
  <c r="HI165" i="1"/>
  <c r="HI169" i="1" s="1"/>
  <c r="HI179" i="1" s="1"/>
  <c r="HH165" i="1"/>
  <c r="HH173" i="1" s="1"/>
  <c r="HF165" i="1"/>
  <c r="HF169" i="1" s="1"/>
  <c r="HE165" i="1"/>
  <c r="HE169" i="1" s="1"/>
  <c r="JN163" i="1"/>
  <c r="JK163" i="1"/>
  <c r="JK173" i="1" s="1"/>
  <c r="JJ163" i="1"/>
  <c r="JF163" i="1"/>
  <c r="JB163" i="1"/>
  <c r="IY163" i="1"/>
  <c r="IY173" i="1" s="1"/>
  <c r="IX163" i="1"/>
  <c r="IU163" i="1"/>
  <c r="IT163" i="1"/>
  <c r="IP163" i="1"/>
  <c r="IM163" i="1"/>
  <c r="IM173" i="1" s="1"/>
  <c r="IL163" i="1"/>
  <c r="II163" i="1"/>
  <c r="IH163" i="1"/>
  <c r="ID163" i="1"/>
  <c r="HZ163" i="1"/>
  <c r="HW163" i="1"/>
  <c r="HV163" i="1"/>
  <c r="HR163" i="1"/>
  <c r="HO163" i="1"/>
  <c r="HO173" i="1" s="1"/>
  <c r="HN163" i="1"/>
  <c r="HJ163" i="1"/>
  <c r="HF163" i="1"/>
  <c r="JR161" i="1"/>
  <c r="JP161" i="1"/>
  <c r="JO161" i="1"/>
  <c r="JL161" i="1"/>
  <c r="JI161" i="1"/>
  <c r="JH161" i="1"/>
  <c r="JG161" i="1"/>
  <c r="JC161" i="1"/>
  <c r="IZ161" i="1"/>
  <c r="IW161" i="1"/>
  <c r="IV161" i="1"/>
  <c r="IR161" i="1"/>
  <c r="IQ161" i="1"/>
  <c r="IN161" i="1"/>
  <c r="IK161" i="1"/>
  <c r="IJ161" i="1"/>
  <c r="II161" i="1"/>
  <c r="IE161" i="1"/>
  <c r="IB161" i="1"/>
  <c r="HY161" i="1"/>
  <c r="HX161" i="1"/>
  <c r="HT161" i="1"/>
  <c r="HS161" i="1"/>
  <c r="HP161" i="1"/>
  <c r="HM161" i="1"/>
  <c r="HL161" i="1"/>
  <c r="HK161" i="1"/>
  <c r="HG161" i="1"/>
  <c r="JS159" i="1"/>
  <c r="JQ159" i="1"/>
  <c r="JQ163" i="1" s="1"/>
  <c r="JP159" i="1"/>
  <c r="JP163" i="1" s="1"/>
  <c r="JN159" i="1"/>
  <c r="JM159" i="1"/>
  <c r="JM167" i="1" s="1"/>
  <c r="JL159" i="1"/>
  <c r="JL163" i="1" s="1"/>
  <c r="JK159" i="1"/>
  <c r="JJ159" i="1"/>
  <c r="JI159" i="1"/>
  <c r="JI163" i="1" s="1"/>
  <c r="JH159" i="1"/>
  <c r="JH163" i="1" s="1"/>
  <c r="JG159" i="1"/>
  <c r="JG163" i="1" s="1"/>
  <c r="JF159" i="1"/>
  <c r="JE159" i="1"/>
  <c r="JE163" i="1" s="1"/>
  <c r="JE173" i="1" s="1"/>
  <c r="JD159" i="1"/>
  <c r="JD163" i="1" s="1"/>
  <c r="JB159" i="1"/>
  <c r="JA159" i="1"/>
  <c r="JA163" i="1" s="1"/>
  <c r="IZ159" i="1"/>
  <c r="IZ163" i="1" s="1"/>
  <c r="IY159" i="1"/>
  <c r="IX159" i="1"/>
  <c r="IW159" i="1"/>
  <c r="IW165" i="1" s="1"/>
  <c r="IV159" i="1"/>
  <c r="IV163" i="1" s="1"/>
  <c r="IU159" i="1"/>
  <c r="IT159" i="1"/>
  <c r="IS159" i="1"/>
  <c r="IS163" i="1" s="1"/>
  <c r="IS173" i="1" s="1"/>
  <c r="IR159" i="1"/>
  <c r="IR163" i="1" s="1"/>
  <c r="IP159" i="1"/>
  <c r="IO159" i="1"/>
  <c r="IO173" i="1" s="1"/>
  <c r="IN159" i="1"/>
  <c r="IN163" i="1" s="1"/>
  <c r="IM159" i="1"/>
  <c r="IL159" i="1"/>
  <c r="IK159" i="1"/>
  <c r="IK165" i="1" s="1"/>
  <c r="IJ159" i="1"/>
  <c r="IJ163" i="1" s="1"/>
  <c r="II159" i="1"/>
  <c r="IH159" i="1"/>
  <c r="IG159" i="1"/>
  <c r="IG163" i="1" s="1"/>
  <c r="IG173" i="1" s="1"/>
  <c r="IF159" i="1"/>
  <c r="IF163" i="1" s="1"/>
  <c r="ID159" i="1"/>
  <c r="IC159" i="1"/>
  <c r="IC167" i="1" s="1"/>
  <c r="IB159" i="1"/>
  <c r="IB163" i="1" s="1"/>
  <c r="IA159" i="1"/>
  <c r="IA163" i="1" s="1"/>
  <c r="IA173" i="1" s="1"/>
  <c r="HZ159" i="1"/>
  <c r="HY159" i="1"/>
  <c r="HY165" i="1" s="1"/>
  <c r="HX159" i="1"/>
  <c r="HX163" i="1" s="1"/>
  <c r="HW159" i="1"/>
  <c r="HW167" i="1" s="1"/>
  <c r="HV159" i="1"/>
  <c r="HU159" i="1"/>
  <c r="HU163" i="1" s="1"/>
  <c r="HU173" i="1" s="1"/>
  <c r="HT159" i="1"/>
  <c r="HT163" i="1" s="1"/>
  <c r="HR159" i="1"/>
  <c r="HQ159" i="1"/>
  <c r="HQ167" i="1" s="1"/>
  <c r="HP159" i="1"/>
  <c r="HP163" i="1" s="1"/>
  <c r="HO159" i="1"/>
  <c r="HN159" i="1"/>
  <c r="HM159" i="1"/>
  <c r="HM163" i="1" s="1"/>
  <c r="HL159" i="1"/>
  <c r="HL163" i="1" s="1"/>
  <c r="HK159" i="1"/>
  <c r="HK163" i="1" s="1"/>
  <c r="HJ159" i="1"/>
  <c r="HI159" i="1"/>
  <c r="HI163" i="1" s="1"/>
  <c r="HI173" i="1" s="1"/>
  <c r="HH159" i="1"/>
  <c r="HH163" i="1" s="1"/>
  <c r="HF159" i="1"/>
  <c r="HE159" i="1"/>
  <c r="HE163" i="1" s="1"/>
  <c r="JQ157" i="1"/>
  <c r="JP157" i="1"/>
  <c r="JL157" i="1"/>
  <c r="JH157" i="1"/>
  <c r="JA157" i="1"/>
  <c r="IZ157" i="1"/>
  <c r="IV157" i="1"/>
  <c r="IU157" i="1"/>
  <c r="IR157" i="1"/>
  <c r="IQ157" i="1"/>
  <c r="IN157" i="1"/>
  <c r="IM157" i="1"/>
  <c r="IM167" i="1" s="1"/>
  <c r="IJ157" i="1"/>
  <c r="II157" i="1"/>
  <c r="IF157" i="1"/>
  <c r="IE157" i="1"/>
  <c r="IB157" i="1"/>
  <c r="IA157" i="1"/>
  <c r="IA167" i="1" s="1"/>
  <c r="HX157" i="1"/>
  <c r="HW157" i="1"/>
  <c r="HT157" i="1"/>
  <c r="HS157" i="1"/>
  <c r="HP157" i="1"/>
  <c r="HO157" i="1"/>
  <c r="HL157" i="1"/>
  <c r="HK157" i="1"/>
  <c r="HH157" i="1"/>
  <c r="HG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HH155" i="1"/>
  <c r="HG155" i="1"/>
  <c r="HF155" i="1"/>
  <c r="HE155" i="1"/>
  <c r="JS153" i="1"/>
  <c r="JS157" i="1" s="1"/>
  <c r="JR153" i="1"/>
  <c r="JR159" i="1" s="1"/>
  <c r="JR163" i="1" s="1"/>
  <c r="JQ153" i="1"/>
  <c r="JQ161" i="1" s="1"/>
  <c r="JP153" i="1"/>
  <c r="JO153" i="1"/>
  <c r="JO157" i="1" s="1"/>
  <c r="JN153" i="1"/>
  <c r="JN161" i="1" s="1"/>
  <c r="JM153" i="1"/>
  <c r="JM161" i="1" s="1"/>
  <c r="JL153" i="1"/>
  <c r="JK153" i="1"/>
  <c r="JK157" i="1" s="1"/>
  <c r="JJ153" i="1"/>
  <c r="JJ161" i="1" s="1"/>
  <c r="JI153" i="1"/>
  <c r="JI157" i="1" s="1"/>
  <c r="JH153" i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Y153" i="1"/>
  <c r="IY157" i="1" s="1"/>
  <c r="IY167" i="1" s="1"/>
  <c r="IX153" i="1"/>
  <c r="IX157" i="1" s="1"/>
  <c r="IW153" i="1"/>
  <c r="IW157" i="1" s="1"/>
  <c r="IV153" i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M153" i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A153" i="1"/>
  <c r="HZ153" i="1"/>
  <c r="HZ157" i="1" s="1"/>
  <c r="HY153" i="1"/>
  <c r="HY157" i="1" s="1"/>
  <c r="HX153" i="1"/>
  <c r="HW153" i="1"/>
  <c r="HW161" i="1" s="1"/>
  <c r="HV153" i="1"/>
  <c r="HV157" i="1" s="1"/>
  <c r="HU153" i="1"/>
  <c r="HU157" i="1" s="1"/>
  <c r="HU167" i="1" s="1"/>
  <c r="HT153" i="1"/>
  <c r="HS153" i="1"/>
  <c r="HS159" i="1" s="1"/>
  <c r="HR153" i="1"/>
  <c r="HR161" i="1" s="1"/>
  <c r="HQ153" i="1"/>
  <c r="HQ161" i="1" s="1"/>
  <c r="HP153" i="1"/>
  <c r="HO153" i="1"/>
  <c r="HN153" i="1"/>
  <c r="HN161" i="1" s="1"/>
  <c r="HM153" i="1"/>
  <c r="HM157" i="1" s="1"/>
  <c r="HL153" i="1"/>
  <c r="HK153" i="1"/>
  <c r="HK167" i="1" s="1"/>
  <c r="HJ153" i="1"/>
  <c r="HJ161" i="1" s="1"/>
  <c r="HI153" i="1"/>
  <c r="HI157" i="1" s="1"/>
  <c r="HI167" i="1" s="1"/>
  <c r="HH153" i="1"/>
  <c r="HH161" i="1" s="1"/>
  <c r="HG153" i="1"/>
  <c r="HG159" i="1" s="1"/>
  <c r="HF153" i="1"/>
  <c r="HF157" i="1" s="1"/>
  <c r="HE153" i="1"/>
  <c r="HE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HH151" i="1"/>
  <c r="HG151" i="1"/>
  <c r="HF151" i="1"/>
  <c r="HE151" i="1"/>
  <c r="IL129" i="1"/>
  <c r="IK129" i="1"/>
  <c r="IJ129" i="1"/>
  <c r="IL125" i="1"/>
  <c r="IK125" i="1"/>
  <c r="IJ125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C205" i="1" l="1"/>
  <c r="HC201" i="1"/>
  <c r="HD205" i="1"/>
  <c r="HD201" i="1"/>
  <c r="HC163" i="1"/>
  <c r="HC187" i="1"/>
  <c r="HD175" i="1"/>
  <c r="HD187" i="1"/>
  <c r="HC157" i="1"/>
  <c r="HC169" i="1"/>
  <c r="HC181" i="1"/>
  <c r="HC193" i="1"/>
  <c r="HD157" i="1"/>
  <c r="HD169" i="1"/>
  <c r="HD181" i="1"/>
  <c r="HD193" i="1"/>
  <c r="IK171" i="1"/>
  <c r="IK169" i="1"/>
  <c r="HG165" i="1"/>
  <c r="HG163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HE173" i="1"/>
  <c r="HH185" i="1"/>
  <c r="HH181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E167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HF16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F199" i="1" s="1"/>
  <c r="IJ197" i="1"/>
  <c r="IJ191" i="1"/>
  <c r="IJ199" i="1" s="1"/>
  <c r="IJ187" i="1"/>
  <c r="HE197" i="1"/>
  <c r="HE193" i="1"/>
  <c r="HJ197" i="1"/>
  <c r="HJ193" i="1"/>
  <c r="JJ197" i="1"/>
  <c r="JJ193" i="1"/>
  <c r="JN197" i="1"/>
  <c r="JN193" i="1"/>
  <c r="HE157" i="1"/>
  <c r="HQ157" i="1"/>
  <c r="IC157" i="1"/>
  <c r="JR157" i="1"/>
  <c r="HF16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H169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H167" i="1"/>
  <c r="HX167" i="1"/>
  <c r="IN167" i="1"/>
  <c r="JD167" i="1"/>
  <c r="HH179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HE185" i="1"/>
  <c r="JA185" i="1"/>
  <c r="JQ185" i="1"/>
  <c r="HF191" i="1"/>
  <c r="HF199" i="1" s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HH187" i="1"/>
  <c r="IX187" i="1"/>
  <c r="JD187" i="1"/>
  <c r="HF197" i="1"/>
  <c r="HF193" i="1"/>
  <c r="IG199" i="1"/>
  <c r="IG193" i="1"/>
  <c r="IO197" i="1"/>
  <c r="IO193" i="1"/>
  <c r="IT197" i="1"/>
  <c r="IX197" i="1"/>
  <c r="IX193" i="1"/>
  <c r="JB197" i="1"/>
  <c r="HH191" i="1"/>
  <c r="HH199" i="1" s="1"/>
  <c r="IP191" i="1"/>
  <c r="JD191" i="1"/>
  <c r="JD199" i="1" s="1"/>
  <c r="JN191" i="1"/>
  <c r="JO203" i="1"/>
  <c r="JO201" i="1"/>
  <c r="HF185" i="1"/>
  <c r="HF18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D199" i="1" s="1"/>
  <c r="IH185" i="1"/>
  <c r="IH181" i="1"/>
  <c r="IL185" i="1"/>
  <c r="IL199" i="1" s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K199" i="1" s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H201" i="1"/>
  <c r="HH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E199" i="1"/>
  <c r="HV199" i="1"/>
  <c r="IC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G203" i="1"/>
  <c r="HG201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W201" i="1" l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E205" i="1"/>
  <c r="HE201" i="1"/>
  <c r="HY177" i="1"/>
  <c r="HY175" i="1"/>
  <c r="IE169" i="1"/>
  <c r="IE171" i="1"/>
  <c r="HG171" i="1"/>
  <c r="HG169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F205" i="1"/>
  <c r="HF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G175" i="1"/>
  <c r="HG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HG183" i="1"/>
  <c r="HG181" i="1"/>
  <c r="IQ183" i="1"/>
  <c r="IQ181" i="1"/>
  <c r="HM183" i="1"/>
  <c r="HM181" i="1"/>
  <c r="IK187" i="1"/>
  <c r="IK189" i="1"/>
  <c r="GZ205" i="1"/>
  <c r="GW205" i="1"/>
  <c r="GQ205" i="1"/>
  <c r="GK205" i="1"/>
  <c r="GE205" i="1"/>
  <c r="FY205" i="1"/>
  <c r="FS205" i="1"/>
  <c r="FM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GZ199" i="1"/>
  <c r="GW199" i="1"/>
  <c r="GQ199" i="1"/>
  <c r="GK199" i="1"/>
  <c r="GE199" i="1"/>
  <c r="FY199" i="1"/>
  <c r="FS199" i="1"/>
  <c r="FM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GZ191" i="1"/>
  <c r="GZ203" i="1" s="1"/>
  <c r="GW191" i="1"/>
  <c r="GQ191" i="1"/>
  <c r="GK191" i="1"/>
  <c r="GE191" i="1"/>
  <c r="FY191" i="1"/>
  <c r="FS191" i="1"/>
  <c r="FM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Q193" i="1" s="1"/>
  <c r="FP189" i="1"/>
  <c r="FO189" i="1"/>
  <c r="FO199" i="1" s="1"/>
  <c r="FN189" i="1"/>
  <c r="FN193" i="1" s="1"/>
  <c r="FL189" i="1"/>
  <c r="FK189" i="1"/>
  <c r="FK193" i="1" s="1"/>
  <c r="FJ189" i="1"/>
  <c r="FJ193" i="1" s="1"/>
  <c r="GZ185" i="1"/>
  <c r="GW185" i="1"/>
  <c r="GQ185" i="1"/>
  <c r="GK185" i="1"/>
  <c r="GE185" i="1"/>
  <c r="FY185" i="1"/>
  <c r="FS185" i="1"/>
  <c r="FM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GZ179" i="1"/>
  <c r="GW179" i="1"/>
  <c r="GQ179" i="1"/>
  <c r="GK179" i="1"/>
  <c r="GE179" i="1"/>
  <c r="FY179" i="1"/>
  <c r="FS179" i="1"/>
  <c r="FM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R181" i="1" s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GZ173" i="1"/>
  <c r="GW173" i="1"/>
  <c r="GQ173" i="1"/>
  <c r="GK173" i="1"/>
  <c r="GE173" i="1"/>
  <c r="FY173" i="1"/>
  <c r="FS173" i="1"/>
  <c r="FM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GZ167" i="1"/>
  <c r="GW167" i="1"/>
  <c r="GQ167" i="1"/>
  <c r="GK167" i="1"/>
  <c r="GE167" i="1"/>
  <c r="FY167" i="1"/>
  <c r="FS167" i="1"/>
  <c r="FM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T169" i="1" s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GZ161" i="1"/>
  <c r="GW161" i="1"/>
  <c r="GQ161" i="1"/>
  <c r="GK161" i="1"/>
  <c r="GE161" i="1"/>
  <c r="FY161" i="1"/>
  <c r="FS161" i="1"/>
  <c r="FM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Y153" i="1"/>
  <c r="FX153" i="1"/>
  <c r="FX157" i="1" s="1"/>
  <c r="FW153" i="1"/>
  <c r="FW161" i="1" s="1"/>
  <c r="FV153" i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GZ114" i="1"/>
  <c r="GW114" i="1"/>
  <c r="GQ114" i="1"/>
  <c r="GK114" i="1"/>
  <c r="GE114" i="1"/>
  <c r="FY114" i="1"/>
  <c r="FS114" i="1"/>
  <c r="FM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GZ106" i="1"/>
  <c r="GW106" i="1"/>
  <c r="GQ106" i="1"/>
  <c r="GK106" i="1"/>
  <c r="GE106" i="1"/>
  <c r="FY106" i="1"/>
  <c r="FS106" i="1"/>
  <c r="FM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GZ100" i="1"/>
  <c r="GW100" i="1"/>
  <c r="GQ100" i="1"/>
  <c r="GK100" i="1"/>
  <c r="GE100" i="1"/>
  <c r="FY100" i="1"/>
  <c r="FS100" i="1"/>
  <c r="FM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X98" i="1"/>
  <c r="FX102" i="1" s="1"/>
  <c r="FW98" i="1"/>
  <c r="FW102" i="1" s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GZ94" i="1"/>
  <c r="GW94" i="1"/>
  <c r="GQ94" i="1"/>
  <c r="GK94" i="1"/>
  <c r="GE94" i="1"/>
  <c r="FY94" i="1"/>
  <c r="FS94" i="1"/>
  <c r="FM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GZ88" i="1"/>
  <c r="GW88" i="1"/>
  <c r="GQ88" i="1"/>
  <c r="GK88" i="1"/>
  <c r="GE88" i="1"/>
  <c r="FY88" i="1"/>
  <c r="FS88" i="1"/>
  <c r="FM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GZ82" i="1"/>
  <c r="GW82" i="1"/>
  <c r="GQ82" i="1"/>
  <c r="GK82" i="1"/>
  <c r="GE82" i="1"/>
  <c r="FY82" i="1"/>
  <c r="FS82" i="1"/>
  <c r="FM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GZ76" i="1"/>
  <c r="GW76" i="1"/>
  <c r="GQ76" i="1"/>
  <c r="GK76" i="1"/>
  <c r="GE76" i="1"/>
  <c r="FY76" i="1"/>
  <c r="FS76" i="1"/>
  <c r="FM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L78" i="1" s="1"/>
  <c r="FK74" i="1"/>
  <c r="FK78" i="1" s="1"/>
  <c r="FJ74" i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GB35" i="1"/>
  <c r="GA35" i="1"/>
  <c r="FZ35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GB33" i="1"/>
  <c r="GA33" i="1"/>
  <c r="FZ33" i="1"/>
  <c r="GB32" i="1"/>
  <c r="GA32" i="1"/>
  <c r="FZ32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GB30" i="1"/>
  <c r="GA30" i="1"/>
  <c r="FZ30" i="1"/>
  <c r="GB29" i="1"/>
  <c r="GA29" i="1"/>
  <c r="FZ29" i="1"/>
  <c r="GB28" i="1"/>
  <c r="GA28" i="1"/>
  <c r="FZ28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GB26" i="1"/>
  <c r="GA26" i="1"/>
  <c r="FZ26" i="1"/>
  <c r="GB25" i="1"/>
  <c r="GA25" i="1"/>
  <c r="FZ25" i="1"/>
  <c r="GB24" i="1"/>
  <c r="GA24" i="1"/>
  <c r="FZ24" i="1"/>
  <c r="GB23" i="1"/>
  <c r="GA23" i="1"/>
  <c r="FZ23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GB21" i="1"/>
  <c r="GA21" i="1"/>
  <c r="FZ21" i="1"/>
  <c r="GB20" i="1"/>
  <c r="GA20" i="1"/>
  <c r="FZ20" i="1"/>
  <c r="GB19" i="1"/>
  <c r="GA19" i="1"/>
  <c r="FZ19" i="1"/>
  <c r="GB18" i="1"/>
  <c r="GA18" i="1"/>
  <c r="FZ18" i="1"/>
  <c r="GB17" i="1"/>
  <c r="GA17" i="1"/>
  <c r="FZ17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GB15" i="1"/>
  <c r="GA15" i="1"/>
  <c r="FZ15" i="1"/>
  <c r="GB14" i="1"/>
  <c r="GA14" i="1"/>
  <c r="FZ14" i="1"/>
  <c r="GB13" i="1"/>
  <c r="GA13" i="1"/>
  <c r="FZ13" i="1"/>
  <c r="GB12" i="1"/>
  <c r="GA12" i="1"/>
  <c r="FZ12" i="1"/>
  <c r="GB11" i="1"/>
  <c r="GA11" i="1"/>
  <c r="FZ11" i="1"/>
  <c r="GB10" i="1"/>
  <c r="GA10" i="1"/>
  <c r="FZ10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GB8" i="1"/>
  <c r="GA8" i="1"/>
  <c r="FZ8" i="1"/>
  <c r="GB7" i="1"/>
  <c r="GA7" i="1"/>
  <c r="FZ7" i="1"/>
  <c r="GB6" i="1"/>
  <c r="GA6" i="1"/>
  <c r="FZ6" i="1"/>
  <c r="GB5" i="1"/>
  <c r="GA5" i="1"/>
  <c r="FZ5" i="1"/>
  <c r="GB4" i="1"/>
  <c r="GA4" i="1"/>
  <c r="FZ4" i="1"/>
  <c r="GB3" i="1"/>
  <c r="GA3" i="1"/>
  <c r="FZ3" i="1"/>
  <c r="GB2" i="1"/>
  <c r="GA2" i="1"/>
  <c r="FZ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IK195" i="1" l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HG189" i="1"/>
  <c r="HG187" i="1"/>
  <c r="IE187" i="1"/>
  <c r="IE189" i="1"/>
  <c r="JI187" i="1"/>
  <c r="JI189" i="1"/>
  <c r="JR189" i="1"/>
  <c r="JR187" i="1"/>
  <c r="GA40" i="1"/>
  <c r="GY197" i="1"/>
  <c r="FZ106" i="1"/>
  <c r="FZ167" i="1"/>
  <c r="GX167" i="1"/>
  <c r="GU72" i="1"/>
  <c r="FS159" i="1"/>
  <c r="FS165" i="1" s="1"/>
  <c r="FS169" i="1" s="1"/>
  <c r="GS193" i="1"/>
  <c r="GH106" i="1"/>
  <c r="FS80" i="1"/>
  <c r="FS84" i="1" s="1"/>
  <c r="FV167" i="1"/>
  <c r="GT167" i="1"/>
  <c r="GD197" i="1"/>
  <c r="GD201" i="1" s="1"/>
  <c r="FK167" i="1"/>
  <c r="IW72" i="1"/>
  <c r="GQ159" i="1"/>
  <c r="GQ165" i="1" s="1"/>
  <c r="GQ169" i="1" s="1"/>
  <c r="GU167" i="1"/>
  <c r="FJ167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JL76" i="1"/>
  <c r="JL72" i="1"/>
  <c r="GI173" i="1"/>
  <c r="FK181" i="1"/>
  <c r="FK185" i="1"/>
  <c r="FP185" i="1"/>
  <c r="GN179" i="1"/>
  <c r="GX179" i="1"/>
  <c r="FV157" i="1"/>
  <c r="GQ203" i="1"/>
  <c r="IK22" i="1"/>
  <c r="IK37" i="1"/>
  <c r="GL157" i="1"/>
  <c r="FW167" i="1"/>
  <c r="FW163" i="1"/>
  <c r="FT173" i="1"/>
  <c r="FX173" i="1"/>
  <c r="GV173" i="1"/>
  <c r="GX191" i="1"/>
  <c r="FQ167" i="1"/>
  <c r="GC167" i="1"/>
  <c r="GO167" i="1"/>
  <c r="GF173" i="1"/>
  <c r="GJ173" i="1"/>
  <c r="GO185" i="1"/>
  <c r="GY191" i="1"/>
  <c r="GY205" i="1" s="1"/>
  <c r="GF100" i="1"/>
  <c r="GA129" i="1"/>
  <c r="HQ72" i="1"/>
  <c r="FL167" i="1"/>
  <c r="FP167" i="1"/>
  <c r="GJ167" i="1"/>
  <c r="GN167" i="1"/>
  <c r="GL167" i="1"/>
  <c r="FN185" i="1"/>
  <c r="FR185" i="1"/>
  <c r="GL185" i="1"/>
  <c r="GP185" i="1"/>
  <c r="GU191" i="1"/>
  <c r="GP181" i="1"/>
  <c r="GN72" i="1"/>
  <c r="GU197" i="1"/>
  <c r="GU201" i="1" s="1"/>
  <c r="GU193" i="1"/>
  <c r="GF72" i="1"/>
  <c r="FX82" i="1"/>
  <c r="GZ74" i="1"/>
  <c r="GB88" i="1"/>
  <c r="GM108" i="1"/>
  <c r="GM114" i="1"/>
  <c r="FQ185" i="1"/>
  <c r="FQ181" i="1"/>
  <c r="FV185" i="1"/>
  <c r="FV181" i="1"/>
  <c r="GT185" i="1"/>
  <c r="GT181" i="1"/>
  <c r="GW203" i="1"/>
  <c r="GW201" i="1"/>
  <c r="GF88" i="1"/>
  <c r="FZ37" i="1"/>
  <c r="FP72" i="1"/>
  <c r="GI72" i="1"/>
  <c r="GV72" i="1"/>
  <c r="FP82" i="1"/>
  <c r="FP78" i="1"/>
  <c r="GR82" i="1"/>
  <c r="FX78" i="1"/>
  <c r="GH179" i="1"/>
  <c r="GH175" i="1"/>
  <c r="GV175" i="1"/>
  <c r="GV185" i="1"/>
  <c r="GO88" i="1"/>
  <c r="FZ9" i="1"/>
  <c r="GB27" i="1"/>
  <c r="GA31" i="1"/>
  <c r="FX72" i="1"/>
  <c r="FL82" i="1"/>
  <c r="GE74" i="1"/>
  <c r="GE78" i="1" s="1"/>
  <c r="HA96" i="1"/>
  <c r="FX100" i="1"/>
  <c r="FO114" i="1"/>
  <c r="GT169" i="1"/>
  <c r="GT173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EG179" i="1"/>
  <c r="FJ157" i="1"/>
  <c r="FZ157" i="1"/>
  <c r="GP157" i="1"/>
  <c r="FR167" i="1"/>
  <c r="GP167" i="1"/>
  <c r="FP175" i="1"/>
  <c r="FN181" i="1"/>
  <c r="FV191" i="1"/>
  <c r="FW191" i="1"/>
  <c r="GE203" i="1"/>
  <c r="FP88" i="1"/>
  <c r="HP72" i="1"/>
  <c r="IV72" i="1"/>
  <c r="JQ82" i="1"/>
  <c r="ED167" i="1"/>
  <c r="FN157" i="1"/>
  <c r="GD157" i="1"/>
  <c r="GT157" i="1"/>
  <c r="FK163" i="1"/>
  <c r="FN167" i="1"/>
  <c r="GH167" i="1"/>
  <c r="GV169" i="1"/>
  <c r="FQ179" i="1"/>
  <c r="GT179" i="1"/>
  <c r="FQ175" i="1"/>
  <c r="GN175" i="1"/>
  <c r="GT175" i="1"/>
  <c r="GC185" i="1"/>
  <c r="FR191" i="1"/>
  <c r="FW197" i="1"/>
  <c r="FW201" i="1" s="1"/>
  <c r="GL191" i="1"/>
  <c r="FR187" i="1"/>
  <c r="FL191" i="1"/>
  <c r="GM193" i="1"/>
  <c r="GK203" i="1"/>
  <c r="FY118" i="1"/>
  <c r="JI74" i="1"/>
  <c r="JI80" i="1" s="1"/>
  <c r="JI84" i="1" s="1"/>
  <c r="ID100" i="1"/>
  <c r="IN100" i="1"/>
  <c r="EB169" i="1"/>
  <c r="FR157" i="1"/>
  <c r="GH157" i="1"/>
  <c r="GX157" i="1"/>
  <c r="FT167" i="1"/>
  <c r="GF167" i="1"/>
  <c r="GR167" i="1"/>
  <c r="GU163" i="1"/>
  <c r="FP173" i="1"/>
  <c r="GN173" i="1"/>
  <c r="GP179" i="1"/>
  <c r="GX175" i="1"/>
  <c r="GI191" i="1"/>
  <c r="GX185" i="1"/>
  <c r="GL179" i="1"/>
  <c r="GL181" i="1"/>
  <c r="GU181" i="1"/>
  <c r="GH191" i="1"/>
  <c r="FW187" i="1"/>
  <c r="GY187" i="1"/>
  <c r="GC191" i="1"/>
  <c r="GR191" i="1"/>
  <c r="FO193" i="1"/>
  <c r="GZ165" i="1"/>
  <c r="GZ163" i="1"/>
  <c r="FP161" i="1"/>
  <c r="FX161" i="1"/>
  <c r="GF161" i="1"/>
  <c r="GR161" i="1"/>
  <c r="FJ169" i="1"/>
  <c r="FJ173" i="1"/>
  <c r="FR169" i="1"/>
  <c r="FR173" i="1"/>
  <c r="FV169" i="1"/>
  <c r="FV173" i="1"/>
  <c r="FZ169" i="1"/>
  <c r="FZ173" i="1"/>
  <c r="FX167" i="1"/>
  <c r="GB167" i="1"/>
  <c r="GV167" i="1"/>
  <c r="HA167" i="1"/>
  <c r="FK157" i="1"/>
  <c r="FW157" i="1"/>
  <c r="GI157" i="1"/>
  <c r="GU157" i="1"/>
  <c r="GY157" i="1"/>
  <c r="FQ161" i="1"/>
  <c r="GC161" i="1"/>
  <c r="GO161" i="1"/>
  <c r="HA161" i="1"/>
  <c r="FT163" i="1"/>
  <c r="GF163" i="1"/>
  <c r="GR163" i="1"/>
  <c r="FK173" i="1"/>
  <c r="FW173" i="1"/>
  <c r="FW169" i="1"/>
  <c r="GU173" i="1"/>
  <c r="GD167" i="1"/>
  <c r="GJ169" i="1"/>
  <c r="FR179" i="1"/>
  <c r="FV175" i="1"/>
  <c r="FV179" i="1"/>
  <c r="GF179" i="1"/>
  <c r="GF175" i="1"/>
  <c r="GJ179" i="1"/>
  <c r="GJ175" i="1"/>
  <c r="FJ185" i="1"/>
  <c r="GH185" i="1"/>
  <c r="FJ179" i="1"/>
  <c r="FX179" i="1"/>
  <c r="GV179" i="1"/>
  <c r="GN187" i="1"/>
  <c r="GN191" i="1"/>
  <c r="FL161" i="1"/>
  <c r="FT161" i="1"/>
  <c r="GB161" i="1"/>
  <c r="GJ161" i="1"/>
  <c r="GN161" i="1"/>
  <c r="GV161" i="1"/>
  <c r="FL157" i="1"/>
  <c r="FP157" i="1"/>
  <c r="GJ157" i="1"/>
  <c r="GN157" i="1"/>
  <c r="GZ157" i="1"/>
  <c r="FV161" i="1"/>
  <c r="FZ161" i="1"/>
  <c r="GT161" i="1"/>
  <c r="GX161" i="1"/>
  <c r="FQ163" i="1"/>
  <c r="GC163" i="1"/>
  <c r="GO163" i="1"/>
  <c r="FL173" i="1"/>
  <c r="FL169" i="1"/>
  <c r="GB173" i="1"/>
  <c r="GB169" i="1"/>
  <c r="GR173" i="1"/>
  <c r="GR169" i="1"/>
  <c r="FP169" i="1"/>
  <c r="FX169" i="1"/>
  <c r="FW175" i="1"/>
  <c r="FW179" i="1"/>
  <c r="GD173" i="1"/>
  <c r="GO173" i="1"/>
  <c r="GY173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FR163" i="1"/>
  <c r="GP163" i="1"/>
  <c r="FQ169" i="1"/>
  <c r="FQ173" i="1"/>
  <c r="GC173" i="1"/>
  <c r="HA173" i="1"/>
  <c r="FK169" i="1"/>
  <c r="GF169" i="1"/>
  <c r="GN169" i="1"/>
  <c r="GU169" i="1"/>
  <c r="HA169" i="1"/>
  <c r="FP179" i="1"/>
  <c r="FT179" i="1"/>
  <c r="GU175" i="1"/>
  <c r="GU179" i="1"/>
  <c r="FN173" i="1"/>
  <c r="FN179" i="1"/>
  <c r="GB179" i="1"/>
  <c r="FN191" i="1"/>
  <c r="FN187" i="1"/>
  <c r="FN197" i="1"/>
  <c r="GF185" i="1"/>
  <c r="FL197" i="1"/>
  <c r="FL193" i="1"/>
  <c r="HA179" i="1"/>
  <c r="GP173" i="1"/>
  <c r="FK179" i="1"/>
  <c r="GI179" i="1"/>
  <c r="GR179" i="1"/>
  <c r="FT187" i="1"/>
  <c r="FT191" i="1"/>
  <c r="GO191" i="1"/>
  <c r="GO187" i="1"/>
  <c r="GT191" i="1"/>
  <c r="GT187" i="1"/>
  <c r="FL185" i="1"/>
  <c r="FW185" i="1"/>
  <c r="GB185" i="1"/>
  <c r="GR185" i="1"/>
  <c r="GL187" i="1"/>
  <c r="GX193" i="1"/>
  <c r="GX197" i="1"/>
  <c r="FX191" i="1"/>
  <c r="GL197" i="1"/>
  <c r="FU199" i="1"/>
  <c r="GO179" i="1"/>
  <c r="GL173" i="1"/>
  <c r="GC181" i="1"/>
  <c r="FP187" i="1"/>
  <c r="FP191" i="1"/>
  <c r="GP191" i="1"/>
  <c r="GP187" i="1"/>
  <c r="GY201" i="1"/>
  <c r="FX185" i="1"/>
  <c r="GI185" i="1"/>
  <c r="GN185" i="1"/>
  <c r="GY185" i="1"/>
  <c r="FV187" i="1"/>
  <c r="GX187" i="1"/>
  <c r="FT197" i="1"/>
  <c r="FT193" i="1"/>
  <c r="FX197" i="1"/>
  <c r="GB197" i="1"/>
  <c r="GB193" i="1"/>
  <c r="GO197" i="1"/>
  <c r="GO193" i="1"/>
  <c r="FQ191" i="1"/>
  <c r="GG199" i="1"/>
  <c r="GC179" i="1"/>
  <c r="GH173" i="1"/>
  <c r="GX173" i="1"/>
  <c r="GY179" i="1"/>
  <c r="GI181" i="1"/>
  <c r="GO181" i="1"/>
  <c r="GY181" i="1"/>
  <c r="FZ191" i="1"/>
  <c r="FZ187" i="1"/>
  <c r="GD191" i="1"/>
  <c r="GD187" i="1"/>
  <c r="GV187" i="1"/>
  <c r="GV191" i="1"/>
  <c r="FT185" i="1"/>
  <c r="GJ185" i="1"/>
  <c r="GU185" i="1"/>
  <c r="GH187" i="1"/>
  <c r="FP197" i="1"/>
  <c r="FP193" i="1"/>
  <c r="GC197" i="1"/>
  <c r="GH193" i="1"/>
  <c r="GH197" i="1"/>
  <c r="GP193" i="1"/>
  <c r="GP197" i="1"/>
  <c r="GB191" i="1"/>
  <c r="FV197" i="1"/>
  <c r="GT197" i="1"/>
  <c r="FQ197" i="1"/>
  <c r="FZ193" i="1"/>
  <c r="FZ197" i="1"/>
  <c r="GR197" i="1"/>
  <c r="GV197" i="1"/>
  <c r="GV193" i="1"/>
  <c r="GF197" i="1"/>
  <c r="GF193" i="1"/>
  <c r="GJ197" i="1"/>
  <c r="GN197" i="1"/>
  <c r="HA197" i="1"/>
  <c r="HA193" i="1"/>
  <c r="FK191" i="1"/>
  <c r="FR197" i="1"/>
  <c r="FY203" i="1"/>
  <c r="GA193" i="1"/>
  <c r="FM203" i="1"/>
  <c r="FS203" i="1"/>
  <c r="GQ78" i="1"/>
  <c r="GQ80" i="1"/>
  <c r="GQ86" i="1" s="1"/>
  <c r="GJ88" i="1"/>
  <c r="GJ84" i="1"/>
  <c r="DO199" i="1"/>
  <c r="DO193" i="1"/>
  <c r="FZ40" i="1"/>
  <c r="GA22" i="1"/>
  <c r="GA34" i="1"/>
  <c r="GB37" i="1"/>
  <c r="FT88" i="1"/>
  <c r="FX88" i="1"/>
  <c r="HA88" i="1"/>
  <c r="GO84" i="1"/>
  <c r="FP100" i="1"/>
  <c r="FZ102" i="1"/>
  <c r="IN90" i="1"/>
  <c r="EG175" i="1"/>
  <c r="FZ16" i="1"/>
  <c r="FS72" i="1"/>
  <c r="GY72" i="1"/>
  <c r="FT82" i="1"/>
  <c r="FT78" i="1"/>
  <c r="GC88" i="1"/>
  <c r="GB9" i="1"/>
  <c r="FZ22" i="1"/>
  <c r="FK72" i="1"/>
  <c r="FW72" i="1"/>
  <c r="GQ72" i="1"/>
  <c r="GR78" i="1"/>
  <c r="GR88" i="1"/>
  <c r="GV88" i="1"/>
  <c r="FL100" i="1"/>
  <c r="GJ100" i="1"/>
  <c r="GT100" i="1"/>
  <c r="GB96" i="1"/>
  <c r="FX108" i="1"/>
  <c r="FX112" i="1"/>
  <c r="FX116" i="1" s="1"/>
  <c r="HF84" i="1"/>
  <c r="HF88" i="1"/>
  <c r="ID84" i="1"/>
  <c r="ID88" i="1"/>
  <c r="JM82" i="1"/>
  <c r="EE159" i="1"/>
  <c r="EE157" i="1"/>
  <c r="EI161" i="1"/>
  <c r="EI157" i="1"/>
  <c r="GN82" i="1"/>
  <c r="GN78" i="1"/>
  <c r="GV82" i="1"/>
  <c r="GV78" i="1"/>
  <c r="GN88" i="1"/>
  <c r="GD106" i="1"/>
  <c r="GD102" i="1"/>
  <c r="GI106" i="1"/>
  <c r="GI102" i="1"/>
  <c r="FK112" i="1"/>
  <c r="FK116" i="1" s="1"/>
  <c r="GI108" i="1"/>
  <c r="GI112" i="1"/>
  <c r="GI116" i="1" s="1"/>
  <c r="IT84" i="1"/>
  <c r="IT88" i="1"/>
  <c r="HH94" i="1"/>
  <c r="HQ94" i="1"/>
  <c r="IO94" i="1"/>
  <c r="EF157" i="1"/>
  <c r="EF161" i="1"/>
  <c r="EC179" i="1"/>
  <c r="EC175" i="1"/>
  <c r="FZ27" i="1"/>
  <c r="FZ36" i="1"/>
  <c r="FL72" i="1"/>
  <c r="FT72" i="1"/>
  <c r="GB72" i="1"/>
  <c r="GJ72" i="1"/>
  <c r="GR72" i="1"/>
  <c r="GB82" i="1"/>
  <c r="GF82" i="1"/>
  <c r="GJ82" i="1"/>
  <c r="FL88" i="1"/>
  <c r="FQ88" i="1"/>
  <c r="FZ94" i="1"/>
  <c r="FT100" i="1"/>
  <c r="FJ94" i="1"/>
  <c r="FT96" i="1"/>
  <c r="GC112" i="1"/>
  <c r="GC116" i="1" s="1"/>
  <c r="HH76" i="1"/>
  <c r="HH72" i="1"/>
  <c r="HX76" i="1"/>
  <c r="HX72" i="1"/>
  <c r="IN76" i="1"/>
  <c r="IN72" i="1"/>
  <c r="JD76" i="1"/>
  <c r="JD72" i="1"/>
  <c r="EF173" i="1"/>
  <c r="EF169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EC185" i="1"/>
  <c r="FW112" i="1"/>
  <c r="FW116" i="1" s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J114" i="1" s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FM74" i="1"/>
  <c r="FM72" i="1"/>
  <c r="FY74" i="1"/>
  <c r="FY72" i="1"/>
  <c r="GK74" i="1"/>
  <c r="GK72" i="1"/>
  <c r="GW74" i="1"/>
  <c r="GW72" i="1"/>
  <c r="GL88" i="1"/>
  <c r="GL78" i="1"/>
  <c r="GL82" i="1"/>
  <c r="FK84" i="1"/>
  <c r="FK88" i="1"/>
  <c r="GP88" i="1"/>
  <c r="FQ82" i="1"/>
  <c r="FZ78" i="1"/>
  <c r="FZ88" i="1"/>
  <c r="FZ82" i="1"/>
  <c r="GD82" i="1"/>
  <c r="GD88" i="1"/>
  <c r="GD78" i="1"/>
  <c r="GH88" i="1"/>
  <c r="GH78" i="1"/>
  <c r="GH82" i="1"/>
  <c r="FQ76" i="1"/>
  <c r="GC76" i="1"/>
  <c r="GO76" i="1"/>
  <c r="GU88" i="1"/>
  <c r="GU84" i="1"/>
  <c r="GB40" i="1"/>
  <c r="GB16" i="1"/>
  <c r="GA36" i="1"/>
  <c r="GA37" i="1"/>
  <c r="FN78" i="1"/>
  <c r="FN88" i="1"/>
  <c r="FN82" i="1"/>
  <c r="FR82" i="1"/>
  <c r="FR78" i="1"/>
  <c r="FV88" i="1"/>
  <c r="FV78" i="1"/>
  <c r="FV82" i="1"/>
  <c r="HA82" i="1"/>
  <c r="HA76" i="1"/>
  <c r="FR88" i="1"/>
  <c r="GI84" i="1"/>
  <c r="GI88" i="1"/>
  <c r="GC82" i="1"/>
  <c r="GP78" i="1"/>
  <c r="GP82" i="1"/>
  <c r="GT82" i="1"/>
  <c r="GT78" i="1"/>
  <c r="GT88" i="1"/>
  <c r="GY88" i="1"/>
  <c r="GY84" i="1"/>
  <c r="FZ31" i="1"/>
  <c r="GB31" i="1"/>
  <c r="GB22" i="1"/>
  <c r="FZ34" i="1"/>
  <c r="GB34" i="1"/>
  <c r="FJ88" i="1"/>
  <c r="FJ78" i="1"/>
  <c r="FJ82" i="1"/>
  <c r="GO82" i="1"/>
  <c r="GX78" i="1"/>
  <c r="GX82" i="1"/>
  <c r="FS86" i="1"/>
  <c r="FW84" i="1"/>
  <c r="FW88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FJ76" i="1"/>
  <c r="FN76" i="1"/>
  <c r="FR76" i="1"/>
  <c r="FV76" i="1"/>
  <c r="FZ76" i="1"/>
  <c r="GD76" i="1"/>
  <c r="GH76" i="1"/>
  <c r="GL76" i="1"/>
  <c r="GP76" i="1"/>
  <c r="GT76" i="1"/>
  <c r="GX76" i="1"/>
  <c r="GI82" i="1"/>
  <c r="FP84" i="1"/>
  <c r="GU90" i="1"/>
  <c r="GA9" i="1"/>
  <c r="GB36" i="1"/>
  <c r="FL84" i="1"/>
  <c r="FQ84" i="1"/>
  <c r="GB84" i="1"/>
  <c r="GR84" i="1"/>
  <c r="FQ90" i="1"/>
  <c r="FQ94" i="1"/>
  <c r="GC90" i="1"/>
  <c r="GC94" i="1"/>
  <c r="GO94" i="1"/>
  <c r="FV100" i="1"/>
  <c r="FV96" i="1"/>
  <c r="GI100" i="1"/>
  <c r="GI96" i="1"/>
  <c r="GN100" i="1"/>
  <c r="GN96" i="1"/>
  <c r="HA106" i="1"/>
  <c r="HA102" i="1"/>
  <c r="HA112" i="1"/>
  <c r="GI94" i="1"/>
  <c r="GI90" i="1"/>
  <c r="GA27" i="1"/>
  <c r="FK82" i="1"/>
  <c r="FW82" i="1"/>
  <c r="GU82" i="1"/>
  <c r="GY82" i="1"/>
  <c r="GF84" i="1"/>
  <c r="GV84" i="1"/>
  <c r="HA94" i="1"/>
  <c r="HA90" i="1"/>
  <c r="GA16" i="1"/>
  <c r="GX88" i="1"/>
  <c r="FR84" i="1"/>
  <c r="FX84" i="1"/>
  <c r="GC84" i="1"/>
  <c r="GN84" i="1"/>
  <c r="GX84" i="1"/>
  <c r="GO90" i="1"/>
  <c r="FN100" i="1"/>
  <c r="FN106" i="1"/>
  <c r="FR100" i="1"/>
  <c r="FR96" i="1"/>
  <c r="FN96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FJ100" i="1"/>
  <c r="FW100" i="1"/>
  <c r="FW96" i="1"/>
  <c r="GO100" i="1"/>
  <c r="GX100" i="1"/>
  <c r="FV94" i="1"/>
  <c r="GL94" i="1"/>
  <c r="FJ96" i="1"/>
  <c r="FP96" i="1"/>
  <c r="GP96" i="1"/>
  <c r="FR106" i="1"/>
  <c r="FW106" i="1"/>
  <c r="FW114" i="1" s="1"/>
  <c r="GF106" i="1"/>
  <c r="GJ106" i="1"/>
  <c r="GN106" i="1"/>
  <c r="FJ106" i="1"/>
  <c r="FX106" i="1"/>
  <c r="GQ118" i="1"/>
  <c r="GQ116" i="1"/>
  <c r="FL90" i="1"/>
  <c r="FK100" i="1"/>
  <c r="FK96" i="1"/>
  <c r="GC100" i="1"/>
  <c r="GY100" i="1"/>
  <c r="GY96" i="1"/>
  <c r="FR94" i="1"/>
  <c r="GH94" i="1"/>
  <c r="GX94" i="1"/>
  <c r="GL96" i="1"/>
  <c r="FK106" i="1"/>
  <c r="FT106" i="1"/>
  <c r="GO106" i="1"/>
  <c r="GO102" i="1"/>
  <c r="GT106" i="1"/>
  <c r="GT114" i="1" s="1"/>
  <c r="GX106" i="1"/>
  <c r="GB100" i="1"/>
  <c r="GW116" i="1"/>
  <c r="GW118" i="1"/>
  <c r="FX90" i="1"/>
  <c r="GN90" i="1"/>
  <c r="FQ100" i="1"/>
  <c r="FZ100" i="1"/>
  <c r="FZ114" i="1" s="1"/>
  <c r="GD100" i="1"/>
  <c r="GH100" i="1"/>
  <c r="GH114" i="1" s="1"/>
  <c r="GU100" i="1"/>
  <c r="GU96" i="1"/>
  <c r="FN94" i="1"/>
  <c r="GD94" i="1"/>
  <c r="GT94" i="1"/>
  <c r="GH96" i="1"/>
  <c r="GT96" i="1"/>
  <c r="FL106" i="1"/>
  <c r="FP106" i="1"/>
  <c r="GC106" i="1"/>
  <c r="GC102" i="1"/>
  <c r="GP106" i="1"/>
  <c r="GL106" i="1"/>
  <c r="FL102" i="1"/>
  <c r="FP102" i="1"/>
  <c r="FT102" i="1"/>
  <c r="GF102" i="1"/>
  <c r="GJ102" i="1"/>
  <c r="GT102" i="1"/>
  <c r="GU112" i="1"/>
  <c r="GR106" i="1"/>
  <c r="FU108" i="1"/>
  <c r="GA108" i="1"/>
  <c r="FL112" i="1"/>
  <c r="FS118" i="1"/>
  <c r="GK116" i="1"/>
  <c r="GK118" i="1"/>
  <c r="GR112" i="1"/>
  <c r="GY112" i="1"/>
  <c r="FT108" i="1"/>
  <c r="FT112" i="1"/>
  <c r="GJ108" i="1"/>
  <c r="GJ112" i="1"/>
  <c r="GF112" i="1"/>
  <c r="FM118" i="1"/>
  <c r="GO112" i="1"/>
  <c r="GO108" i="1"/>
  <c r="GU106" i="1"/>
  <c r="GY106" i="1"/>
  <c r="GS108" i="1"/>
  <c r="HA108" i="1"/>
  <c r="FP112" i="1"/>
  <c r="GB112" i="1"/>
  <c r="GN112" i="1"/>
  <c r="GV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IE195" i="1" l="1"/>
  <c r="IE193" i="1"/>
  <c r="HM193" i="1"/>
  <c r="HM195" i="1"/>
  <c r="JR195" i="1"/>
  <c r="JR193" i="1"/>
  <c r="HS195" i="1"/>
  <c r="HS193" i="1"/>
  <c r="JO189" i="1"/>
  <c r="JO187" i="1"/>
  <c r="JI195" i="1"/>
  <c r="JI193" i="1"/>
  <c r="HG195" i="1"/>
  <c r="HG193" i="1"/>
  <c r="IQ195" i="1"/>
  <c r="IQ193" i="1"/>
  <c r="JC189" i="1"/>
  <c r="JC187" i="1"/>
  <c r="IN114" i="1"/>
  <c r="FV199" i="1"/>
  <c r="EI199" i="1"/>
  <c r="GP199" i="1"/>
  <c r="GQ171" i="1"/>
  <c r="GQ175" i="1" s="1"/>
  <c r="GQ84" i="1"/>
  <c r="GL199" i="1"/>
  <c r="IV114" i="1"/>
  <c r="FZ199" i="1"/>
  <c r="HT114" i="1"/>
  <c r="JI86" i="1"/>
  <c r="JI90" i="1" s="1"/>
  <c r="GD114" i="1"/>
  <c r="HA114" i="1"/>
  <c r="HY84" i="1"/>
  <c r="GR114" i="1"/>
  <c r="GE80" i="1"/>
  <c r="GE84" i="1" s="1"/>
  <c r="FS163" i="1"/>
  <c r="GD205" i="1"/>
  <c r="GK169" i="1"/>
  <c r="ED199" i="1"/>
  <c r="FM169" i="1"/>
  <c r="GP114" i="1"/>
  <c r="JL114" i="1"/>
  <c r="IF114" i="1"/>
  <c r="HP114" i="1"/>
  <c r="GX199" i="1"/>
  <c r="GF114" i="1"/>
  <c r="IW86" i="1"/>
  <c r="IW92" i="1" s="1"/>
  <c r="GI199" i="1"/>
  <c r="GE169" i="1"/>
  <c r="GL114" i="1"/>
  <c r="GB114" i="1"/>
  <c r="HL114" i="1"/>
  <c r="IK44" i="1"/>
  <c r="GE163" i="1"/>
  <c r="GQ163" i="1"/>
  <c r="GI114" i="1"/>
  <c r="IB114" i="1"/>
  <c r="HX114" i="1"/>
  <c r="HY78" i="1"/>
  <c r="JI78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JB114" i="1"/>
  <c r="FL199" i="1"/>
  <c r="FJ199" i="1"/>
  <c r="FS171" i="1"/>
  <c r="FS175" i="1" s="1"/>
  <c r="FW199" i="1"/>
  <c r="IH114" i="1"/>
  <c r="GI120" i="1"/>
  <c r="FP114" i="1"/>
  <c r="IO114" i="1"/>
  <c r="GX114" i="1"/>
  <c r="GJ114" i="1"/>
  <c r="EH165" i="1"/>
  <c r="EH169" i="1" s="1"/>
  <c r="GB199" i="1"/>
  <c r="GV199" i="1"/>
  <c r="GY199" i="1"/>
  <c r="FP199" i="1"/>
  <c r="GR199" i="1"/>
  <c r="GO199" i="1"/>
  <c r="FN199" i="1"/>
  <c r="GK163" i="1"/>
  <c r="FM163" i="1"/>
  <c r="GU114" i="1"/>
  <c r="FR114" i="1"/>
  <c r="FZ44" i="1"/>
  <c r="JQ114" i="1"/>
  <c r="IT114" i="1"/>
  <c r="HM86" i="1"/>
  <c r="HM92" i="1" s="1"/>
  <c r="GI205" i="1"/>
  <c r="FW205" i="1"/>
  <c r="ID114" i="1"/>
  <c r="HM78" i="1"/>
  <c r="GU205" i="1"/>
  <c r="GZ80" i="1"/>
  <c r="GZ78" i="1"/>
  <c r="FX114" i="1"/>
  <c r="FK114" i="1"/>
  <c r="FJ114" i="1"/>
  <c r="JA120" i="1"/>
  <c r="JP114" i="1"/>
  <c r="IZ114" i="1"/>
  <c r="HJ114" i="1"/>
  <c r="HQ120" i="1"/>
  <c r="EC199" i="1"/>
  <c r="GC199" i="1"/>
  <c r="GN205" i="1"/>
  <c r="GN201" i="1"/>
  <c r="GC205" i="1"/>
  <c r="GC201" i="1"/>
  <c r="GJ205" i="1"/>
  <c r="GJ201" i="1"/>
  <c r="GV205" i="1"/>
  <c r="GV201" i="1"/>
  <c r="FQ205" i="1"/>
  <c r="FQ201" i="1"/>
  <c r="GD199" i="1"/>
  <c r="FK205" i="1"/>
  <c r="FX205" i="1"/>
  <c r="FX201" i="1"/>
  <c r="GL201" i="1"/>
  <c r="GL205" i="1"/>
  <c r="FX199" i="1"/>
  <c r="FT199" i="1"/>
  <c r="GJ199" i="1"/>
  <c r="FY177" i="1"/>
  <c r="FY175" i="1"/>
  <c r="GE175" i="1"/>
  <c r="GE177" i="1"/>
  <c r="GW177" i="1"/>
  <c r="GW175" i="1"/>
  <c r="GR205" i="1"/>
  <c r="GR201" i="1"/>
  <c r="GT201" i="1"/>
  <c r="GT205" i="1"/>
  <c r="GH201" i="1"/>
  <c r="GH205" i="1"/>
  <c r="FP205" i="1"/>
  <c r="FP201" i="1"/>
  <c r="GO205" i="1"/>
  <c r="GO201" i="1"/>
  <c r="GN199" i="1"/>
  <c r="GP201" i="1"/>
  <c r="GP205" i="1"/>
  <c r="GB205" i="1"/>
  <c r="GB201" i="1"/>
  <c r="FR201" i="1"/>
  <c r="FR205" i="1"/>
  <c r="HA205" i="1"/>
  <c r="HA201" i="1"/>
  <c r="GF205" i="1"/>
  <c r="GF201" i="1"/>
  <c r="FZ201" i="1"/>
  <c r="FZ205" i="1"/>
  <c r="FV201" i="1"/>
  <c r="FV205" i="1"/>
  <c r="FT205" i="1"/>
  <c r="FT201" i="1"/>
  <c r="GX201" i="1"/>
  <c r="GX205" i="1"/>
  <c r="FL205" i="1"/>
  <c r="FL201" i="1"/>
  <c r="FN201" i="1"/>
  <c r="FN205" i="1"/>
  <c r="FJ201" i="1"/>
  <c r="FJ205" i="1"/>
  <c r="GF199" i="1"/>
  <c r="FM177" i="1"/>
  <c r="FM175" i="1"/>
  <c r="GQ177" i="1"/>
  <c r="GK177" i="1"/>
  <c r="GK175" i="1"/>
  <c r="GZ171" i="1"/>
  <c r="GZ169" i="1"/>
  <c r="FW120" i="1"/>
  <c r="GA44" i="1"/>
  <c r="IR114" i="1"/>
  <c r="EG199" i="1"/>
  <c r="EE165" i="1"/>
  <c r="EE163" i="1"/>
  <c r="FK120" i="1"/>
  <c r="FL114" i="1"/>
  <c r="FN114" i="1"/>
  <c r="GV114" i="1"/>
  <c r="GB44" i="1"/>
  <c r="HQ114" i="1"/>
  <c r="JJ114" i="1"/>
  <c r="FT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FL116" i="1"/>
  <c r="FL120" i="1"/>
  <c r="FY80" i="1"/>
  <c r="FY78" i="1"/>
  <c r="GO116" i="1"/>
  <c r="GO120" i="1"/>
  <c r="FT116" i="1"/>
  <c r="GB129" i="1" s="1"/>
  <c r="FT120" i="1"/>
  <c r="GU120" i="1"/>
  <c r="GU116" i="1"/>
  <c r="GC120" i="1"/>
  <c r="FQ116" i="1"/>
  <c r="FQ120" i="1"/>
  <c r="FV114" i="1"/>
  <c r="GW80" i="1"/>
  <c r="GW78" i="1"/>
  <c r="GX120" i="1"/>
  <c r="GX116" i="1"/>
  <c r="GH120" i="1"/>
  <c r="GH116" i="1"/>
  <c r="FR120" i="1"/>
  <c r="FR116" i="1"/>
  <c r="FZ129" i="1" s="1"/>
  <c r="GV116" i="1"/>
  <c r="GV120" i="1"/>
  <c r="GT120" i="1"/>
  <c r="GT116" i="1"/>
  <c r="GD120" i="1"/>
  <c r="GD116" i="1"/>
  <c r="FN120" i="1"/>
  <c r="FN116" i="1"/>
  <c r="GN116" i="1"/>
  <c r="GN120" i="1"/>
  <c r="GY114" i="1"/>
  <c r="GF116" i="1"/>
  <c r="GF120" i="1"/>
  <c r="FX120" i="1"/>
  <c r="HA116" i="1"/>
  <c r="HA120" i="1"/>
  <c r="FS90" i="1"/>
  <c r="FS92" i="1"/>
  <c r="GK80" i="1"/>
  <c r="GK78" i="1"/>
  <c r="FM80" i="1"/>
  <c r="FM78" i="1"/>
  <c r="GL120" i="1"/>
  <c r="GL116" i="1"/>
  <c r="FP116" i="1"/>
  <c r="FP120" i="1"/>
  <c r="GR116" i="1"/>
  <c r="GR120" i="1"/>
  <c r="GP120" i="1"/>
  <c r="GP116" i="1"/>
  <c r="FZ120" i="1"/>
  <c r="FZ116" i="1"/>
  <c r="FJ120" i="1"/>
  <c r="FJ116" i="1"/>
  <c r="GB116" i="1"/>
  <c r="GB120" i="1"/>
  <c r="GJ116" i="1"/>
  <c r="GJ120" i="1"/>
  <c r="GY120" i="1"/>
  <c r="GY116" i="1"/>
  <c r="GO114" i="1"/>
  <c r="GN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GE86" i="1"/>
  <c r="GE92" i="1" s="1"/>
  <c r="JI92" i="1"/>
  <c r="JI96" i="1" s="1"/>
  <c r="EH171" i="1"/>
  <c r="EH177" i="1" s="1"/>
  <c r="FZ125" i="1"/>
  <c r="HM90" i="1"/>
  <c r="FS177" i="1"/>
  <c r="FS183" i="1" s="1"/>
  <c r="GB125" i="1"/>
  <c r="GE90" i="1"/>
  <c r="GZ86" i="1"/>
  <c r="GZ84" i="1"/>
  <c r="GZ177" i="1"/>
  <c r="GZ175" i="1"/>
  <c r="GK183" i="1"/>
  <c r="GK181" i="1"/>
  <c r="FM183" i="1"/>
  <c r="FM181" i="1"/>
  <c r="GE183" i="1"/>
  <c r="GE181" i="1"/>
  <c r="GQ183" i="1"/>
  <c r="GQ181" i="1"/>
  <c r="GW181" i="1"/>
  <c r="GW183" i="1"/>
  <c r="FY181" i="1"/>
  <c r="FY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GK86" i="1"/>
  <c r="GK84" i="1"/>
  <c r="GW86" i="1"/>
  <c r="GW84" i="1"/>
  <c r="GE98" i="1"/>
  <c r="GE96" i="1"/>
  <c r="FY84" i="1"/>
  <c r="FY86" i="1"/>
  <c r="GQ98" i="1"/>
  <c r="GQ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FS181" i="1"/>
  <c r="GZ92" i="1"/>
  <c r="GZ90" i="1"/>
  <c r="FY187" i="1"/>
  <c r="FY189" i="1"/>
  <c r="FS189" i="1"/>
  <c r="FS187" i="1"/>
  <c r="FM189" i="1"/>
  <c r="FM187" i="1"/>
  <c r="GW189" i="1"/>
  <c r="GW187" i="1"/>
  <c r="GQ189" i="1"/>
  <c r="GQ187" i="1"/>
  <c r="GE189" i="1"/>
  <c r="GE187" i="1"/>
  <c r="GK187" i="1"/>
  <c r="GK189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GQ102" i="1"/>
  <c r="GQ104" i="1"/>
  <c r="GE104" i="1"/>
  <c r="GE102" i="1"/>
  <c r="GK92" i="1"/>
  <c r="GK90" i="1"/>
  <c r="FS104" i="1"/>
  <c r="FS102" i="1"/>
  <c r="FY92" i="1"/>
  <c r="FY90" i="1"/>
  <c r="FM92" i="1"/>
  <c r="FM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S195" i="1"/>
  <c r="FS193" i="1"/>
  <c r="GK195" i="1"/>
  <c r="GK193" i="1"/>
  <c r="FY195" i="1"/>
  <c r="FY193" i="1"/>
  <c r="GQ193" i="1"/>
  <c r="GQ195" i="1"/>
  <c r="GW195" i="1"/>
  <c r="GW193" i="1"/>
  <c r="FM195" i="1"/>
  <c r="FM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GE110" i="1"/>
  <c r="GE108" i="1"/>
  <c r="FY98" i="1"/>
  <c r="FY96" i="1"/>
  <c r="GK98" i="1"/>
  <c r="GK96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A125" i="1" l="1"/>
  <c r="GZ104" i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GK104" i="1"/>
  <c r="GK102" i="1"/>
  <c r="GW104" i="1"/>
  <c r="GW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<sst xmlns="http://schemas.openxmlformats.org/spreadsheetml/2006/main" count="8762" uniqueCount="107">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</sst>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51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10" fontId="0" fillId="0" borderId="0" xfId="0" applyNumberFormat="1"/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8" borderId="7" xfId="0" applyNumberFormat="1" applyFont="1" applyFill="1" applyBorder="1" applyAlignment="1">
      <alignment horizontal="center"/>
    </xf>
    <xf numFmtId="10" fontId="10" fillId="9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1114D8F-F2B5-466B-84CC-712DB3089763}" diskRevisions="1" revisionId="195" version="2" protected="1">
  <header guid="{512CD9C4-3686-4F6A-AE5E-44DD83AF7D66}" dateTime="2019-03-12T17:20:15" maxSheetId="2" userName="Mike Wolski" r:id="rId1">
    <sheetIdMap count="1">
      <sheetId val="1"/>
    </sheetIdMap>
  </header>
  <header guid="{D1114D8F-F2B5-466B-84CC-712DB3089763}" dateTime="2019-03-13T03:19:37" maxSheetId="2" userName="Mike Wolski" r:id="rId2" minRId="1" maxRId="19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FG2">
      <v>-1E-4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FG3">
      <v>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FG4">
      <v>0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FG5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FG6">
      <v>-3.5999999999999999E-3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FG7">
      <v>-3.2000000000000002E-3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FG8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FG10">
      <v>-1E-3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FG11">
      <v>-2.0000000000000001E-4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FG12">
      <v>-4.0000000000000002E-4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FG13">
      <v>3.5999999999999999E-3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FG14">
      <v>3.3E-3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FG15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FG17">
      <v>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FG18">
      <v>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FG19">
      <v>5.1999999999999998E-3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FG20">
      <v>4.7999999999999996E-3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FG21">
      <v>2.3E-3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FG23">
      <v>-1E-4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FG24">
      <v>-3.3999999999999998E-3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FG25">
      <v>-3.2000000000000002E-3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FG26">
      <v>-4.0000000000000002E-4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FG28">
      <v>-3.8E-3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FG29">
      <v>-2.0000000000000001E-4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FG30">
      <v>-2.8E-3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FG32">
      <v>-3.5000000000000001E-3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FG33">
      <v>-2.5999999999999999E-3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FG35">
      <v>-6.9999999999999999E-4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FI51">
      <v>0.2646</v>
    </nc>
  </rcc>
  <rcc rId="30" sId="1" numFmtId="14">
    <nc r="FI52">
      <v>0.1454</v>
    </nc>
  </rcc>
  <rcc rId="31" sId="1" numFmtId="14">
    <nc r="FI53">
      <v>9.8199999999999996E-2</v>
    </nc>
  </rcc>
  <rcc rId="32" sId="1" numFmtId="14">
    <nc r="FI54">
      <v>4.2500000000000003E-2</v>
    </nc>
  </rcc>
  <rcc rId="33" sId="1" numFmtId="14">
    <nc r="FI55">
      <v>-1.29E-2</v>
    </nc>
  </rcc>
  <rcc rId="34" sId="1" numFmtId="14">
    <nc r="FI56">
      <v>-4.82E-2</v>
    </nc>
  </rcc>
  <rcc rId="35" sId="1" numFmtId="14">
    <nc r="FI57">
      <v>-0.22459999999999999</v>
    </nc>
  </rcc>
  <rcc rId="36" sId="1" numFmtId="14">
    <nc r="FI58">
      <v>-0.26500000000000001</v>
    </nc>
  </rcc>
  <rcc rId="37" sId="1">
    <nc r="FI59">
      <v>-4.9800000000000004</v>
    </nc>
  </rcc>
  <rfmt sheetId="1" sqref="FI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I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FJ60" t="inlineStr">
      <is>
        <t xml:space="preserve"> </t>
      </is>
    </nc>
  </rcc>
  <rcc rId="39" sId="1" numFmtId="14">
    <oc r="FI60" t="inlineStr">
      <is>
        <t xml:space="preserve"> </t>
      </is>
    </oc>
    <nc r="FI60">
      <v>1.7399999999999999E-2</v>
    </nc>
  </rcc>
  <rcc rId="40" sId="1" numFmtId="14">
    <nc r="FI61">
      <v>-2.2599999999999999E-2</v>
    </nc>
  </rcc>
  <rfmt sheetId="1" sqref="FI61">
    <dxf>
      <fill>
        <patternFill>
          <bgColor rgb="FFFF0000"/>
        </patternFill>
      </fill>
    </dxf>
  </rfmt>
  <rfmt sheetId="1" sqref="FH62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left style="medium">
          <color indexed="64"/>
        </left>
        <right style="medium">
          <color rgb="FFFFFF00"/>
        </right>
        <top style="medium">
          <color indexed="64"/>
        </top>
        <bottom style="medium">
          <color indexed="64"/>
        </bottom>
      </border>
    </dxf>
  </rfmt>
  <rfmt sheetId="1" sqref="FH63" start="0" length="0">
    <dxf>
      <font>
        <sz val="12"/>
        <family val="2"/>
      </font>
      <numFmt numFmtId="14" formatCode="0.00%"/>
      <fill>
        <patternFill patternType="solid">
          <bgColor theme="5" tint="0.39997558519241921"/>
        </patternFill>
      </fill>
      <border outline="0">
        <left style="medium">
          <color indexed="64"/>
        </left>
        <right style="medium">
          <color rgb="FFFFFF00"/>
        </right>
        <top style="medium">
          <color indexed="64"/>
        </top>
        <bottom style="medium">
          <color indexed="64"/>
        </bottom>
      </border>
    </dxf>
  </rfmt>
  <rcc rId="41" sId="1">
    <nc r="FG62" t="inlineStr">
      <is>
        <t xml:space="preserve"> </t>
      </is>
    </nc>
  </rcc>
  <rcc rId="42" sId="1" numFmtId="14">
    <nc r="FH62">
      <v>2.69E-2</v>
    </nc>
  </rcc>
  <rfmt sheetId="1" sqref="FH62">
    <dxf>
      <fill>
        <patternFill>
          <bgColor rgb="FFC00000"/>
        </patternFill>
      </fill>
    </dxf>
  </rfmt>
  <rcc rId="43" sId="1" numFmtId="14">
    <oc r="FH63" t="inlineStr">
      <is>
        <t xml:space="preserve"> </t>
      </is>
    </oc>
    <nc r="FH63">
      <v>-5.6899999999999999E-2</v>
    </nc>
  </rcc>
  <rfmt sheetId="1" sqref="FH63">
    <dxf>
      <fill>
        <patternFill>
          <bgColor theme="4" tint="-0.249977111117893"/>
        </patternFill>
      </fill>
    </dxf>
  </rfmt>
  <rcc rId="44" sId="1" odxf="1" dxf="1" numFmtId="14">
    <nc r="FH147">
      <v>2.69E-2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left style="medium">
          <color indexed="64"/>
        </left>
        <right style="medium">
          <color rgb="FFFFFF00"/>
        </right>
        <top style="medium">
          <color indexed="64"/>
        </top>
        <bottom style="medium">
          <color indexed="64"/>
        </bottom>
      </border>
    </ndxf>
  </rcc>
  <rcc rId="45" sId="1" odxf="1" dxf="1" numFmtId="14">
    <oc r="FH148" t="inlineStr">
      <is>
        <t xml:space="preserve"> </t>
      </is>
    </oc>
    <nc r="FH148">
      <v>-5.6899999999999999E-2</v>
    </nc>
    <odxf>
      <font>
        <family val="2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2"/>
        <family val="2"/>
      </font>
      <numFmt numFmtId="14" formatCode="0.00%"/>
      <fill>
        <patternFill patternType="solid">
          <bgColor theme="4" tint="-0.249977111117893"/>
        </patternFill>
      </fill>
      <border outline="0">
        <left style="medium">
          <color indexed="64"/>
        </left>
        <right style="medium">
          <color rgb="FFFFFF00"/>
        </right>
        <top style="medium">
          <color indexed="64"/>
        </top>
        <bottom style="medium">
          <color indexed="64"/>
        </bottom>
      </border>
    </ndxf>
  </rcc>
  <rcc rId="46" sId="1">
    <nc r="FJ145" t="inlineStr">
      <is>
        <t xml:space="preserve"> </t>
      </is>
    </nc>
  </rcc>
  <rfmt sheetId="1" sqref="FI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7" sId="1" odxf="1" dxf="1">
    <nc r="FI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8" sId="1" odxf="1" dxf="1">
    <oc r="FI66">
      <f>SUM(FI51, -FI58,)</f>
    </oc>
    <nc r="FI66">
      <f>SUM(FI51, -FI58)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9" sId="1" odxf="1" dxf="1">
    <nc r="FI6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0" sId="1" odxf="1" dxf="1">
    <oc r="FI68">
      <f>SUM(FI51, -FI57)</f>
    </oc>
    <nc r="FI68">
      <f>SUM(FI51, -FI57)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1" sId="1" odxf="1" dxf="1">
    <nc r="FI69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2" sId="1" odxf="1" dxf="1">
    <oc r="FI70">
      <f>SUM(FI51, -FI56)</f>
    </oc>
    <nc r="FI70">
      <f>SUM(FI52, -FI58)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3" sId="1" odxf="1" dxf="1">
    <nc r="FI71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4" sId="1" odxf="1" dxf="1">
    <oc r="FI72">
      <f>SUM(FI57, -FI68,)</f>
    </oc>
    <nc r="FI72">
      <f>SUM(FI52, -FI57)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5" sId="1" odxf="1" dxf="1">
    <nc r="FI73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6" sId="1" odxf="1" dxf="1">
    <oc r="FI74">
      <f>SUM(FI57, -FI67)</f>
    </oc>
    <nc r="FI74">
      <f>SUM(FI53, -FI58)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7" sId="1" odxf="1" dxf="1">
    <nc r="FI75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8" sId="1" odxf="1" dxf="1">
    <oc r="FI76">
      <f>SUM(FI57, -FI66)</f>
    </oc>
    <nc r="FI76">
      <f>SUM(FI54, -FI58)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9" sId="1" odxf="1" dxf="1">
    <nc r="FI77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0" sId="1" odxf="1" dxf="1">
    <oc r="FI78">
      <f>SUM(FI67, -FI74,)</f>
    </oc>
    <nc r="FI78">
      <f>SUM(FI53, -FI57)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1" sId="1" odxf="1" dxf="1">
    <nc r="FI79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2" sId="1" odxf="1" dxf="1">
    <oc r="FI80">
      <f>SUM(FI67, -FI73)</f>
    </oc>
    <nc r="FI80">
      <f>SUM(FI51, -FI56)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3" sId="1" odxf="1" dxf="1">
    <nc r="FI81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4" sId="1" odxf="1" dxf="1">
    <oc r="FI82">
      <f>SUM(FI67, -FI72)</f>
    </oc>
    <nc r="FI82">
      <f>SUM(FI54, -FI57)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5" sId="1" odxf="1" dxf="1">
    <nc r="FI83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6" sId="1" odxf="1" dxf="1">
    <oc r="FI84">
      <f>SUM(FI73, -FI80,)</f>
    </oc>
    <nc r="FI84">
      <f>SUM(FI51, -FI55)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7" sId="1" odxf="1" dxf="1">
    <nc r="FI85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8" sId="1" odxf="1" dxf="1">
    <oc r="FI86">
      <f>SUM(FI73, -FI79)</f>
    </oc>
    <nc r="FI86">
      <f>SUM(FI55, -FI58)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69" sId="1" odxf="1" dxf="1">
    <nc r="FI87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0" sId="1" odxf="1" dxf="1">
    <oc r="FI88">
      <f>SUM(FI73, -FI78)</f>
    </oc>
    <nc r="FI88">
      <f>SUM(FI52, -FI56)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1" sId="1" odxf="1" dxf="1">
    <nc r="FI89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2" sId="1" odxf="1" dxf="1">
    <oc r="FI90">
      <f>SUM(FI79, -FI86,)</f>
    </oc>
    <nc r="FI90">
      <f>SUM(FI56, -FI58)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3" sId="1" odxf="1" dxf="1">
    <nc r="FI91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74" sId="1" odxf="1" dxf="1">
    <oc r="FI92">
      <f>SUM(FI79, -FI85)</f>
    </oc>
    <nc r="FI92">
      <f>SUM(FI55, -FI57)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5" sId="1" odxf="1" dxf="1">
    <nc r="FI93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6" sId="1" odxf="1" dxf="1">
    <oc r="FI94">
      <f>SUM(FI79, -FI84)</f>
    </oc>
    <nc r="FI94">
      <f>SUM(FI52, -FI55)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7" sId="1" odxf="1" dxf="1">
    <nc r="FI95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8" sId="1" odxf="1" dxf="1">
    <oc r="FI96">
      <f>SUM(FI85, -FI92,)</f>
    </oc>
    <nc r="FI96">
      <f>SUM(FI51, -FI54)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9" sId="1" odxf="1" dxf="1">
    <nc r="FI97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80" sId="1" odxf="1" dxf="1">
    <oc r="FI98">
      <f>SUM(FI85, -FI91)</f>
    </oc>
    <nc r="FI98">
      <f>SUM(FI56, -FI57)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1" sId="1" odxf="1" dxf="1">
    <nc r="FI99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2" sId="1" odxf="1" dxf="1">
    <oc r="FI100">
      <f>SUM(FI85, -FI90)</f>
    </oc>
    <nc r="FI100">
      <f>SUM(FI53, -FI56)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3" sId="1" odxf="1" dxf="1">
    <nc r="FI101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84" sId="1" odxf="1" dxf="1">
    <oc r="FI102">
      <f>SUM(FI91, -FI98,)</f>
    </oc>
    <nc r="FI102">
      <f>SUM(FI51, -FI53)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85" sId="1" odxf="1" dxf="1">
    <nc r="FI103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6" sId="1" odxf="1" dxf="1">
    <oc r="FI104">
      <f>SUM(FI91, -FI97)</f>
    </oc>
    <nc r="FI104">
      <f>SUM(FI54, -FI56)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7" sId="1" odxf="1" dxf="1">
    <nc r="FI105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8" sId="1" odxf="1" dxf="1">
    <oc r="FI106">
      <f>SUM(FI91, -FI96)</f>
    </oc>
    <nc r="FI106">
      <f>SUM(FI53, -FI55)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9" sId="1" odxf="1" dxf="1">
    <nc r="FI107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0" sId="1" odxf="1" dxf="1">
    <oc r="FI108">
      <f>SUM(FI97, -FI104,)</f>
    </oc>
    <nc r="FI108">
      <f>SUM(FI52, -FI54)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1" sId="1" odxf="1" dxf="1">
    <nc r="FI109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2" sId="1" odxf="1" dxf="1">
    <oc r="FI110">
      <f>SUM(FI97, -FI103)</f>
    </oc>
    <nc r="FI110">
      <f>SUM(FI54, -FI55)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3" sId="1" odxf="1" dxf="1">
    <nc r="FI111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94" sId="1" odxf="1" dxf="1">
    <oc r="FI112">
      <f>SUM(FI97, -FI102)</f>
    </oc>
    <nc r="FI112">
      <f>SUM(FI51, -FI52)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5" sId="1" odxf="1" dxf="1">
    <nc r="FI113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6" sId="1" odxf="1" dxf="1">
    <oc r="FI114">
      <f>SUM(FI99, -FI104)</f>
    </oc>
    <nc r="FI114">
      <f>SUM(FI52, -FI53)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7" sId="1" odxf="1" dxf="1">
    <nc r="FI115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98" sId="1" odxf="1" dxf="1">
    <oc r="FI116">
      <f>SUM(FI105, -FI112,)</f>
    </oc>
    <nc r="FI116">
      <f>SUM(FI57, -FI58)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9" sId="1" odxf="1" dxf="1">
    <nc r="FI117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00" sId="1" odxf="1" dxf="1">
    <oc r="FI118">
      <f>SUM(FI105, -FI111)</f>
    </oc>
    <nc r="FI118">
      <f>SUM(FI55, -FI56)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01" sId="1" odxf="1" dxf="1">
    <nc r="FI119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02" sId="1" odxf="1" dxf="1">
    <oc r="FI120">
      <f>SUM(FI105, -FI110)</f>
    </oc>
    <nc r="FI120">
      <f>SUM(FI53, -FI54)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03" sId="1" odxf="1" dxf="1" numFmtId="14">
    <oc r="FI145" t="inlineStr">
      <is>
        <t xml:space="preserve"> </t>
      </is>
    </oc>
    <nc r="FI145">
      <v>1.7399999999999999E-2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04" sId="1" odxf="1" dxf="1" numFmtId="14">
    <nc r="FI146">
      <v>-2.2599999999999999E-2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05" sId="1" numFmtId="14">
    <nc r="FI136">
      <v>9.1899999999999996E-2</v>
    </nc>
  </rcc>
  <rcc rId="106" sId="1" numFmtId="14">
    <nc r="FI137">
      <v>4.3499999999999997E-2</v>
    </nc>
  </rcc>
  <rcc rId="107" sId="1" numFmtId="14">
    <nc r="FI138">
      <v>3.4700000000000002E-2</v>
    </nc>
  </rcc>
  <rcc rId="108" sId="1" numFmtId="14">
    <nc r="FI139">
      <v>1.2999999999999999E-3</v>
    </nc>
  </rcc>
  <rcc rId="109" sId="1" numFmtId="14">
    <nc r="FI140">
      <v>-1.8E-3</v>
    </nc>
  </rcc>
  <rcc rId="110" sId="1" numFmtId="14">
    <nc r="FI141">
      <v>-3.7999999999999999E-2</v>
    </nc>
  </rcc>
  <rcc rId="111" sId="1" numFmtId="14">
    <nc r="FI142">
      <v>-4.7800000000000002E-2</v>
    </nc>
  </rcc>
  <rcc rId="112" sId="1" numFmtId="14">
    <nc r="FI143">
      <v>-8.3799999999999999E-2</v>
    </nc>
  </rcc>
  <rfmt sheetId="1" sqref="FI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13" sId="1" odxf="1" dxf="1">
    <nc r="FI150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14" sId="1" odxf="1" dxf="1">
    <oc r="FI151">
      <f>SUM(FI136, -FI143,)</f>
    </oc>
    <nc r="FI151">
      <f>SUM(FI136, -FI143)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15" sId="1" odxf="1" dxf="1">
    <nc r="FI152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left/>
        <top style="medium">
          <color rgb="FFFFFF00"/>
        </top>
      </border>
    </ndxf>
  </rcc>
  <rcc rId="116" sId="1" odxf="1" dxf="1">
    <oc r="FI153">
      <f>SUM(FI136, -FI142)</f>
    </oc>
    <nc r="FI153">
      <f>SUM(FI136, -FI142)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17" sId="1" odxf="1" dxf="1">
    <nc r="FI154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18" sId="1" odxf="1" dxf="1">
    <oc r="FI155">
      <f>SUM(FI136, -FI140)</f>
    </oc>
    <nc r="FI155">
      <f>SUM(FI136, -FI141)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19" sId="1" odxf="1" dxf="1">
    <nc r="FI156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20" sId="1" odxf="1" dxf="1">
    <oc r="FI157">
      <f>SUM(FI142, -FI153,)</f>
    </oc>
    <nc r="FI157">
      <f>SUM(FI137, -FI143)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1" sId="1" odxf="1" dxf="1">
    <nc r="FI158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22" sId="1" odxf="1" dxf="1">
    <oc r="FI159">
      <f>SUM(FI142, -FI152)</f>
    </oc>
    <nc r="FI159">
      <f>SUM(FI136, -FI140)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3" sId="1" odxf="1" dxf="1">
    <nc r="FI160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24" sId="1" odxf="1" dxf="1">
    <oc r="FI161">
      <f>SUM(FI142, -FI151)</f>
    </oc>
    <nc r="FI161">
      <f>SUM(FI138, -FI143)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5" sId="1" odxf="1" dxf="1">
    <nc r="FI162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26" sId="1" odxf="1" dxf="1">
    <oc r="FI163">
      <f>SUM(FI152, -FI159,)</f>
    </oc>
    <nc r="FI163">
      <f>SUM(FI139, -FI143)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7" sId="1" odxf="1" dxf="1">
    <nc r="FI164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28" sId="1" odxf="1" dxf="1">
    <oc r="FI165">
      <f>SUM(FI152, -FI158)</f>
    </oc>
    <nc r="FI165">
      <f>SUM(FI137, -FI142)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9" sId="1" odxf="1" dxf="1">
    <nc r="FI166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30" sId="1" odxf="1" dxf="1">
    <oc r="FI167">
      <f>SUM(FI152, -FI157)</f>
    </oc>
    <nc r="FI167">
      <f>SUM(FI138, -FI142)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31" sId="1" odxf="1" dxf="1">
    <nc r="FI168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32" sId="1" odxf="1" dxf="1">
    <oc r="FI169">
      <f>SUM(FI158, -FI165,)</f>
    </oc>
    <nc r="FI169">
      <f>SUM(FI139, -FI142)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33" sId="1" odxf="1" dxf="1">
    <nc r="FI170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34" sId="1" odxf="1" dxf="1">
    <oc r="FI171">
      <f>SUM(FI158, -FI164)</f>
    </oc>
    <nc r="FI171">
      <f>SUM(FI136, -FI139)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5" sId="1" odxf="1" dxf="1">
    <nc r="FI172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36" sId="1" odxf="1" dxf="1">
    <oc r="FI173">
      <f>SUM(FI158, -FI163)</f>
    </oc>
    <nc r="FI173">
      <f>SUM(FI136, -FI138)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37" sId="1" odxf="1" dxf="1">
    <nc r="FI174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8" sId="1" odxf="1" dxf="1">
    <oc r="FI175">
      <f>SUM(FI164, -FI171,)</f>
    </oc>
    <nc r="FI175">
      <f>SUM(FI137, -FI141)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39" sId="1" odxf="1" dxf="1">
    <nc r="FI176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0" sId="1" odxf="1" dxf="1">
    <oc r="FI177">
      <f>SUM(FI164, -FI170)</f>
    </oc>
    <nc r="FI177">
      <f>SUM(FI140, -FI143)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1" sId="1" odxf="1" dxf="1">
    <nc r="FI178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42" sId="1" odxf="1" dxf="1">
    <oc r="FI179">
      <f>SUM(FI164, -FI169)</f>
    </oc>
    <nc r="FI179">
      <f>SUM(FI136, -FI137)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3" sId="1" odxf="1" dxf="1">
    <nc r="FI180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44" sId="1" odxf="1" dxf="1">
    <oc r="FI181">
      <f>SUM(FI170, -FI177,)</f>
    </oc>
    <nc r="FI181">
      <f>SUM(FI138, -FI141)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5" sId="1" odxf="1" dxf="1">
    <nc r="FI182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6" sId="1" odxf="1" dxf="1">
    <oc r="FI183">
      <f>SUM(FI170, -FI176)</f>
    </oc>
    <nc r="FI183">
      <f>SUM(FI139, -FI141)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7" sId="1" odxf="1" dxf="1">
    <nc r="FI184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8" sId="1" odxf="1" dxf="1">
    <oc r="FI185">
      <f>SUM(FI170, -FI175)</f>
    </oc>
    <nc r="FI185">
      <f>SUM(FI140, -FI142)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9" sId="1" odxf="1" dxf="1">
    <nc r="FI186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0" sId="1" odxf="1" dxf="1">
    <oc r="FI187">
      <f>SUM(FI176, -FI183,)</f>
    </oc>
    <nc r="FI187">
      <f>SUM(FI137, -FI140)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1" sId="1" odxf="1" dxf="1">
    <nc r="FI188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52" sId="1" odxf="1" dxf="1">
    <oc r="FI189">
      <f>SUM(FI176, -FI182)</f>
    </oc>
    <nc r="FI189">
      <f>SUM(FI141, -FI143)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3" sId="1" odxf="1" dxf="1">
    <nc r="FI190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4" sId="1" odxf="1" dxf="1">
    <oc r="FI191">
      <f>SUM(FI176, -FI181)</f>
    </oc>
    <nc r="FI191">
      <f>SUM(FI140, -FI141)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55" sId="1" odxf="1" dxf="1">
    <nc r="FI192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56" sId="1" odxf="1" dxf="1">
    <oc r="FI193">
      <f>SUM(FI182, -FI189,)</f>
    </oc>
    <nc r="FI193">
      <f>SUM(FI138, -FI140)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57" sId="1" odxf="1" dxf="1">
    <nc r="FI194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58" sId="1" odxf="1" dxf="1">
    <oc r="FI195">
      <f>SUM(FI182, -FI188)</f>
    </oc>
    <nc r="FI195">
      <f>SUM(FI139, -FI140)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9" sId="1" odxf="1" dxf="1">
    <nc r="FI196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0" sId="1" odxf="1" dxf="1">
    <oc r="FI197">
      <f>SUM(FI182, -FI187)</f>
    </oc>
    <nc r="FI197">
      <f>SUM(FI141, -FI142)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1" sId="1" odxf="1" dxf="1">
    <nc r="FI198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2" sId="1" odxf="1" dxf="1">
    <oc r="FI199">
      <f>SUM(FI184, -FI189)</f>
    </oc>
    <nc r="FI199">
      <f>SUM(FI142, -FI143)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63" sId="1" odxf="1" dxf="1">
    <nc r="FI200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64" sId="1" odxf="1" dxf="1">
    <oc r="FI201">
      <f>SUM(FI190, -FI197,)</f>
    </oc>
    <nc r="FI201">
      <f>SUM(FI137, -FI139)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5" sId="1" odxf="1" dxf="1">
    <nc r="FI202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66" sId="1" odxf="1" dxf="1">
    <oc r="FI203">
      <f>SUM(FI190, -FI196)</f>
    </oc>
    <nc r="FI203">
      <f>SUM(FI137, -FI138)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7" sId="1" odxf="1" dxf="1">
    <nc r="FI204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68" sId="1" odxf="1" dxf="1">
    <oc r="FI205">
      <f>SUM(FI190, -FI195)</f>
    </oc>
    <nc r="FI205">
      <f>SUM(FI138, -FI139)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m rId="169" sheetId="1" source="FI194:FI195" destination="FI208:FI209" sourceSheetId="1"/>
  <rm rId="170" sheetId="1" source="FI202:FI203" destination="FI206:FI207" sourceSheetId="1"/>
  <rm rId="171" sheetId="1" source="FI204:FI205" destination="FI202:FI203" sourceSheetId="1"/>
  <rm rId="172" sheetId="1" source="FI196:FI197" destination="FI204:FI205" sourceSheetId="1"/>
  <rm rId="173" sheetId="1" source="FI200:FI201" destination="FI194:FI195" sourceSheetId="1"/>
  <rm rId="174" sheetId="1" source="FI198:FI199" destination="FI200:FI201" sourceSheetId="1"/>
  <rm rId="175" sheetId="1" source="FI190:FI191" destination="FI198:FI199" sourceSheetId="1"/>
  <rm rId="176" sheetId="1" source="FI192:FI193" destination="FI196:FI197" sourceSheetId="1"/>
  <rm rId="177" sheetId="1" source="FI194:FI195" destination="FI192:FI193" sourceSheetId="1"/>
  <rm rId="178" sheetId="1" source="FI182:FI183" destination="FI194:FI195" sourceSheetId="1"/>
  <rm rId="179" sheetId="1" source="FI186:FI187" destination="FI190:FI191" sourceSheetId="1"/>
  <rm rId="180" sheetId="1" source="FI184:FI185" destination="FI186:FI187" sourceSheetId="1"/>
  <rm rId="181" sheetId="1" source="FI178:FI179" destination="FI184:FI185" sourceSheetId="1"/>
  <rm rId="182" sheetId="1" source="FI168:FI169" destination="FI182:FI183" sourceSheetId="1"/>
  <rm rId="183" sheetId="1" source="FI180:FI181" destination="FI178:FI179" sourceSheetId="1"/>
  <rm rId="184" sheetId="1" source="FI172:FI173" destination="FI180:FI181" sourceSheetId="1"/>
  <rm rId="185" sheetId="1" source="FI176:FI177" destination="FI172:FI173" sourceSheetId="1"/>
  <rm rId="186" sheetId="1" source="FI172:FI175" destination="FI174:FI177" sourceSheetId="1"/>
  <rm rId="187" sheetId="1" source="FI166:FI167" destination="FI172:FI173" sourceSheetId="1"/>
  <rm rId="188" sheetId="1" source="FI170:FI171" destination="FI168:FI169" sourceSheetId="1"/>
  <rm rId="189" sheetId="1" source="FI162:FI163" destination="FI170:FI171" sourceSheetId="1"/>
  <rm rId="190" sheetId="1" source="FI164:FI165" destination="FI166:FI167" sourceSheetId="1"/>
  <rm rId="191" sheetId="1" source="FI158:FI159" destination="FI164:FI165" sourceSheetId="1"/>
  <rm rId="192" sheetId="1" source="FI160:FI161" destination="FI162:FI163" sourceSheetId="1"/>
  <rm rId="193" sheetId="1" source="FI162:FI209" destination="FI158:FI205" sourceSheetId="1"/>
  <rcc rId="194" sId="1">
    <nc r="FI149">
      <v>0.91369999999999996</v>
    </nc>
  </rcc>
  <rcc rId="195" sId="1">
    <nc r="FI64">
      <v>1.3204</v>
    </nc>
  </rcc>
  <rfmt sheetId="1" sqref="FF48:FH48" start="0" length="0">
    <dxf>
      <border>
        <top style="medium">
          <color rgb="FFFFFF00"/>
        </top>
      </border>
    </dxf>
  </rfmt>
  <rfmt sheetId="1" sqref="FH48:FH120" start="0" length="0">
    <dxf>
      <border>
        <right style="medium">
          <color rgb="FFFFFF00"/>
        </right>
      </border>
    </dxf>
  </rfmt>
  <rfmt sheetId="1" sqref="FF120:FH120" start="0" length="0">
    <dxf>
      <border>
        <bottom style="medium">
          <color rgb="FFFFFF00"/>
        </bottom>
      </border>
    </dxf>
  </rfmt>
  <rfmt sheetId="1" sqref="FF133:FH133" start="0" length="0">
    <dxf>
      <border>
        <top style="medium">
          <color rgb="FFFFFF00"/>
        </top>
      </border>
    </dxf>
  </rfmt>
  <rfmt sheetId="1" sqref="FH133:FH205" start="0" length="0">
    <dxf>
      <border>
        <right style="medium">
          <color rgb="FFFFFF00"/>
        </right>
      </border>
    </dxf>
  </rfmt>
  <rfmt sheetId="1" sqref="FF205:FH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EZ45" zoomScale="115" zoomScaleNormal="115" workbookViewId="0">
      <selection activeCell="FK46" sqref="FK46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2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P1" s="282" t="s">
        <v>103</v>
      </c>
      <c r="EQ1" s="282" t="s">
        <v>95</v>
      </c>
      <c r="ER1" s="282" t="s">
        <v>96</v>
      </c>
      <c r="ES1" s="1" t="s">
        <v>87</v>
      </c>
      <c r="ET1" s="282" t="s">
        <v>103</v>
      </c>
      <c r="EU1" s="3" t="s">
        <v>1</v>
      </c>
      <c r="EV1" s="3" t="s">
        <v>2</v>
      </c>
      <c r="EW1" s="3" t="s">
        <v>3</v>
      </c>
      <c r="EX1" s="3" t="s">
        <v>4</v>
      </c>
      <c r="EY1" s="3" t="s">
        <v>5</v>
      </c>
      <c r="EZ1" s="3" t="s">
        <v>6</v>
      </c>
      <c r="FA1" s="3" t="s">
        <v>7</v>
      </c>
      <c r="FB1" s="3" t="s">
        <v>8</v>
      </c>
      <c r="FC1" s="3" t="s">
        <v>9</v>
      </c>
      <c r="FD1" s="3" t="s">
        <v>10</v>
      </c>
      <c r="FE1" s="3" t="s">
        <v>11</v>
      </c>
      <c r="FF1" s="3" t="s">
        <v>12</v>
      </c>
      <c r="FG1" s="3" t="s">
        <v>13</v>
      </c>
      <c r="FH1" s="3" t="s">
        <v>14</v>
      </c>
      <c r="FI1" s="3" t="s">
        <v>15</v>
      </c>
      <c r="FJ1" s="3" t="s">
        <v>16</v>
      </c>
      <c r="FK1" s="3" t="s">
        <v>17</v>
      </c>
      <c r="FL1" s="3" t="s">
        <v>18</v>
      </c>
      <c r="FM1" s="3" t="s">
        <v>19</v>
      </c>
      <c r="FN1" s="3" t="s">
        <v>20</v>
      </c>
      <c r="FO1" s="3" t="s">
        <v>21</v>
      </c>
      <c r="FP1" s="3" t="s">
        <v>22</v>
      </c>
      <c r="FQ1" s="3" t="s">
        <v>23</v>
      </c>
      <c r="FR1" s="3" t="s">
        <v>24</v>
      </c>
      <c r="FS1" s="3" t="s">
        <v>25</v>
      </c>
      <c r="FT1" s="3" t="s">
        <v>26</v>
      </c>
      <c r="FU1" s="3" t="s">
        <v>27</v>
      </c>
      <c r="FV1" s="3" t="s">
        <v>28</v>
      </c>
      <c r="FW1" s="3" t="s">
        <v>29</v>
      </c>
      <c r="FX1" s="3" t="s">
        <v>30</v>
      </c>
      <c r="FY1" s="3" t="s">
        <v>31</v>
      </c>
      <c r="FZ1" s="3" t="s">
        <v>32</v>
      </c>
      <c r="GA1" s="3" t="s">
        <v>33</v>
      </c>
      <c r="GB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3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P2" t="s">
        <v>62</v>
      </c>
      <c r="EQ2" s="55">
        <v>1.1463000000000001</v>
      </c>
      <c r="ER2" s="55">
        <v>1.14428</v>
      </c>
      <c r="ES2" s="4" t="s">
        <v>36</v>
      </c>
      <c r="ET2" s="55">
        <v>1.137</v>
      </c>
      <c r="EU2" s="6">
        <v>-5.9999999999999995E-4</v>
      </c>
      <c r="EV2" s="6"/>
      <c r="EW2" s="6"/>
      <c r="EX2" s="6">
        <v>-2.0999999999999999E-3</v>
      </c>
      <c r="EY2" s="6">
        <v>-2.8999999999999998E-3</v>
      </c>
      <c r="EZ2" s="6">
        <v>0</v>
      </c>
      <c r="FA2" s="6">
        <v>-0.01</v>
      </c>
      <c r="FB2" s="6">
        <v>3.5999999999999999E-3</v>
      </c>
      <c r="FC2" s="6"/>
      <c r="FD2" s="6"/>
      <c r="FE2" s="6">
        <v>1.2999999999999999E-3</v>
      </c>
      <c r="FF2" s="6">
        <v>3.7000000000000002E-3</v>
      </c>
      <c r="FG2" s="356">
        <v>-1E-4</v>
      </c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7">
        <f t="shared" ref="FZ2:FZ37" si="6">MIN(EU2:FY2)</f>
        <v>-0.01</v>
      </c>
      <c r="GA2" s="7">
        <f t="shared" ref="GA2:GA37" si="7">AVERAGE(EU2:FY2)</f>
        <v>-7.8888888888888899E-4</v>
      </c>
      <c r="GB2" s="7">
        <f t="shared" ref="GB2:GB37" si="8">MAX(EU2:FY2)</f>
        <v>3.7000000000000002E-3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3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P3" t="s">
        <v>62</v>
      </c>
      <c r="EQ3" s="55">
        <v>1.2757000000000001</v>
      </c>
      <c r="ER3" s="55">
        <v>1.3101</v>
      </c>
      <c r="ES3" s="4" t="s">
        <v>37</v>
      </c>
      <c r="ET3" s="55">
        <v>1.3262</v>
      </c>
      <c r="EU3" s="6">
        <v>-3.5000000000000001E-3</v>
      </c>
      <c r="EV3" s="6"/>
      <c r="EW3" s="6"/>
      <c r="EX3" s="6">
        <v>-1.6000000000000001E-3</v>
      </c>
      <c r="EY3" s="6">
        <v>-1E-4</v>
      </c>
      <c r="EZ3" s="6">
        <v>-5.9999999999999995E-4</v>
      </c>
      <c r="FA3" s="6">
        <v>-6.6E-3</v>
      </c>
      <c r="FB3" s="6">
        <v>-5.1999999999999998E-3</v>
      </c>
      <c r="FC3" s="6"/>
      <c r="FD3" s="8"/>
      <c r="FE3" s="6">
        <v>1.04E-2</v>
      </c>
      <c r="FF3" s="6">
        <v>-6.1999999999999998E-3</v>
      </c>
      <c r="FG3" s="356">
        <v>1.2999999999999999E-3</v>
      </c>
      <c r="FH3" s="6"/>
      <c r="FI3" s="6"/>
      <c r="FJ3" s="6"/>
      <c r="FK3" s="8"/>
      <c r="FL3" s="8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7">
        <f t="shared" si="6"/>
        <v>-6.6E-3</v>
      </c>
      <c r="GA3" s="7">
        <f t="shared" si="7"/>
        <v>-1.3444444444444448E-3</v>
      </c>
      <c r="GB3" s="7">
        <f t="shared" si="8"/>
        <v>1.04E-2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3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EQ4" s="55">
        <v>0.98160000000000003</v>
      </c>
      <c r="ER4" s="55">
        <v>0.99428000000000005</v>
      </c>
      <c r="ES4" s="4" t="s">
        <v>38</v>
      </c>
      <c r="ET4" s="55">
        <v>0.99790000000000001</v>
      </c>
      <c r="EU4" s="6">
        <v>1E-3</v>
      </c>
      <c r="EV4" s="6"/>
      <c r="EW4" s="6"/>
      <c r="EX4" s="6">
        <v>-2.0000000000000001E-4</v>
      </c>
      <c r="EY4" s="6">
        <v>5.5999999999999999E-3</v>
      </c>
      <c r="EZ4" s="6">
        <v>8.0000000000000004E-4</v>
      </c>
      <c r="FA4" s="6">
        <v>6.4999999999999997E-3</v>
      </c>
      <c r="FB4" s="6">
        <v>-3.2000000000000002E-3</v>
      </c>
      <c r="FC4" s="6"/>
      <c r="FD4" s="8"/>
      <c r="FE4" s="6">
        <v>2.8E-3</v>
      </c>
      <c r="FF4" s="6">
        <v>-2.8E-3</v>
      </c>
      <c r="FG4" s="356">
        <v>0</v>
      </c>
      <c r="FH4" s="6"/>
      <c r="FI4" s="6"/>
      <c r="FJ4" s="6"/>
      <c r="FK4" s="8"/>
      <c r="FL4" s="8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7">
        <f t="shared" si="6"/>
        <v>-3.2000000000000002E-3</v>
      </c>
      <c r="GA4" s="7">
        <f t="shared" si="7"/>
        <v>1.1666666666666668E-3</v>
      </c>
      <c r="GB4" s="7">
        <f t="shared" si="8"/>
        <v>6.4999999999999997E-3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3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EQ5" s="55">
        <v>109.613</v>
      </c>
      <c r="ER5" s="55">
        <v>108.76900000000001</v>
      </c>
      <c r="ES5" s="4" t="s">
        <v>39</v>
      </c>
      <c r="ET5" s="55">
        <v>111.372</v>
      </c>
      <c r="EU5" s="6">
        <v>5.0000000000000001E-3</v>
      </c>
      <c r="EV5" s="6"/>
      <c r="EW5" s="6"/>
      <c r="EX5" s="6">
        <v>-1.4E-3</v>
      </c>
      <c r="EY5" s="6">
        <v>1.2999999999999999E-3</v>
      </c>
      <c r="EZ5" s="6">
        <v>-1.1000000000000001E-3</v>
      </c>
      <c r="FA5" s="6">
        <v>-1.6000000000000001E-3</v>
      </c>
      <c r="FB5" s="6">
        <v>-3.5000000000000001E-3</v>
      </c>
      <c r="FC5" s="6"/>
      <c r="FD5" s="8"/>
      <c r="FE5" s="6">
        <v>5.9999999999999995E-4</v>
      </c>
      <c r="FF5" s="6">
        <v>1.1000000000000001E-3</v>
      </c>
      <c r="FG5" s="356">
        <v>-2.9999999999999997E-4</v>
      </c>
      <c r="FH5" s="6"/>
      <c r="FI5" s="6"/>
      <c r="FJ5" s="6"/>
      <c r="FK5" s="8"/>
      <c r="FL5" s="8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7">
        <f t="shared" si="6"/>
        <v>-3.5000000000000001E-3</v>
      </c>
      <c r="GA5" s="7">
        <f t="shared" si="7"/>
        <v>1.1111111111111074E-5</v>
      </c>
      <c r="GB5" s="7">
        <f t="shared" si="8"/>
        <v>5.0000000000000001E-3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3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EQ6" s="55">
        <v>0.70489999999999997</v>
      </c>
      <c r="ER6" s="55">
        <v>0.72548000000000001</v>
      </c>
      <c r="ES6" s="4" t="s">
        <v>40</v>
      </c>
      <c r="ET6" s="55">
        <v>0.70920000000000005</v>
      </c>
      <c r="EU6" s="6">
        <v>-1.9E-3</v>
      </c>
      <c r="EV6" s="6"/>
      <c r="EW6" s="6"/>
      <c r="EX6" s="6">
        <v>2.3E-3</v>
      </c>
      <c r="EY6" s="6">
        <v>-1.1999999999999999E-3</v>
      </c>
      <c r="EZ6" s="6">
        <v>-7.4000000000000003E-3</v>
      </c>
      <c r="FA6" s="6">
        <v>-2.2000000000000001E-3</v>
      </c>
      <c r="FB6" s="6">
        <v>4.1999999999999997E-3</v>
      </c>
      <c r="FC6" s="6"/>
      <c r="FD6" s="8"/>
      <c r="FE6" s="6">
        <v>3.5999999999999999E-3</v>
      </c>
      <c r="FF6" s="6">
        <v>1.2999999999999999E-3</v>
      </c>
      <c r="FG6" s="356">
        <v>-3.5999999999999999E-3</v>
      </c>
      <c r="FH6" s="6"/>
      <c r="FI6" s="6"/>
      <c r="FJ6" s="6"/>
      <c r="FK6" s="8"/>
      <c r="FL6" s="8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7">
        <f t="shared" si="6"/>
        <v>-7.4000000000000003E-3</v>
      </c>
      <c r="GA6" s="7">
        <f t="shared" si="7"/>
        <v>-5.4444444444444462E-4</v>
      </c>
      <c r="GB6" s="7">
        <f t="shared" si="8"/>
        <v>4.1999999999999997E-3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3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EQ7" s="55">
        <v>0.67154999999999998</v>
      </c>
      <c r="ER7" s="55">
        <v>0.69093000000000004</v>
      </c>
      <c r="ES7" s="4" t="s">
        <v>41</v>
      </c>
      <c r="ET7" s="55">
        <v>0.68071000000000004</v>
      </c>
      <c r="EU7" s="6">
        <v>-1.1999999999999999E-3</v>
      </c>
      <c r="EV7" s="6"/>
      <c r="EW7" s="6"/>
      <c r="EX7" s="6">
        <v>4.7999999999999996E-3</v>
      </c>
      <c r="EY7" s="6">
        <v>-3.0999999999999999E-3</v>
      </c>
      <c r="EZ7" s="6">
        <v>-4.1999999999999997E-3</v>
      </c>
      <c r="FA7" s="6">
        <v>-1.8E-3</v>
      </c>
      <c r="FB7" s="6">
        <v>7.7999999999999996E-3</v>
      </c>
      <c r="FC7" s="6"/>
      <c r="FD7" s="8"/>
      <c r="FE7" s="6">
        <v>4.1999999999999997E-3</v>
      </c>
      <c r="FF7" s="6">
        <v>4.1999999999999997E-3</v>
      </c>
      <c r="FG7" s="356">
        <v>-3.2000000000000002E-3</v>
      </c>
      <c r="FH7" s="6"/>
      <c r="FI7" s="6"/>
      <c r="FJ7" s="6"/>
      <c r="FK7" s="8"/>
      <c r="FL7" s="8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7">
        <f t="shared" si="6"/>
        <v>-4.1999999999999997E-3</v>
      </c>
      <c r="GA7" s="7">
        <f t="shared" si="7"/>
        <v>8.3333333333333328E-4</v>
      </c>
      <c r="GB7" s="7">
        <f t="shared" si="8"/>
        <v>7.7999999999999996E-3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3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EQ8" s="55">
        <v>1.3637999999999999</v>
      </c>
      <c r="ER8" s="55">
        <v>1.31351</v>
      </c>
      <c r="ES8" s="4" t="s">
        <v>42</v>
      </c>
      <c r="ET8" s="55">
        <v>1.3168599999999999</v>
      </c>
      <c r="EU8" s="6">
        <v>9.7000000000000003E-3</v>
      </c>
      <c r="EV8" s="6"/>
      <c r="EW8" s="6"/>
      <c r="EX8" s="6">
        <v>8.0000000000000004E-4</v>
      </c>
      <c r="EY8" s="6">
        <v>3.8999999999999998E-3</v>
      </c>
      <c r="EZ8" s="6">
        <v>6.6E-3</v>
      </c>
      <c r="FA8" s="6">
        <v>1E-3</v>
      </c>
      <c r="FB8" s="6">
        <v>-2.7000000000000001E-3</v>
      </c>
      <c r="FC8" s="6"/>
      <c r="FD8" s="9"/>
      <c r="FE8" s="6">
        <v>-1.4E-3</v>
      </c>
      <c r="FF8" s="6">
        <v>-2.3E-3</v>
      </c>
      <c r="FG8" s="356">
        <v>6.9999999999999999E-4</v>
      </c>
      <c r="FH8" s="6"/>
      <c r="FI8" s="6"/>
      <c r="FJ8" s="6"/>
      <c r="FK8" s="9"/>
      <c r="FL8" s="9"/>
      <c r="FM8" s="6"/>
      <c r="FN8" s="6"/>
      <c r="FO8" s="6"/>
      <c r="FP8" s="6"/>
      <c r="FQ8" s="6"/>
      <c r="FR8" s="10"/>
      <c r="FS8" s="10"/>
      <c r="FT8" s="6"/>
      <c r="FU8" s="6"/>
      <c r="FV8" s="6"/>
      <c r="FW8" s="6"/>
      <c r="FX8" s="6"/>
      <c r="FY8" s="6"/>
      <c r="FZ8" s="7">
        <f t="shared" si="6"/>
        <v>-2.7000000000000001E-3</v>
      </c>
      <c r="GA8" s="7">
        <f t="shared" si="7"/>
        <v>1.811111111111111E-3</v>
      </c>
      <c r="GB8" s="7">
        <f t="shared" si="8"/>
        <v>9.7000000000000003E-3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4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EQ9" s="284"/>
      <c r="ER9" s="12"/>
      <c r="ES9" s="11" t="s">
        <v>43</v>
      </c>
      <c r="ET9" s="12"/>
      <c r="EU9" s="13">
        <f t="shared" ref="EU9:FE9" si="18">SUM( -EU2, -EU3,EU4,EU5, -EU6, -EU7,EU8)</f>
        <v>2.2900000000000004E-2</v>
      </c>
      <c r="EV9" s="13">
        <f t="shared" si="18"/>
        <v>0</v>
      </c>
      <c r="EW9" s="13">
        <f t="shared" si="18"/>
        <v>0</v>
      </c>
      <c r="EX9" s="13">
        <f t="shared" si="18"/>
        <v>-4.1999999999999989E-3</v>
      </c>
      <c r="EY9" s="13">
        <f t="shared" si="18"/>
        <v>1.8099999999999998E-2</v>
      </c>
      <c r="EZ9" s="13">
        <f t="shared" si="18"/>
        <v>1.8500000000000003E-2</v>
      </c>
      <c r="FA9" s="13">
        <f t="shared" si="18"/>
        <v>2.6499999999999999E-2</v>
      </c>
      <c r="FB9" s="13">
        <f t="shared" si="18"/>
        <v>-1.9799999999999998E-2</v>
      </c>
      <c r="FC9" s="13">
        <f t="shared" si="18"/>
        <v>0</v>
      </c>
      <c r="FD9" s="13">
        <f t="shared" si="18"/>
        <v>0</v>
      </c>
      <c r="FE9" s="13">
        <f t="shared" si="18"/>
        <v>-1.7499999999999995E-2</v>
      </c>
      <c r="FF9" s="13">
        <f t="shared" ref="FF9:FQ9" si="19">SUM( -FF2, -FF3,FF4,FF5, -FF6, -FF7,FF8)</f>
        <v>-7.0000000000000001E-3</v>
      </c>
      <c r="FG9" s="13">
        <f t="shared" si="19"/>
        <v>6.000000000000001E-3</v>
      </c>
      <c r="FH9" s="13">
        <f t="shared" si="19"/>
        <v>0</v>
      </c>
      <c r="FI9" s="13">
        <f t="shared" si="19"/>
        <v>0</v>
      </c>
      <c r="FJ9" s="13">
        <f t="shared" si="19"/>
        <v>0</v>
      </c>
      <c r="FK9" s="13">
        <f t="shared" si="19"/>
        <v>0</v>
      </c>
      <c r="FL9" s="13">
        <f t="shared" si="19"/>
        <v>0</v>
      </c>
      <c r="FM9" s="13">
        <f t="shared" si="19"/>
        <v>0</v>
      </c>
      <c r="FN9" s="13">
        <f t="shared" si="19"/>
        <v>0</v>
      </c>
      <c r="FO9" s="13">
        <f t="shared" si="19"/>
        <v>0</v>
      </c>
      <c r="FP9" s="13">
        <f t="shared" si="19"/>
        <v>0</v>
      </c>
      <c r="FQ9" s="13">
        <f t="shared" si="19"/>
        <v>0</v>
      </c>
      <c r="FR9" s="13">
        <f t="shared" ref="FR9:FY9" si="20">SUM( -FR2, -FR3,FR4,FR5, -FR6, -FR7,FR8)</f>
        <v>0</v>
      </c>
      <c r="FS9" s="13">
        <f t="shared" si="20"/>
        <v>0</v>
      </c>
      <c r="FT9" s="13">
        <f t="shared" si="20"/>
        <v>0</v>
      </c>
      <c r="FU9" s="13">
        <f t="shared" si="20"/>
        <v>0</v>
      </c>
      <c r="FV9" s="13">
        <f t="shared" si="20"/>
        <v>0</v>
      </c>
      <c r="FW9" s="13">
        <f t="shared" si="20"/>
        <v>0</v>
      </c>
      <c r="FX9" s="13">
        <f t="shared" si="20"/>
        <v>0</v>
      </c>
      <c r="FY9" s="13">
        <f t="shared" si="20"/>
        <v>0</v>
      </c>
      <c r="FZ9" s="7">
        <f t="shared" si="6"/>
        <v>-1.9799999999999998E-2</v>
      </c>
      <c r="GA9" s="7">
        <f t="shared" si="7"/>
        <v>1.4032258064516131E-3</v>
      </c>
      <c r="GB9" s="7">
        <f t="shared" si="8"/>
        <v>2.6499999999999999E-2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3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EQ10" s="55">
        <v>0.89770000000000005</v>
      </c>
      <c r="ER10" s="55">
        <v>0.87333000000000005</v>
      </c>
      <c r="ES10" s="4" t="s">
        <v>44</v>
      </c>
      <c r="ET10" s="55">
        <v>0.85709999999999997</v>
      </c>
      <c r="EU10" s="6">
        <v>2.8999999999999998E-3</v>
      </c>
      <c r="EV10" s="6"/>
      <c r="EW10" s="6"/>
      <c r="EX10" s="6">
        <v>1E-4</v>
      </c>
      <c r="EY10" s="6">
        <v>-2.8999999999999998E-3</v>
      </c>
      <c r="EZ10" s="6">
        <v>5.9999999999999995E-4</v>
      </c>
      <c r="FA10" s="6">
        <v>-3.0999999999999999E-3</v>
      </c>
      <c r="FB10" s="6">
        <v>8.9999999999999993E-3</v>
      </c>
      <c r="FC10" s="6"/>
      <c r="FD10" s="14"/>
      <c r="FE10" s="6">
        <v>-8.8000000000000005E-3</v>
      </c>
      <c r="FF10" s="6">
        <v>1.03E-2</v>
      </c>
      <c r="FG10" s="356">
        <v>-1E-3</v>
      </c>
      <c r="FH10" s="6"/>
      <c r="FI10" s="6"/>
      <c r="FJ10" s="6"/>
      <c r="FK10" s="14"/>
      <c r="FL10" s="14"/>
      <c r="FM10" s="6"/>
      <c r="FN10" s="6"/>
      <c r="FO10" s="6"/>
      <c r="FP10" s="6"/>
      <c r="FQ10" s="6"/>
      <c r="FR10" s="15"/>
      <c r="FS10" s="15"/>
      <c r="FT10" s="6"/>
      <c r="FU10" s="6"/>
      <c r="FV10" s="6"/>
      <c r="FW10" s="6"/>
      <c r="FX10" s="6"/>
      <c r="FY10" s="6"/>
      <c r="FZ10" s="16">
        <f t="shared" si="6"/>
        <v>-8.8000000000000005E-3</v>
      </c>
      <c r="GA10" s="16">
        <f t="shared" si="7"/>
        <v>7.8888888888888889E-4</v>
      </c>
      <c r="GB10" s="16">
        <f t="shared" si="8"/>
        <v>1.03E-2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3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EQ11" s="55">
        <v>1.1255999999999999</v>
      </c>
      <c r="ER11" s="55">
        <v>1.1378200000000001</v>
      </c>
      <c r="ES11" s="4" t="s">
        <v>45</v>
      </c>
      <c r="ET11" s="55">
        <v>1.1345799999999999</v>
      </c>
      <c r="EU11" s="6">
        <v>5.0000000000000001E-4</v>
      </c>
      <c r="EV11" s="6"/>
      <c r="EW11" s="6"/>
      <c r="EX11" s="6">
        <v>-2.2000000000000001E-3</v>
      </c>
      <c r="EY11" s="6">
        <v>2.7000000000000001E-3</v>
      </c>
      <c r="EZ11" s="6">
        <v>1E-3</v>
      </c>
      <c r="FA11" s="6">
        <v>-3.5999999999999999E-3</v>
      </c>
      <c r="FB11" s="6">
        <v>8.0000000000000004E-4</v>
      </c>
      <c r="FC11" s="6"/>
      <c r="FD11" s="8"/>
      <c r="FE11" s="6">
        <v>4.3E-3</v>
      </c>
      <c r="FF11" s="6">
        <v>1E-3</v>
      </c>
      <c r="FG11" s="356">
        <v>-2.0000000000000001E-4</v>
      </c>
      <c r="FH11" s="6"/>
      <c r="FI11" s="6"/>
      <c r="FJ11" s="6"/>
      <c r="FK11" s="8"/>
      <c r="FL11" s="8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16">
        <f t="shared" si="6"/>
        <v>-3.5999999999999999E-3</v>
      </c>
      <c r="GA11" s="16">
        <f t="shared" si="7"/>
        <v>4.7777777777777787E-4</v>
      </c>
      <c r="GB11" s="16">
        <f t="shared" si="8"/>
        <v>4.3E-3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3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EQ12" s="55">
        <v>125.81</v>
      </c>
      <c r="ER12" s="55">
        <v>124.464</v>
      </c>
      <c r="ES12" s="4" t="s">
        <v>46</v>
      </c>
      <c r="ET12" s="55">
        <v>126.628</v>
      </c>
      <c r="EU12" s="6">
        <v>4.3E-3</v>
      </c>
      <c r="EV12" s="6"/>
      <c r="EW12" s="6"/>
      <c r="EX12" s="6">
        <v>-3.0000000000000001E-3</v>
      </c>
      <c r="EY12" s="6">
        <v>-1.6999999999999999E-3</v>
      </c>
      <c r="EZ12" s="6">
        <v>-1.1000000000000001E-3</v>
      </c>
      <c r="FA12" s="6">
        <v>-1.17E-2</v>
      </c>
      <c r="FB12" s="6">
        <v>6.9999999999999999E-4</v>
      </c>
      <c r="FC12" s="6"/>
      <c r="FD12" s="8"/>
      <c r="FE12" s="6">
        <v>1.9E-3</v>
      </c>
      <c r="FF12" s="6">
        <v>5.0000000000000001E-3</v>
      </c>
      <c r="FG12" s="356">
        <v>-4.0000000000000002E-4</v>
      </c>
      <c r="FH12" s="6"/>
      <c r="FI12" s="6"/>
      <c r="FJ12" s="6"/>
      <c r="FK12" s="8"/>
      <c r="FL12" s="8"/>
      <c r="FM12" s="6"/>
      <c r="FN12" s="6"/>
      <c r="FO12" s="6"/>
      <c r="FP12" s="6"/>
      <c r="FQ12" s="17"/>
      <c r="FR12" s="6"/>
      <c r="FS12" s="6"/>
      <c r="FT12" s="6"/>
      <c r="FU12" s="6"/>
      <c r="FV12" s="6"/>
      <c r="FW12" s="6"/>
      <c r="FX12" s="6"/>
      <c r="FY12" s="6"/>
      <c r="FZ12" s="16">
        <f t="shared" si="6"/>
        <v>-1.17E-2</v>
      </c>
      <c r="GA12" s="16">
        <f t="shared" si="7"/>
        <v>-6.6666666666666664E-4</v>
      </c>
      <c r="GB12" s="16">
        <f t="shared" si="8"/>
        <v>5.0000000000000001E-3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3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EQ13" s="55">
        <v>1.6263000000000001</v>
      </c>
      <c r="ER13" s="55">
        <v>1.5771999999999999</v>
      </c>
      <c r="ES13" s="4" t="s">
        <v>47</v>
      </c>
      <c r="ET13" s="55">
        <v>1.60215</v>
      </c>
      <c r="EU13" s="6">
        <v>1.8E-3</v>
      </c>
      <c r="EV13" s="6"/>
      <c r="EW13" s="6"/>
      <c r="EX13" s="6">
        <v>-3.5000000000000001E-3</v>
      </c>
      <c r="EY13" s="6">
        <v>-1.6000000000000001E-3</v>
      </c>
      <c r="EZ13" s="6">
        <v>7.7000000000000002E-3</v>
      </c>
      <c r="FA13" s="6">
        <v>-7.4999999999999997E-3</v>
      </c>
      <c r="FB13" s="6">
        <v>-6.9999999999999999E-4</v>
      </c>
      <c r="FC13" s="6"/>
      <c r="FD13" s="8"/>
      <c r="FE13" s="6">
        <v>-1.5E-3</v>
      </c>
      <c r="FF13" s="6">
        <v>2.7000000000000001E-3</v>
      </c>
      <c r="FG13" s="356">
        <v>3.5999999999999999E-3</v>
      </c>
      <c r="FH13" s="6"/>
      <c r="FI13" s="6"/>
      <c r="FJ13" s="6"/>
      <c r="FK13" s="8"/>
      <c r="FL13" s="8"/>
      <c r="FM13" s="6"/>
      <c r="FN13" s="6"/>
      <c r="FO13" s="6"/>
      <c r="FP13" s="6"/>
      <c r="FQ13" s="6"/>
      <c r="FR13" s="6"/>
      <c r="FS13" s="6"/>
      <c r="FT13" s="6"/>
      <c r="FU13" s="6"/>
      <c r="FV13" s="17"/>
      <c r="FW13" s="6"/>
      <c r="FX13" s="6"/>
      <c r="FY13" s="6"/>
      <c r="FZ13" s="16">
        <f t="shared" si="6"/>
        <v>-7.4999999999999997E-3</v>
      </c>
      <c r="GA13" s="16">
        <f t="shared" si="7"/>
        <v>1.1111111111111121E-4</v>
      </c>
      <c r="GB13" s="16">
        <f t="shared" si="8"/>
        <v>7.7000000000000002E-3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3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EQ14" s="55">
        <v>1.7045999999999999</v>
      </c>
      <c r="ER14" s="55">
        <v>1.6559999999999999</v>
      </c>
      <c r="ES14" s="4" t="s">
        <v>48</v>
      </c>
      <c r="ET14" s="55">
        <v>1.6697</v>
      </c>
      <c r="EU14" s="6">
        <v>6.9999999999999999E-4</v>
      </c>
      <c r="EV14" s="6"/>
      <c r="EW14" s="6"/>
      <c r="EX14" s="6">
        <v>-5.4000000000000003E-3</v>
      </c>
      <c r="EY14" s="6">
        <v>6.9999999999999999E-4</v>
      </c>
      <c r="EZ14" s="6">
        <v>4.4999999999999997E-3</v>
      </c>
      <c r="FA14" s="6">
        <v>-7.7999999999999996E-3</v>
      </c>
      <c r="FB14" s="6">
        <v>-3.7000000000000002E-3</v>
      </c>
      <c r="FC14" s="6"/>
      <c r="FD14" s="8"/>
      <c r="FE14" s="6">
        <v>-2.5000000000000001E-3</v>
      </c>
      <c r="FF14" s="6">
        <v>-4.0000000000000002E-4</v>
      </c>
      <c r="FG14" s="356">
        <v>3.3E-3</v>
      </c>
      <c r="FH14" s="6"/>
      <c r="FI14" s="6"/>
      <c r="FJ14" s="6"/>
      <c r="FK14" s="8"/>
      <c r="FL14" s="8"/>
      <c r="FM14" s="6"/>
      <c r="FN14" s="6"/>
      <c r="FO14" s="6"/>
      <c r="FP14" s="6"/>
      <c r="FQ14" s="17"/>
      <c r="FR14" s="6"/>
      <c r="FS14" s="6"/>
      <c r="FT14" s="6"/>
      <c r="FU14" s="6"/>
      <c r="FV14" s="6"/>
      <c r="FW14" s="6"/>
      <c r="FX14" s="6"/>
      <c r="FY14" s="6"/>
      <c r="FZ14" s="16">
        <f t="shared" si="6"/>
        <v>-7.7999999999999996E-3</v>
      </c>
      <c r="GA14" s="16">
        <f t="shared" si="7"/>
        <v>-1.1777777777777776E-3</v>
      </c>
      <c r="GB14" s="16">
        <f t="shared" si="8"/>
        <v>4.4999999999999997E-3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3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EQ15" s="55">
        <v>1.5636000000000001</v>
      </c>
      <c r="ER15" s="55">
        <v>1.50302</v>
      </c>
      <c r="ES15" s="4" t="s">
        <v>49</v>
      </c>
      <c r="ET15" s="55">
        <v>1.4972399999999999</v>
      </c>
      <c r="EU15" s="6">
        <v>9.1000000000000004E-3</v>
      </c>
      <c r="EV15" s="6"/>
      <c r="EW15" s="6"/>
      <c r="EX15" s="6">
        <v>-1.1999999999999999E-3</v>
      </c>
      <c r="EY15" s="6">
        <v>1E-3</v>
      </c>
      <c r="EZ15" s="6">
        <v>6.6E-3</v>
      </c>
      <c r="FA15" s="6">
        <v>-8.8999999999999999E-3</v>
      </c>
      <c r="FB15" s="6">
        <v>1E-3</v>
      </c>
      <c r="FC15" s="6"/>
      <c r="FD15" s="9"/>
      <c r="FE15" s="6">
        <v>0</v>
      </c>
      <c r="FF15" s="6">
        <v>1.2999999999999999E-3</v>
      </c>
      <c r="FG15" s="356">
        <v>5.9999999999999995E-4</v>
      </c>
      <c r="FH15" s="6"/>
      <c r="FI15" s="6"/>
      <c r="FJ15" s="6"/>
      <c r="FK15" s="9"/>
      <c r="FL15" s="9"/>
      <c r="FM15" s="6"/>
      <c r="FN15" s="6"/>
      <c r="FO15" s="6"/>
      <c r="FP15" s="6"/>
      <c r="FQ15" s="6"/>
      <c r="FR15" s="10"/>
      <c r="FS15" s="10"/>
      <c r="FT15" s="6"/>
      <c r="FU15" s="6"/>
      <c r="FV15" s="6"/>
      <c r="FW15" s="6"/>
      <c r="FX15" s="6"/>
      <c r="FY15" s="6"/>
      <c r="FZ15" s="16">
        <f t="shared" si="6"/>
        <v>-8.8999999999999999E-3</v>
      </c>
      <c r="GA15" s="16">
        <f t="shared" si="7"/>
        <v>1.0555555555555557E-3</v>
      </c>
      <c r="GB15" s="16">
        <f t="shared" si="8"/>
        <v>9.1000000000000004E-3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5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EQ16" s="285"/>
      <c r="ER16" s="19"/>
      <c r="ES16" s="18" t="s">
        <v>50</v>
      </c>
      <c r="ET16" s="19"/>
      <c r="EU16" s="20">
        <f>SUM(EU2,EU10:EU15)</f>
        <v>1.8700000000000001E-2</v>
      </c>
      <c r="EV16" s="20">
        <f>SUM(EV2,EV10:EV15)</f>
        <v>0</v>
      </c>
      <c r="EW16" s="20">
        <f>SUM(EW2,EW10:EW15)</f>
        <v>0</v>
      </c>
      <c r="EX16" s="20">
        <f>SUM(EX2,EX10:EX15)</f>
        <v>-1.7300000000000003E-2</v>
      </c>
      <c r="EY16" s="20">
        <f t="shared" ref="EY16:FE16" si="28">SUM(EY2,EY10:EY15)</f>
        <v>-4.6999999999999993E-3</v>
      </c>
      <c r="EZ16" s="20">
        <f t="shared" si="28"/>
        <v>1.9299999999999998E-2</v>
      </c>
      <c r="FA16" s="20">
        <f t="shared" si="28"/>
        <v>-5.2600000000000001E-2</v>
      </c>
      <c r="FB16" s="20">
        <f t="shared" si="28"/>
        <v>1.0700000000000001E-2</v>
      </c>
      <c r="FC16" s="20">
        <f t="shared" si="28"/>
        <v>0</v>
      </c>
      <c r="FD16" s="20">
        <f t="shared" si="28"/>
        <v>0</v>
      </c>
      <c r="FE16" s="20">
        <f t="shared" si="28"/>
        <v>-5.3000000000000009E-3</v>
      </c>
      <c r="FF16" s="20">
        <f t="shared" ref="FF16:FV16" si="29">SUM(FF2,FF10:FF15)</f>
        <v>2.3599999999999999E-2</v>
      </c>
      <c r="FG16" s="20">
        <f t="shared" si="29"/>
        <v>5.7999999999999996E-3</v>
      </c>
      <c r="FH16" s="20">
        <f t="shared" si="29"/>
        <v>0</v>
      </c>
      <c r="FI16" s="20">
        <f t="shared" si="29"/>
        <v>0</v>
      </c>
      <c r="FJ16" s="20">
        <f t="shared" si="29"/>
        <v>0</v>
      </c>
      <c r="FK16" s="20">
        <f t="shared" si="29"/>
        <v>0</v>
      </c>
      <c r="FL16" s="20">
        <f t="shared" si="29"/>
        <v>0</v>
      </c>
      <c r="FM16" s="20">
        <f t="shared" si="29"/>
        <v>0</v>
      </c>
      <c r="FN16" s="20">
        <f t="shared" si="29"/>
        <v>0</v>
      </c>
      <c r="FO16" s="20">
        <f t="shared" si="29"/>
        <v>0</v>
      </c>
      <c r="FP16" s="20">
        <f t="shared" si="29"/>
        <v>0</v>
      </c>
      <c r="FQ16" s="20">
        <f t="shared" si="29"/>
        <v>0</v>
      </c>
      <c r="FR16" s="20">
        <f t="shared" si="29"/>
        <v>0</v>
      </c>
      <c r="FS16" s="20">
        <f t="shared" si="29"/>
        <v>0</v>
      </c>
      <c r="FT16" s="20">
        <f t="shared" si="29"/>
        <v>0</v>
      </c>
      <c r="FU16" s="20">
        <f t="shared" si="29"/>
        <v>0</v>
      </c>
      <c r="FV16" s="20">
        <f t="shared" si="29"/>
        <v>0</v>
      </c>
      <c r="FW16" s="20">
        <f>SUM(FW2,FW10,FW11,FW12,FW13,FW14,FW15)</f>
        <v>0</v>
      </c>
      <c r="FX16" s="20">
        <f>SUM(FX2,FX10:FX15)</f>
        <v>0</v>
      </c>
      <c r="FY16" s="20">
        <f>SUM(FY10,FY11,FY12,FY13,FY14,FY15,FY2)</f>
        <v>0</v>
      </c>
      <c r="FZ16" s="16">
        <f t="shared" si="6"/>
        <v>-5.2600000000000001E-2</v>
      </c>
      <c r="GA16" s="16">
        <f t="shared" si="7"/>
        <v>-5.8064516129032469E-5</v>
      </c>
      <c r="GB16" s="16">
        <f t="shared" si="8"/>
        <v>2.3599999999999999E-2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0">SUM(HI2,HI10:HI15)</f>
        <v>0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3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EQ17" s="55">
        <v>1.2522</v>
      </c>
      <c r="ER17" s="55">
        <v>1.3025899999999999</v>
      </c>
      <c r="ES17" s="21" t="s">
        <v>51</v>
      </c>
      <c r="ET17" s="55">
        <v>1.3233999999999999</v>
      </c>
      <c r="EU17" s="6">
        <v>-2.5999999999999999E-3</v>
      </c>
      <c r="EV17" s="6"/>
      <c r="EW17" s="6"/>
      <c r="EX17" s="6">
        <v>-8.0000000000000004E-4</v>
      </c>
      <c r="EY17" s="6">
        <v>5.4999999999999997E-3</v>
      </c>
      <c r="EZ17" s="6">
        <v>1E-4</v>
      </c>
      <c r="FA17" s="6">
        <v>-2.0000000000000001E-4</v>
      </c>
      <c r="FB17" s="6">
        <v>-8.5000000000000006E-3</v>
      </c>
      <c r="FC17" s="6"/>
      <c r="FD17" s="14"/>
      <c r="FE17" s="6">
        <v>1.3100000000000001E-2</v>
      </c>
      <c r="FF17" s="6">
        <v>-8.8999999999999999E-3</v>
      </c>
      <c r="FG17" s="356">
        <v>1.5E-3</v>
      </c>
      <c r="FH17" s="6"/>
      <c r="FI17" s="6"/>
      <c r="FJ17" s="6"/>
      <c r="FK17" s="14"/>
      <c r="FL17" s="14"/>
      <c r="FM17" s="6"/>
      <c r="FN17" s="6"/>
      <c r="FO17" s="6"/>
      <c r="FP17" s="6"/>
      <c r="FQ17" s="6"/>
      <c r="FR17" s="15"/>
      <c r="FS17" s="15"/>
      <c r="FT17" s="6"/>
      <c r="FU17" s="6"/>
      <c r="FV17" s="6"/>
      <c r="FW17" s="6"/>
      <c r="FX17" s="6"/>
      <c r="FY17" s="6"/>
      <c r="FZ17" s="22">
        <f t="shared" si="6"/>
        <v>-8.8999999999999999E-3</v>
      </c>
      <c r="GA17" s="22">
        <f t="shared" si="7"/>
        <v>-8.888888888888888E-5</v>
      </c>
      <c r="GB17" s="22">
        <f t="shared" si="8"/>
        <v>1.3100000000000001E-2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3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EQ18" s="55">
        <v>139.83000000000001</v>
      </c>
      <c r="ER18" s="55">
        <v>142.5</v>
      </c>
      <c r="ES18" s="21" t="s">
        <v>52</v>
      </c>
      <c r="ET18" s="55">
        <v>147.697</v>
      </c>
      <c r="EU18" s="6">
        <v>1.5E-3</v>
      </c>
      <c r="EV18" s="6"/>
      <c r="EW18" s="6"/>
      <c r="EX18" s="6">
        <v>-2.5999999999999999E-3</v>
      </c>
      <c r="EY18" s="6">
        <v>1.5E-3</v>
      </c>
      <c r="EZ18" s="6">
        <v>-1.6999999999999999E-3</v>
      </c>
      <c r="FA18" s="6">
        <v>-8.2000000000000007E-3</v>
      </c>
      <c r="FB18" s="6">
        <v>-8.5000000000000006E-3</v>
      </c>
      <c r="FC18" s="6"/>
      <c r="FD18" s="8"/>
      <c r="FE18" s="6">
        <v>1.0999999999999999E-2</v>
      </c>
      <c r="FF18" s="6">
        <v>-5.0000000000000001E-3</v>
      </c>
      <c r="FG18" s="356">
        <v>1.2999999999999999E-3</v>
      </c>
      <c r="FH18" s="6"/>
      <c r="FI18" s="6"/>
      <c r="FJ18" s="6"/>
      <c r="FK18" s="8"/>
      <c r="FL18" s="8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22">
        <f t="shared" si="6"/>
        <v>-8.5000000000000006E-3</v>
      </c>
      <c r="GA18" s="22">
        <f t="shared" si="7"/>
        <v>-1.1888888888888895E-3</v>
      </c>
      <c r="GB18" s="22">
        <f t="shared" si="8"/>
        <v>1.0999999999999999E-2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3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EQ19" s="55">
        <v>1.8096000000000001</v>
      </c>
      <c r="ER19" s="55">
        <v>1.8057000000000001</v>
      </c>
      <c r="ES19" s="21" t="s">
        <v>53</v>
      </c>
      <c r="ET19" s="55">
        <v>1.86887</v>
      </c>
      <c r="EU19" s="6">
        <v>-1.1999999999999999E-3</v>
      </c>
      <c r="EV19" s="6"/>
      <c r="EW19" s="6"/>
      <c r="EX19" s="6">
        <v>-3.3E-3</v>
      </c>
      <c r="EY19" s="6">
        <v>1.4E-3</v>
      </c>
      <c r="EZ19" s="6">
        <v>7.1999999999999998E-3</v>
      </c>
      <c r="FA19" s="6">
        <v>-4.1999999999999997E-3</v>
      </c>
      <c r="FB19" s="6">
        <v>-9.4000000000000004E-3</v>
      </c>
      <c r="FC19" s="6"/>
      <c r="FD19" s="8"/>
      <c r="FE19" s="6">
        <v>7.1999999999999998E-3</v>
      </c>
      <c r="FF19" s="6">
        <v>-7.3000000000000001E-3</v>
      </c>
      <c r="FG19" s="356">
        <v>5.1999999999999998E-3</v>
      </c>
      <c r="FH19" s="6"/>
      <c r="FI19" s="6"/>
      <c r="FJ19" s="6"/>
      <c r="FK19" s="8"/>
      <c r="FL19" s="8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22">
        <f t="shared" si="6"/>
        <v>-9.4000000000000004E-3</v>
      </c>
      <c r="GA19" s="22">
        <f t="shared" si="7"/>
        <v>-4.8888888888888897E-4</v>
      </c>
      <c r="GB19" s="22">
        <f t="shared" si="8"/>
        <v>7.1999999999999998E-3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3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EQ20" s="55">
        <v>1.8977999999999999</v>
      </c>
      <c r="ER20" s="55">
        <v>1.8957599999999999</v>
      </c>
      <c r="ES20" s="4" t="s">
        <v>54</v>
      </c>
      <c r="ET20" s="55">
        <v>1.94747</v>
      </c>
      <c r="EU20" s="6">
        <v>-2.2000000000000001E-3</v>
      </c>
      <c r="EV20" s="6"/>
      <c r="EW20" s="6"/>
      <c r="EX20" s="6">
        <v>-5.7999999999999996E-3</v>
      </c>
      <c r="EY20" s="6">
        <v>3.5000000000000001E-3</v>
      </c>
      <c r="EZ20" s="6">
        <v>3.5000000000000001E-3</v>
      </c>
      <c r="FA20" s="6">
        <v>-4.7000000000000002E-3</v>
      </c>
      <c r="FB20" s="6">
        <v>-1.24E-2</v>
      </c>
      <c r="FC20" s="6"/>
      <c r="FD20" s="8"/>
      <c r="FE20" s="6">
        <v>6.3E-3</v>
      </c>
      <c r="FF20" s="6">
        <v>-1.06E-2</v>
      </c>
      <c r="FG20" s="356">
        <v>4.7999999999999996E-3</v>
      </c>
      <c r="FH20" s="6"/>
      <c r="FI20" s="6"/>
      <c r="FJ20" s="6"/>
      <c r="FK20" s="8"/>
      <c r="FL20" s="8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22">
        <f t="shared" si="6"/>
        <v>-1.24E-2</v>
      </c>
      <c r="GA20" s="22">
        <f t="shared" si="7"/>
        <v>-1.9555555555555554E-3</v>
      </c>
      <c r="GB20" s="22">
        <f t="shared" si="8"/>
        <v>6.3E-3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3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EQ21" s="55">
        <v>1.7393000000000001</v>
      </c>
      <c r="ER21" s="55">
        <v>1.7208300000000001</v>
      </c>
      <c r="ES21" s="4" t="s">
        <v>55</v>
      </c>
      <c r="ET21" s="55">
        <v>1.7461800000000001</v>
      </c>
      <c r="EU21" s="6">
        <v>6.1000000000000004E-3</v>
      </c>
      <c r="EV21" s="6"/>
      <c r="EW21" s="6"/>
      <c r="EX21" s="6">
        <v>-8.0000000000000004E-4</v>
      </c>
      <c r="EY21" s="6">
        <v>4.0000000000000001E-3</v>
      </c>
      <c r="EZ21" s="6">
        <v>6.0000000000000001E-3</v>
      </c>
      <c r="FA21" s="6">
        <v>-5.4999999999999997E-3</v>
      </c>
      <c r="FB21" s="6">
        <v>-7.4999999999999997E-3</v>
      </c>
      <c r="FC21" s="6"/>
      <c r="FD21" s="9"/>
      <c r="FE21" s="6">
        <v>8.8999999999999999E-3</v>
      </c>
      <c r="FF21" s="6">
        <v>-8.6E-3</v>
      </c>
      <c r="FG21" s="356">
        <v>2.3E-3</v>
      </c>
      <c r="FH21" s="6"/>
      <c r="FI21" s="6"/>
      <c r="FJ21" s="6"/>
      <c r="FK21" s="9"/>
      <c r="FL21" s="9"/>
      <c r="FM21" s="6"/>
      <c r="FN21" s="6"/>
      <c r="FO21" s="6"/>
      <c r="FP21" s="6"/>
      <c r="FQ21" s="6"/>
      <c r="FR21" s="10"/>
      <c r="FS21" s="10"/>
      <c r="FT21" s="6"/>
      <c r="FU21" s="6"/>
      <c r="FV21" s="6"/>
      <c r="FW21" s="6"/>
      <c r="FX21" s="6"/>
      <c r="FY21" s="6"/>
      <c r="FZ21" s="22">
        <f t="shared" si="6"/>
        <v>-8.6E-3</v>
      </c>
      <c r="GA21" s="22">
        <f t="shared" si="7"/>
        <v>5.444444444444444E-4</v>
      </c>
      <c r="GB21" s="22">
        <f t="shared" si="8"/>
        <v>8.8999999999999999E-3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6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EQ22" s="286"/>
      <c r="ER22" s="24"/>
      <c r="ES22" s="23" t="s">
        <v>56</v>
      </c>
      <c r="ET22" s="24"/>
      <c r="EU22" s="25">
        <f t="shared" ref="EU22:FE22" si="37">SUM(EU3, -EU10,EU17:EU21)</f>
        <v>-4.7999999999999996E-3</v>
      </c>
      <c r="EV22" s="25">
        <f t="shared" si="37"/>
        <v>0</v>
      </c>
      <c r="EW22" s="25">
        <f t="shared" si="37"/>
        <v>0</v>
      </c>
      <c r="EX22" s="25">
        <f t="shared" si="37"/>
        <v>-1.5000000000000001E-2</v>
      </c>
      <c r="EY22" s="25">
        <f t="shared" si="37"/>
        <v>1.8700000000000001E-2</v>
      </c>
      <c r="EZ22" s="25">
        <f t="shared" si="37"/>
        <v>1.3900000000000001E-2</v>
      </c>
      <c r="FA22" s="25">
        <f t="shared" si="37"/>
        <v>-2.6299999999999997E-2</v>
      </c>
      <c r="FB22" s="25">
        <f t="shared" si="37"/>
        <v>-6.0499999999999998E-2</v>
      </c>
      <c r="FC22" s="25">
        <f t="shared" si="37"/>
        <v>0</v>
      </c>
      <c r="FD22" s="25">
        <f t="shared" si="37"/>
        <v>0</v>
      </c>
      <c r="FE22" s="25">
        <f t="shared" si="37"/>
        <v>6.5700000000000008E-2</v>
      </c>
      <c r="FF22" s="25">
        <f t="shared" ref="FF22:FV22" si="38">SUM(FF3, -FF10,FF17:FF21)</f>
        <v>-5.6899999999999992E-2</v>
      </c>
      <c r="FG22" s="25">
        <f t="shared" si="38"/>
        <v>1.7399999999999999E-2</v>
      </c>
      <c r="FH22" s="25">
        <f t="shared" si="38"/>
        <v>0</v>
      </c>
      <c r="FI22" s="25">
        <f t="shared" si="38"/>
        <v>0</v>
      </c>
      <c r="FJ22" s="25">
        <f t="shared" si="38"/>
        <v>0</v>
      </c>
      <c r="FK22" s="25">
        <f t="shared" si="38"/>
        <v>0</v>
      </c>
      <c r="FL22" s="25">
        <f t="shared" si="38"/>
        <v>0</v>
      </c>
      <c r="FM22" s="25">
        <f t="shared" si="38"/>
        <v>0</v>
      </c>
      <c r="FN22" s="25">
        <f t="shared" si="38"/>
        <v>0</v>
      </c>
      <c r="FO22" s="25">
        <f t="shared" si="38"/>
        <v>0</v>
      </c>
      <c r="FP22" s="25">
        <f t="shared" si="38"/>
        <v>0</v>
      </c>
      <c r="FQ22" s="25">
        <f t="shared" si="38"/>
        <v>0</v>
      </c>
      <c r="FR22" s="25">
        <f t="shared" si="38"/>
        <v>0</v>
      </c>
      <c r="FS22" s="25">
        <f t="shared" si="38"/>
        <v>0</v>
      </c>
      <c r="FT22" s="25">
        <f t="shared" si="38"/>
        <v>0</v>
      </c>
      <c r="FU22" s="25">
        <f t="shared" si="38"/>
        <v>0</v>
      </c>
      <c r="FV22" s="25">
        <f t="shared" si="38"/>
        <v>0</v>
      </c>
      <c r="FW22" s="25">
        <f>SUM(FW3, -FW10,FW17,FW18,FW19,FW20,FW21)</f>
        <v>0</v>
      </c>
      <c r="FX22" s="25">
        <f>SUM(FX3, -FX10,FX17:FX21)</f>
        <v>0</v>
      </c>
      <c r="FY22" s="25">
        <f>SUM(FY17,FY18,FY19,FY20,FY21, -FY10,FY3)</f>
        <v>0</v>
      </c>
      <c r="FZ22" s="22">
        <f t="shared" si="6"/>
        <v>-6.0499999999999998E-2</v>
      </c>
      <c r="GA22" s="22">
        <f t="shared" si="7"/>
        <v>-1.5419354838709671E-3</v>
      </c>
      <c r="GB22" s="22">
        <f t="shared" si="8"/>
        <v>6.5700000000000008E-2</v>
      </c>
      <c r="HC22" s="23" t="s">
        <v>56</v>
      </c>
      <c r="HD22" s="24"/>
      <c r="HE22" s="25">
        <f t="shared" ref="HE22:HO22" si="39">SUM(HE3, -HE10,HE17:HE21)</f>
        <v>0</v>
      </c>
      <c r="HF22" s="25">
        <f t="shared" si="39"/>
        <v>0</v>
      </c>
      <c r="HG22" s="25">
        <f t="shared" si="39"/>
        <v>0</v>
      </c>
      <c r="HH22" s="25">
        <f t="shared" si="39"/>
        <v>0</v>
      </c>
      <c r="HI22" s="25">
        <f t="shared" si="39"/>
        <v>0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3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EQ23" s="55">
        <v>111.69199999999999</v>
      </c>
      <c r="ER23" s="55">
        <v>109.377</v>
      </c>
      <c r="ES23" s="4" t="s">
        <v>57</v>
      </c>
      <c r="ET23" s="55">
        <v>111.7</v>
      </c>
      <c r="EU23" s="6">
        <v>4.4000000000000003E-3</v>
      </c>
      <c r="EV23" s="6"/>
      <c r="EW23" s="6"/>
      <c r="EX23" s="6">
        <v>-2.9999999999999997E-4</v>
      </c>
      <c r="EY23" s="6">
        <v>-4.1999999999999997E-3</v>
      </c>
      <c r="EZ23" s="6">
        <v>-1.9E-3</v>
      </c>
      <c r="FA23" s="6">
        <v>-8.0000000000000002E-3</v>
      </c>
      <c r="FB23" s="6">
        <v>5.0000000000000001E-4</v>
      </c>
      <c r="FC23" s="6"/>
      <c r="FD23" s="14"/>
      <c r="FE23" s="6">
        <v>-1.9E-3</v>
      </c>
      <c r="FF23" s="6">
        <v>4.1000000000000003E-3</v>
      </c>
      <c r="FG23" s="356">
        <v>-1E-4</v>
      </c>
      <c r="FH23" s="6"/>
      <c r="FI23" s="6"/>
      <c r="FJ23" s="6"/>
      <c r="FK23" s="14"/>
      <c r="FL23" s="14"/>
      <c r="FM23" s="6"/>
      <c r="FN23" s="6"/>
      <c r="FO23" s="6"/>
      <c r="FP23" s="6"/>
      <c r="FQ23" s="6"/>
      <c r="FR23" s="15"/>
      <c r="FS23" s="15"/>
      <c r="FT23" s="6"/>
      <c r="FU23" s="6"/>
      <c r="FV23" s="6"/>
      <c r="FW23" s="6"/>
      <c r="FX23" s="6"/>
      <c r="FY23" s="6"/>
      <c r="FZ23" s="26">
        <f t="shared" si="6"/>
        <v>-8.0000000000000002E-3</v>
      </c>
      <c r="GA23" s="26">
        <f t="shared" si="7"/>
        <v>-8.2222222222222202E-4</v>
      </c>
      <c r="GB23" s="26">
        <f t="shared" si="8"/>
        <v>4.4000000000000003E-3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3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EQ24" s="55">
        <v>0.6915</v>
      </c>
      <c r="ER24" s="55">
        <v>0.72140000000000004</v>
      </c>
      <c r="ES24" s="4" t="s">
        <v>58</v>
      </c>
      <c r="ET24" s="55">
        <v>0.70789999999999997</v>
      </c>
      <c r="EU24" s="6">
        <v>-1.1000000000000001E-3</v>
      </c>
      <c r="EV24" s="6"/>
      <c r="EW24" s="6"/>
      <c r="EX24" s="6">
        <v>1.8E-3</v>
      </c>
      <c r="EY24" s="6">
        <v>4.4999999999999997E-3</v>
      </c>
      <c r="EZ24" s="6">
        <v>-6.7000000000000002E-3</v>
      </c>
      <c r="FA24" s="6">
        <v>4.4000000000000003E-3</v>
      </c>
      <c r="FB24" s="6">
        <v>1E-3</v>
      </c>
      <c r="FC24" s="6"/>
      <c r="FD24" s="8"/>
      <c r="FE24" s="6">
        <v>6.1000000000000004E-3</v>
      </c>
      <c r="FF24" s="6">
        <v>-1.4E-3</v>
      </c>
      <c r="FG24" s="356">
        <v>-3.3999999999999998E-3</v>
      </c>
      <c r="FH24" s="6"/>
      <c r="FI24" s="6"/>
      <c r="FJ24" s="6"/>
      <c r="FK24" s="8"/>
      <c r="FL24" s="8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26">
        <f t="shared" si="6"/>
        <v>-6.7000000000000002E-3</v>
      </c>
      <c r="GA24" s="26">
        <f t="shared" si="7"/>
        <v>5.7777777777777775E-4</v>
      </c>
      <c r="GB24" s="26">
        <f t="shared" si="8"/>
        <v>6.1000000000000004E-3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3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EQ25" s="55">
        <v>0.6593</v>
      </c>
      <c r="ER25" s="55">
        <v>0.68689999999999996</v>
      </c>
      <c r="ES25" s="4" t="s">
        <v>59</v>
      </c>
      <c r="ET25" s="55">
        <v>0.67989999999999995</v>
      </c>
      <c r="EU25" s="6">
        <v>-4.0000000000000002E-4</v>
      </c>
      <c r="EV25" s="6"/>
      <c r="EW25" s="6"/>
      <c r="EX25" s="6">
        <v>4.0000000000000001E-3</v>
      </c>
      <c r="EY25" s="6">
        <v>2.3E-3</v>
      </c>
      <c r="EZ25" s="6">
        <v>-3.7000000000000002E-3</v>
      </c>
      <c r="FA25" s="6">
        <v>4.4000000000000003E-3</v>
      </c>
      <c r="FB25" s="6">
        <v>4.1000000000000003E-3</v>
      </c>
      <c r="FC25" s="6"/>
      <c r="FD25" s="8"/>
      <c r="FE25" s="6">
        <v>7.0000000000000001E-3</v>
      </c>
      <c r="FF25" s="6">
        <v>1.4E-3</v>
      </c>
      <c r="FG25" s="356">
        <v>-3.2000000000000002E-3</v>
      </c>
      <c r="FH25" s="6"/>
      <c r="FI25" s="6"/>
      <c r="FJ25" s="6"/>
      <c r="FK25" s="8"/>
      <c r="FL25" s="8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26">
        <f t="shared" si="6"/>
        <v>-3.7000000000000002E-3</v>
      </c>
      <c r="GA25" s="26">
        <f t="shared" si="7"/>
        <v>1.7666666666666664E-3</v>
      </c>
      <c r="GB25" s="26">
        <f t="shared" si="8"/>
        <v>7.0000000000000001E-3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3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EQ26" s="55">
        <v>0.71919999999999995</v>
      </c>
      <c r="ER26" s="55">
        <v>0.75690000000000002</v>
      </c>
      <c r="ES26" s="4" t="s">
        <v>60</v>
      </c>
      <c r="ET26" s="55">
        <v>0.75739999999999996</v>
      </c>
      <c r="EU26" s="6">
        <v>-8.3000000000000001E-3</v>
      </c>
      <c r="EV26" s="6"/>
      <c r="EW26" s="6"/>
      <c r="EX26" s="6">
        <v>-8.0000000000000004E-4</v>
      </c>
      <c r="EY26" s="6">
        <v>1.6000000000000001E-3</v>
      </c>
      <c r="EZ26" s="6">
        <v>-5.8999999999999999E-3</v>
      </c>
      <c r="FA26" s="6">
        <v>5.4000000000000003E-3</v>
      </c>
      <c r="FB26" s="6">
        <v>-2.9999999999999997E-4</v>
      </c>
      <c r="FC26" s="6"/>
      <c r="FD26" s="9"/>
      <c r="FE26" s="6">
        <v>4.7000000000000002E-3</v>
      </c>
      <c r="FF26" s="6">
        <v>-5.0000000000000001E-4</v>
      </c>
      <c r="FG26" s="356">
        <v>-4.0000000000000002E-4</v>
      </c>
      <c r="FH26" s="6"/>
      <c r="FI26" s="6"/>
      <c r="FJ26" s="6"/>
      <c r="FK26" s="9"/>
      <c r="FL26" s="9"/>
      <c r="FM26" s="6"/>
      <c r="FN26" s="6"/>
      <c r="FO26" s="6"/>
      <c r="FP26" s="6"/>
      <c r="FQ26" s="6"/>
      <c r="FR26" s="10"/>
      <c r="FS26" s="10"/>
      <c r="FT26" s="6"/>
      <c r="FU26" s="6"/>
      <c r="FV26" s="6"/>
      <c r="FW26" s="6"/>
      <c r="FX26" s="6"/>
      <c r="FY26" s="6"/>
      <c r="FZ26" s="26">
        <f t="shared" si="6"/>
        <v>-8.3000000000000001E-3</v>
      </c>
      <c r="GA26" s="26">
        <f t="shared" si="7"/>
        <v>-5.0000000000000001E-4</v>
      </c>
      <c r="GB26" s="26">
        <f t="shared" si="8"/>
        <v>5.4000000000000003E-3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7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EQ27" s="287" t="s">
        <v>62</v>
      </c>
      <c r="ER27" s="28" t="s">
        <v>62</v>
      </c>
      <c r="ES27" s="27" t="s">
        <v>61</v>
      </c>
      <c r="ET27" s="28" t="s">
        <v>62</v>
      </c>
      <c r="EU27" s="29">
        <f t="shared" ref="EU27:FE27" si="47">SUM( -EU4, -EU11, -EU17,EU23, -EU24, -EU25, -EU26)</f>
        <v>1.5300000000000001E-2</v>
      </c>
      <c r="EV27" s="29">
        <f t="shared" si="47"/>
        <v>0</v>
      </c>
      <c r="EW27" s="29">
        <f t="shared" si="47"/>
        <v>0</v>
      </c>
      <c r="EX27" s="29">
        <f t="shared" si="47"/>
        <v>-2.0999999999999999E-3</v>
      </c>
      <c r="EY27" s="29">
        <f t="shared" si="47"/>
        <v>-2.64E-2</v>
      </c>
      <c r="EZ27" s="29">
        <f t="shared" si="47"/>
        <v>1.2500000000000001E-2</v>
      </c>
      <c r="FA27" s="29">
        <f t="shared" si="47"/>
        <v>-2.4899999999999999E-2</v>
      </c>
      <c r="FB27" s="29">
        <f t="shared" si="47"/>
        <v>6.5999999999999991E-3</v>
      </c>
      <c r="FC27" s="29">
        <f t="shared" si="47"/>
        <v>0</v>
      </c>
      <c r="FD27" s="29">
        <f t="shared" si="47"/>
        <v>0</v>
      </c>
      <c r="FE27" s="29">
        <f t="shared" si="47"/>
        <v>-3.9900000000000005E-2</v>
      </c>
      <c r="FF27" s="29">
        <f t="shared" ref="FF27:FQ27" si="48">SUM( -FF4, -FF11, -FF17,FF23, -FF24, -FF25, -FF26)</f>
        <v>1.5299999999999999E-2</v>
      </c>
      <c r="FG27" s="29">
        <f t="shared" si="48"/>
        <v>5.5999999999999999E-3</v>
      </c>
      <c r="FH27" s="29">
        <f t="shared" si="48"/>
        <v>0</v>
      </c>
      <c r="FI27" s="29">
        <f t="shared" si="48"/>
        <v>0</v>
      </c>
      <c r="FJ27" s="29">
        <f t="shared" si="48"/>
        <v>0</v>
      </c>
      <c r="FK27" s="29">
        <f t="shared" si="48"/>
        <v>0</v>
      </c>
      <c r="FL27" s="29">
        <f t="shared" si="48"/>
        <v>0</v>
      </c>
      <c r="FM27" s="29">
        <f t="shared" si="48"/>
        <v>0</v>
      </c>
      <c r="FN27" s="29">
        <f t="shared" si="48"/>
        <v>0</v>
      </c>
      <c r="FO27" s="29">
        <f t="shared" si="48"/>
        <v>0</v>
      </c>
      <c r="FP27" s="29">
        <f t="shared" si="48"/>
        <v>0</v>
      </c>
      <c r="FQ27" s="29">
        <f t="shared" si="48"/>
        <v>0</v>
      </c>
      <c r="FR27" s="29">
        <f t="shared" ref="FR27:FY27" si="49">SUM( -FR4, -FR11, -FR17,FR23, -FR24, -FR25, -FR26)</f>
        <v>0</v>
      </c>
      <c r="FS27" s="29">
        <f t="shared" si="49"/>
        <v>0</v>
      </c>
      <c r="FT27" s="29">
        <f t="shared" si="49"/>
        <v>0</v>
      </c>
      <c r="FU27" s="29">
        <f t="shared" si="49"/>
        <v>0</v>
      </c>
      <c r="FV27" s="29">
        <f t="shared" si="49"/>
        <v>0</v>
      </c>
      <c r="FW27" s="29">
        <f t="shared" si="49"/>
        <v>0</v>
      </c>
      <c r="FX27" s="29">
        <f t="shared" si="49"/>
        <v>0</v>
      </c>
      <c r="FY27" s="29">
        <f t="shared" si="49"/>
        <v>0</v>
      </c>
      <c r="FZ27" s="26">
        <f t="shared" si="6"/>
        <v>-3.9900000000000005E-2</v>
      </c>
      <c r="GA27" s="26">
        <f t="shared" si="7"/>
        <v>-1.2258064516129034E-3</v>
      </c>
      <c r="GB27" s="26">
        <f t="shared" si="8"/>
        <v>1.5300000000000001E-2</v>
      </c>
      <c r="HC27" s="27" t="s">
        <v>61</v>
      </c>
      <c r="HD27" s="28" t="s">
        <v>62</v>
      </c>
      <c r="HE27" s="29">
        <f t="shared" ref="HE27:HO27" si="50">SUM( -HE4, -HE11, -HE17,HE23, -HE24, -HE25, -HE26)</f>
        <v>0</v>
      </c>
      <c r="HF27" s="29">
        <f t="shared" si="50"/>
        <v>0</v>
      </c>
      <c r="HG27" s="29">
        <f t="shared" si="50"/>
        <v>0</v>
      </c>
      <c r="HH27" s="29">
        <f t="shared" si="50"/>
        <v>0</v>
      </c>
      <c r="HI27" s="29">
        <f t="shared" si="50"/>
        <v>0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3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EQ28" s="55">
        <v>77.016999999999996</v>
      </c>
      <c r="ER28" s="55">
        <v>78.909000000000006</v>
      </c>
      <c r="ES28" s="4" t="s">
        <v>63</v>
      </c>
      <c r="ET28" s="55">
        <v>78.972999999999999</v>
      </c>
      <c r="EU28" s="6">
        <v>3.2000000000000002E-3</v>
      </c>
      <c r="EV28" s="6"/>
      <c r="EW28" s="6"/>
      <c r="EX28" s="6">
        <v>1.1000000000000001E-3</v>
      </c>
      <c r="EY28" s="6">
        <v>0</v>
      </c>
      <c r="EZ28" s="6">
        <v>-8.3999999999999995E-3</v>
      </c>
      <c r="FA28" s="6">
        <v>-3.8999999999999998E-3</v>
      </c>
      <c r="FB28" s="6">
        <v>1E-3</v>
      </c>
      <c r="FC28" s="6"/>
      <c r="FD28" s="14"/>
      <c r="FE28" s="6">
        <v>4.4000000000000003E-3</v>
      </c>
      <c r="FF28" s="6">
        <v>2.5000000000000001E-3</v>
      </c>
      <c r="FG28" s="356">
        <v>-3.8E-3</v>
      </c>
      <c r="FH28" s="6"/>
      <c r="FI28" s="6"/>
      <c r="FJ28" s="6"/>
      <c r="FK28" s="14"/>
      <c r="FL28" s="14"/>
      <c r="FM28" s="6"/>
      <c r="FN28" s="6"/>
      <c r="FO28" s="6"/>
      <c r="FP28" s="6"/>
      <c r="FQ28" s="6"/>
      <c r="FR28" s="15"/>
      <c r="FS28" s="15"/>
      <c r="FT28" s="6"/>
      <c r="FU28" s="6"/>
      <c r="FV28" s="6"/>
      <c r="FW28" s="6"/>
      <c r="FX28" s="6"/>
      <c r="FY28" s="6"/>
      <c r="FZ28" s="31">
        <f t="shared" si="6"/>
        <v>-8.3999999999999995E-3</v>
      </c>
      <c r="GA28" s="31">
        <f t="shared" si="7"/>
        <v>-4.3333333333333331E-4</v>
      </c>
      <c r="GB28" s="31">
        <f t="shared" si="8"/>
        <v>4.4000000000000003E-3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3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EQ29" s="55">
        <v>1.0446200000000001</v>
      </c>
      <c r="ER29" s="55">
        <v>1.0498700000000001</v>
      </c>
      <c r="ES29" s="4" t="s">
        <v>64</v>
      </c>
      <c r="ET29" s="55">
        <v>1.04128</v>
      </c>
      <c r="EU29" s="6">
        <v>-5.0000000000000001E-4</v>
      </c>
      <c r="EV29" s="6"/>
      <c r="EW29" s="6"/>
      <c r="EX29" s="6">
        <v>-1.6000000000000001E-3</v>
      </c>
      <c r="EY29" s="6">
        <v>2.3E-3</v>
      </c>
      <c r="EZ29" s="6">
        <v>-3.8E-3</v>
      </c>
      <c r="FA29" s="6">
        <v>-1E-4</v>
      </c>
      <c r="FB29" s="6">
        <v>-2.8999999999999998E-3</v>
      </c>
      <c r="FC29" s="6"/>
      <c r="FD29" s="8"/>
      <c r="FE29" s="6">
        <v>-1E-4</v>
      </c>
      <c r="FF29" s="6">
        <v>-2.8999999999999998E-3</v>
      </c>
      <c r="FG29" s="356">
        <v>-2.0000000000000001E-4</v>
      </c>
      <c r="FH29" s="6"/>
      <c r="FI29" s="6"/>
      <c r="FJ29" s="6"/>
      <c r="FK29" s="8"/>
      <c r="FL29" s="8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31">
        <f t="shared" si="6"/>
        <v>-3.8E-3</v>
      </c>
      <c r="GA29" s="31">
        <f t="shared" si="7"/>
        <v>-1.088888888888889E-3</v>
      </c>
      <c r="GB29" s="31">
        <f t="shared" si="8"/>
        <v>2.3E-3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3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EQ30" s="55">
        <v>0.96079999999999999</v>
      </c>
      <c r="ER30" s="55">
        <v>0.95298000000000005</v>
      </c>
      <c r="ES30" s="4" t="s">
        <v>65</v>
      </c>
      <c r="ET30" s="55">
        <v>0.93379000000000001</v>
      </c>
      <c r="EU30" s="6">
        <v>7.9000000000000008E-3</v>
      </c>
      <c r="EV30" s="6"/>
      <c r="EW30" s="6"/>
      <c r="EX30" s="6">
        <v>2.8999999999999998E-3</v>
      </c>
      <c r="EY30" s="6">
        <v>2.7000000000000001E-3</v>
      </c>
      <c r="EZ30" s="6">
        <v>-8.0000000000000004E-4</v>
      </c>
      <c r="FA30" s="6">
        <v>-1.4E-3</v>
      </c>
      <c r="FB30" s="6">
        <v>1.6999999999999999E-3</v>
      </c>
      <c r="FC30" s="6"/>
      <c r="FD30" s="9"/>
      <c r="FE30" s="6">
        <v>2.0999999999999999E-3</v>
      </c>
      <c r="FF30" s="6">
        <v>-1E-3</v>
      </c>
      <c r="FG30" s="356">
        <v>-2.8E-3</v>
      </c>
      <c r="FH30" s="6"/>
      <c r="FI30" s="6"/>
      <c r="FJ30" s="6"/>
      <c r="FK30" s="9"/>
      <c r="FL30" s="9"/>
      <c r="FM30" s="6"/>
      <c r="FN30" s="6"/>
      <c r="FO30" s="6"/>
      <c r="FP30" s="6"/>
      <c r="FQ30" s="6"/>
      <c r="FR30" s="10"/>
      <c r="FS30" s="10"/>
      <c r="FT30" s="6"/>
      <c r="FU30" s="6"/>
      <c r="FV30" s="6"/>
      <c r="FW30" s="6"/>
      <c r="FX30" s="6"/>
      <c r="FY30" s="6"/>
      <c r="FZ30" s="31">
        <f t="shared" si="6"/>
        <v>-2.8E-3</v>
      </c>
      <c r="GA30" s="31">
        <f t="shared" si="7"/>
        <v>1.2555555555555558E-3</v>
      </c>
      <c r="GB30" s="31">
        <f t="shared" si="8"/>
        <v>7.9000000000000008E-3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8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EQ31" s="288"/>
      <c r="ER31" s="33"/>
      <c r="ES31" s="32" t="s">
        <v>66</v>
      </c>
      <c r="ET31" s="33"/>
      <c r="EU31" s="34">
        <f>SUM(EU6, -EU13, -EU19,EU24,EU28:EU30)</f>
        <v>7.0000000000000001E-3</v>
      </c>
      <c r="EV31" s="34">
        <f>SUM(EV6, -EV13, -EV19,EV24,EV28:EV30)</f>
        <v>0</v>
      </c>
      <c r="EW31" s="34">
        <f>SUM(EW6, -EW13, -EW19,EW24,EW28:EW30)</f>
        <v>0</v>
      </c>
      <c r="EX31" s="34">
        <f>SUM(EX6, -EX13, -EX19,EX24,EX28:EX30)</f>
        <v>1.3299999999999999E-2</v>
      </c>
      <c r="EY31" s="34">
        <f t="shared" ref="EY31:FE31" si="57">SUM(EY6, -EY13, -EY19,EY24,EY28:EY30)</f>
        <v>8.5000000000000006E-3</v>
      </c>
      <c r="EZ31" s="34">
        <f t="shared" si="57"/>
        <v>-4.2000000000000003E-2</v>
      </c>
      <c r="FA31" s="34">
        <f t="shared" si="57"/>
        <v>8.4999999999999989E-3</v>
      </c>
      <c r="FB31" s="34">
        <f t="shared" si="57"/>
        <v>1.5100000000000002E-2</v>
      </c>
      <c r="FC31" s="34">
        <f t="shared" si="57"/>
        <v>0</v>
      </c>
      <c r="FD31" s="34">
        <f t="shared" si="57"/>
        <v>0</v>
      </c>
      <c r="FE31" s="34">
        <f t="shared" si="57"/>
        <v>1.0400000000000001E-2</v>
      </c>
      <c r="FF31" s="34">
        <f t="shared" ref="FF31:FV31" si="58">SUM(FF6, -FF13, -FF19,FF24,FF28:FF30)</f>
        <v>3.0999999999999995E-3</v>
      </c>
      <c r="FG31" s="34">
        <f t="shared" si="58"/>
        <v>-2.2599999999999999E-2</v>
      </c>
      <c r="FH31" s="34">
        <f t="shared" si="58"/>
        <v>0</v>
      </c>
      <c r="FI31" s="34">
        <f t="shared" si="58"/>
        <v>0</v>
      </c>
      <c r="FJ31" s="34">
        <f t="shared" si="58"/>
        <v>0</v>
      </c>
      <c r="FK31" s="34">
        <f t="shared" si="58"/>
        <v>0</v>
      </c>
      <c r="FL31" s="34">
        <f t="shared" si="58"/>
        <v>0</v>
      </c>
      <c r="FM31" s="34">
        <f t="shared" si="58"/>
        <v>0</v>
      </c>
      <c r="FN31" s="34">
        <f t="shared" si="58"/>
        <v>0</v>
      </c>
      <c r="FO31" s="34">
        <f t="shared" si="58"/>
        <v>0</v>
      </c>
      <c r="FP31" s="34">
        <f t="shared" si="58"/>
        <v>0</v>
      </c>
      <c r="FQ31" s="34">
        <f t="shared" si="58"/>
        <v>0</v>
      </c>
      <c r="FR31" s="34">
        <f t="shared" si="58"/>
        <v>0</v>
      </c>
      <c r="FS31" s="34">
        <f t="shared" si="58"/>
        <v>0</v>
      </c>
      <c r="FT31" s="34">
        <f t="shared" si="58"/>
        <v>0</v>
      </c>
      <c r="FU31" s="34">
        <f t="shared" si="58"/>
        <v>0</v>
      </c>
      <c r="FV31" s="34">
        <f t="shared" si="58"/>
        <v>0</v>
      </c>
      <c r="FW31" s="34">
        <f>SUM(FW6, -FW13, -FW19,FW24,FW28,FW29,FW30)</f>
        <v>0</v>
      </c>
      <c r="FX31" s="34">
        <f>SUM(FX6, -FX13, -FX19,FX24,FX28:FX30)</f>
        <v>0</v>
      </c>
      <c r="FY31" s="34">
        <f>SUM(FY6, -FY13, -FY19,FY24,FY28,FY29,FY30)</f>
        <v>0</v>
      </c>
      <c r="FZ31" s="31">
        <f t="shared" si="6"/>
        <v>-4.2000000000000003E-2</v>
      </c>
      <c r="GA31" s="31">
        <f t="shared" si="7"/>
        <v>4.1935483870967712E-5</v>
      </c>
      <c r="GB31" s="31">
        <f t="shared" si="8"/>
        <v>1.5100000000000002E-2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59">SUM(HI6, -HI13, -HI19,HI24,HI28:HI30)</f>
        <v>0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3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EQ32" s="55">
        <v>73.501000000000005</v>
      </c>
      <c r="ER32" s="55">
        <v>75.144999999999996</v>
      </c>
      <c r="ES32" s="4" t="s">
        <v>67</v>
      </c>
      <c r="ET32" s="55">
        <v>75.811000000000007</v>
      </c>
      <c r="EU32" s="6">
        <v>3.8999999999999998E-3</v>
      </c>
      <c r="EV32" s="6"/>
      <c r="EW32" s="6"/>
      <c r="EX32" s="6">
        <v>3.8E-3</v>
      </c>
      <c r="EY32" s="6">
        <v>-1.8E-3</v>
      </c>
      <c r="EZ32" s="6">
        <v>-5.1999999999999998E-3</v>
      </c>
      <c r="FA32" s="6">
        <v>-3.5999999999999999E-3</v>
      </c>
      <c r="FB32" s="6">
        <v>4.1000000000000003E-3</v>
      </c>
      <c r="FC32" s="6"/>
      <c r="FD32" s="14"/>
      <c r="FE32" s="6">
        <v>4.7999999999999996E-3</v>
      </c>
      <c r="FF32" s="6">
        <v>5.4999999999999997E-3</v>
      </c>
      <c r="FG32" s="356">
        <v>-3.5000000000000001E-3</v>
      </c>
      <c r="FH32" s="6"/>
      <c r="FI32" s="6"/>
      <c r="FJ32" s="6"/>
      <c r="FK32" s="14"/>
      <c r="FL32" s="14"/>
      <c r="FM32" s="6"/>
      <c r="FN32" s="6"/>
      <c r="FO32" s="6"/>
      <c r="FP32" s="6"/>
      <c r="FQ32" s="6"/>
      <c r="FR32" s="15"/>
      <c r="FS32" s="15"/>
      <c r="FT32" s="6"/>
      <c r="FU32" s="6"/>
      <c r="FV32" s="6"/>
      <c r="FW32" s="6"/>
      <c r="FX32" s="6"/>
      <c r="FY32" s="6"/>
      <c r="FZ32" s="35">
        <f t="shared" si="6"/>
        <v>-5.1999999999999998E-3</v>
      </c>
      <c r="GA32" s="35">
        <f t="shared" si="7"/>
        <v>8.8888888888888893E-4</v>
      </c>
      <c r="GB32" s="35">
        <f t="shared" si="8"/>
        <v>5.4999999999999997E-3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3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EQ33" s="55">
        <v>0.91610000000000003</v>
      </c>
      <c r="ER33" s="55">
        <v>0.90749999999999997</v>
      </c>
      <c r="ES33" s="4" t="s">
        <v>68</v>
      </c>
      <c r="ET33" s="55">
        <v>0.8962</v>
      </c>
      <c r="EU33" s="6">
        <v>8.3999999999999995E-3</v>
      </c>
      <c r="EV33" s="6"/>
      <c r="EW33" s="6"/>
      <c r="EX33" s="6">
        <v>5.0000000000000001E-3</v>
      </c>
      <c r="EY33" s="6">
        <v>8.0000000000000004E-4</v>
      </c>
      <c r="EZ33" s="6">
        <v>2.5000000000000001E-3</v>
      </c>
      <c r="FA33" s="6">
        <v>-8.0000000000000004E-4</v>
      </c>
      <c r="FB33" s="6">
        <v>4.7999999999999996E-3</v>
      </c>
      <c r="FC33" s="6"/>
      <c r="FD33" s="9"/>
      <c r="FE33" s="6">
        <v>2.5000000000000001E-3</v>
      </c>
      <c r="FF33" s="6">
        <v>1.9E-3</v>
      </c>
      <c r="FG33" s="356">
        <v>-2.5999999999999999E-3</v>
      </c>
      <c r="FH33" s="6"/>
      <c r="FI33" s="6"/>
      <c r="FJ33" s="6"/>
      <c r="FK33" s="9"/>
      <c r="FL33" s="9"/>
      <c r="FM33" s="6"/>
      <c r="FN33" s="6"/>
      <c r="FO33" s="6"/>
      <c r="FP33" s="6"/>
      <c r="FQ33" s="6"/>
      <c r="FR33" s="10"/>
      <c r="FS33" s="10"/>
      <c r="FT33" s="6"/>
      <c r="FU33" s="6"/>
      <c r="FV33" s="6"/>
      <c r="FW33" s="6"/>
      <c r="FX33" s="6"/>
      <c r="FY33" s="6"/>
      <c r="FZ33" s="35">
        <f t="shared" si="6"/>
        <v>-2.5999999999999999E-3</v>
      </c>
      <c r="GA33" s="35">
        <f t="shared" si="7"/>
        <v>2.5000000000000001E-3</v>
      </c>
      <c r="GB33" s="35">
        <f t="shared" si="8"/>
        <v>8.3999999999999995E-3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9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EQ34" s="289"/>
      <c r="ER34" s="37"/>
      <c r="ES34" s="36" t="s">
        <v>69</v>
      </c>
      <c r="ET34" s="37"/>
      <c r="EU34" s="38">
        <f t="shared" ref="EU34:FV34" si="64">SUM(EU7, -EU14, -EU20,EU25, -EU29,EU32:EU33)</f>
        <v>1.2699999999999999E-2</v>
      </c>
      <c r="EV34" s="38">
        <f t="shared" si="64"/>
        <v>0</v>
      </c>
      <c r="EW34" s="38">
        <f t="shared" si="64"/>
        <v>0</v>
      </c>
      <c r="EX34" s="38">
        <f t="shared" si="64"/>
        <v>3.0400000000000003E-2</v>
      </c>
      <c r="EY34" s="38">
        <f t="shared" si="64"/>
        <v>-8.3000000000000001E-3</v>
      </c>
      <c r="EZ34" s="38">
        <f t="shared" si="64"/>
        <v>-1.4799999999999995E-2</v>
      </c>
      <c r="FA34" s="38">
        <f t="shared" si="64"/>
        <v>1.0800000000000002E-2</v>
      </c>
      <c r="FB34" s="38">
        <f t="shared" si="64"/>
        <v>3.9799999999999995E-2</v>
      </c>
      <c r="FC34" s="38">
        <f t="shared" si="64"/>
        <v>0</v>
      </c>
      <c r="FD34" s="38">
        <f t="shared" si="64"/>
        <v>0</v>
      </c>
      <c r="FE34" s="38">
        <f t="shared" si="64"/>
        <v>1.4799999999999999E-2</v>
      </c>
      <c r="FF34" s="38">
        <f t="shared" si="64"/>
        <v>2.69E-2</v>
      </c>
      <c r="FG34" s="38">
        <f t="shared" si="64"/>
        <v>-2.0400000000000001E-2</v>
      </c>
      <c r="FH34" s="38">
        <f t="shared" si="64"/>
        <v>0</v>
      </c>
      <c r="FI34" s="38">
        <f t="shared" si="64"/>
        <v>0</v>
      </c>
      <c r="FJ34" s="38">
        <f t="shared" si="64"/>
        <v>0</v>
      </c>
      <c r="FK34" s="38">
        <f t="shared" si="64"/>
        <v>0</v>
      </c>
      <c r="FL34" s="38">
        <f t="shared" si="64"/>
        <v>0</v>
      </c>
      <c r="FM34" s="38">
        <f t="shared" si="64"/>
        <v>0</v>
      </c>
      <c r="FN34" s="38">
        <f t="shared" si="64"/>
        <v>0</v>
      </c>
      <c r="FO34" s="38">
        <f t="shared" si="64"/>
        <v>0</v>
      </c>
      <c r="FP34" s="38">
        <f t="shared" si="64"/>
        <v>0</v>
      </c>
      <c r="FQ34" s="38">
        <f t="shared" si="64"/>
        <v>0</v>
      </c>
      <c r="FR34" s="38">
        <f t="shared" si="64"/>
        <v>0</v>
      </c>
      <c r="FS34" s="38">
        <f t="shared" si="64"/>
        <v>0</v>
      </c>
      <c r="FT34" s="38">
        <f t="shared" si="64"/>
        <v>0</v>
      </c>
      <c r="FU34" s="38">
        <f t="shared" si="64"/>
        <v>0</v>
      </c>
      <c r="FV34" s="38">
        <f t="shared" si="64"/>
        <v>0</v>
      </c>
      <c r="FW34" s="38">
        <f>SUM(FW7, -FW14, -FW20,FW25, -FW29,FW32,FW33)</f>
        <v>0</v>
      </c>
      <c r="FX34" s="38">
        <f>SUM(FX7, -FX14, -FX20,FX25, -FX29,FX32:FX33)</f>
        <v>0</v>
      </c>
      <c r="FY34" s="38">
        <f>SUM(FY7, -FY14, -FY20,FY25, -FY29,FY32,FY33)</f>
        <v>0</v>
      </c>
      <c r="FZ34" s="35">
        <f t="shared" si="6"/>
        <v>-2.0400000000000001E-2</v>
      </c>
      <c r="GA34" s="35">
        <f t="shared" si="7"/>
        <v>2.9645161290322575E-3</v>
      </c>
      <c r="GB34" s="35">
        <f t="shared" si="8"/>
        <v>3.9799999999999995E-2</v>
      </c>
      <c r="HC34" s="36" t="s">
        <v>69</v>
      </c>
      <c r="HD34" s="37"/>
      <c r="HE34" s="38">
        <f t="shared" ref="HE34:IF34" si="65">SUM(HE7, -HE14, -HE20,HE25, -HE29,HE32:HE33)</f>
        <v>0</v>
      </c>
      <c r="HF34" s="38">
        <f t="shared" si="65"/>
        <v>0</v>
      </c>
      <c r="HG34" s="38">
        <f t="shared" si="65"/>
        <v>0</v>
      </c>
      <c r="HH34" s="38">
        <f t="shared" si="65"/>
        <v>0</v>
      </c>
      <c r="HI34" s="38">
        <f t="shared" si="65"/>
        <v>0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3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EQ35" s="55">
        <v>80.188999999999993</v>
      </c>
      <c r="ER35" s="55">
        <v>82.796999999999997</v>
      </c>
      <c r="ES35" s="4" t="s">
        <v>70</v>
      </c>
      <c r="ET35" s="55">
        <v>84.546999999999997</v>
      </c>
      <c r="EU35" s="6">
        <v>-4.7000000000000002E-3</v>
      </c>
      <c r="EV35" s="6"/>
      <c r="EW35" s="6"/>
      <c r="EX35" s="6">
        <v>-2E-3</v>
      </c>
      <c r="EY35" s="6">
        <v>-2.7000000000000001E-3</v>
      </c>
      <c r="EZ35" s="6">
        <v>-7.6E-3</v>
      </c>
      <c r="FA35" s="6">
        <v>-2.3999999999999998E-3</v>
      </c>
      <c r="FB35" s="6">
        <v>-6.9999999999999999E-4</v>
      </c>
      <c r="FC35" s="6"/>
      <c r="FD35" s="39"/>
      <c r="FE35" s="6">
        <v>2.5000000000000001E-3</v>
      </c>
      <c r="FF35" s="6">
        <v>3.5000000000000001E-3</v>
      </c>
      <c r="FG35" s="356">
        <v>-6.9999999999999999E-4</v>
      </c>
      <c r="FH35" s="6"/>
      <c r="FI35" s="6"/>
      <c r="FJ35" s="6"/>
      <c r="FK35" s="39"/>
      <c r="FL35" s="39"/>
      <c r="FM35" s="6"/>
      <c r="FN35" s="6"/>
      <c r="FO35" s="6"/>
      <c r="FP35" s="6"/>
      <c r="FQ35" s="6"/>
      <c r="FR35" s="40"/>
      <c r="FS35" s="40"/>
      <c r="FT35" s="6"/>
      <c r="FU35" s="6"/>
      <c r="FV35" s="6"/>
      <c r="FW35" s="6"/>
      <c r="FX35" s="6"/>
      <c r="FY35" s="6"/>
      <c r="FZ35" s="41">
        <f t="shared" si="6"/>
        <v>-7.6E-3</v>
      </c>
      <c r="GA35" s="41">
        <f t="shared" si="7"/>
        <v>-1.6444444444444445E-3</v>
      </c>
      <c r="GB35" s="41">
        <f t="shared" si="8"/>
        <v>3.5000000000000001E-3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0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ES36" s="42" t="s">
        <v>71</v>
      </c>
      <c r="ET36" s="43"/>
      <c r="EU36" s="44">
        <f t="shared" ref="EU36:FE36" si="73">SUM( -EU8, -EU15, -EU21,EU26, -EU30, -EU33,EU35)</f>
        <v>-5.4199999999999998E-2</v>
      </c>
      <c r="EV36" s="44">
        <f t="shared" si="73"/>
        <v>0</v>
      </c>
      <c r="EW36" s="44">
        <f t="shared" si="73"/>
        <v>0</v>
      </c>
      <c r="EX36" s="44">
        <f t="shared" si="73"/>
        <v>-9.4999999999999998E-3</v>
      </c>
      <c r="EY36" s="44">
        <f t="shared" si="73"/>
        <v>-1.3500000000000002E-2</v>
      </c>
      <c r="EZ36" s="44">
        <f t="shared" si="73"/>
        <v>-3.44E-2</v>
      </c>
      <c r="FA36" s="44">
        <f t="shared" si="73"/>
        <v>1.8599999999999998E-2</v>
      </c>
      <c r="FB36" s="44">
        <f t="shared" si="73"/>
        <v>1.7000000000000001E-3</v>
      </c>
      <c r="FC36" s="44">
        <f t="shared" si="73"/>
        <v>0</v>
      </c>
      <c r="FD36" s="44">
        <f t="shared" si="73"/>
        <v>0</v>
      </c>
      <c r="FE36" s="44">
        <f t="shared" si="73"/>
        <v>-4.8999999999999998E-3</v>
      </c>
      <c r="FF36" s="44">
        <f t="shared" ref="FF36:FQ36" si="74">SUM( -FF8, -FF15, -FF21,FF26, -FF30, -FF33,FF35)</f>
        <v>1.17E-2</v>
      </c>
      <c r="FG36" s="44">
        <f t="shared" si="74"/>
        <v>6.9999999999999978E-4</v>
      </c>
      <c r="FH36" s="44">
        <f t="shared" si="74"/>
        <v>0</v>
      </c>
      <c r="FI36" s="44">
        <f t="shared" si="74"/>
        <v>0</v>
      </c>
      <c r="FJ36" s="44">
        <f t="shared" si="74"/>
        <v>0</v>
      </c>
      <c r="FK36" s="44">
        <f t="shared" si="74"/>
        <v>0</v>
      </c>
      <c r="FL36" s="44">
        <f t="shared" si="74"/>
        <v>0</v>
      </c>
      <c r="FM36" s="44">
        <f t="shared" si="74"/>
        <v>0</v>
      </c>
      <c r="FN36" s="44">
        <f t="shared" si="74"/>
        <v>0</v>
      </c>
      <c r="FO36" s="44">
        <f t="shared" si="74"/>
        <v>0</v>
      </c>
      <c r="FP36" s="44">
        <f t="shared" si="74"/>
        <v>0</v>
      </c>
      <c r="FQ36" s="44">
        <f t="shared" si="74"/>
        <v>0</v>
      </c>
      <c r="FR36" s="44">
        <f t="shared" ref="FR36:FY36" si="75">SUM( -FR8, -FR15, -FR21,FR26, -FR30, -FR33,FR35)</f>
        <v>0</v>
      </c>
      <c r="FS36" s="44">
        <f t="shared" si="75"/>
        <v>0</v>
      </c>
      <c r="FT36" s="44">
        <f t="shared" si="75"/>
        <v>0</v>
      </c>
      <c r="FU36" s="44">
        <f t="shared" si="75"/>
        <v>0</v>
      </c>
      <c r="FV36" s="44">
        <f t="shared" si="75"/>
        <v>0</v>
      </c>
      <c r="FW36" s="44">
        <f t="shared" si="75"/>
        <v>0</v>
      </c>
      <c r="FX36" s="44">
        <f t="shared" si="75"/>
        <v>0</v>
      </c>
      <c r="FY36" s="44">
        <f t="shared" si="75"/>
        <v>0</v>
      </c>
      <c r="FZ36" s="41">
        <f t="shared" si="6"/>
        <v>-5.4199999999999998E-2</v>
      </c>
      <c r="GA36" s="41">
        <f t="shared" si="7"/>
        <v>-2.7032258064516126E-3</v>
      </c>
      <c r="GB36" s="41">
        <f t="shared" si="8"/>
        <v>1.8599999999999998E-2</v>
      </c>
      <c r="HC36" s="42" t="s">
        <v>71</v>
      </c>
      <c r="HD36" s="43"/>
      <c r="HE36" s="44">
        <f t="shared" ref="HE36:HO36" si="76">SUM( -HE8, -HE15, -HE21,HE26, -HE30, -HE33,HE35)</f>
        <v>0</v>
      </c>
      <c r="HF36" s="44">
        <f t="shared" si="76"/>
        <v>0</v>
      </c>
      <c r="HG36" s="44">
        <f t="shared" si="76"/>
        <v>0</v>
      </c>
      <c r="HH36" s="44">
        <f t="shared" si="76"/>
        <v>0</v>
      </c>
      <c r="HI36" s="44">
        <f t="shared" si="76"/>
        <v>0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1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ES37" s="45" t="s">
        <v>72</v>
      </c>
      <c r="ET37" s="46"/>
      <c r="EU37" s="47">
        <f>SUM( -EU5, -EU12, -EU18, -EU23, -EU28, -EU32, -EU35)</f>
        <v>-1.7600000000000001E-2</v>
      </c>
      <c r="EV37" s="47">
        <f t="shared" ref="EV37:FC37" si="87">SUM( -EV5, -EV12, -EV18, -EV23, -EV28, -EV32, -EV35)</f>
        <v>0</v>
      </c>
      <c r="EW37" s="47">
        <f t="shared" si="87"/>
        <v>0</v>
      </c>
      <c r="EX37" s="47">
        <f t="shared" si="87"/>
        <v>4.3999999999999994E-3</v>
      </c>
      <c r="EY37" s="47">
        <f t="shared" si="87"/>
        <v>7.6E-3</v>
      </c>
      <c r="EZ37" s="47">
        <f t="shared" si="87"/>
        <v>2.7E-2</v>
      </c>
      <c r="FA37" s="47">
        <f t="shared" si="87"/>
        <v>3.9399999999999998E-2</v>
      </c>
      <c r="FB37" s="47">
        <f t="shared" si="87"/>
        <v>6.3999999999999994E-3</v>
      </c>
      <c r="FC37" s="47">
        <f t="shared" si="87"/>
        <v>0</v>
      </c>
      <c r="FD37" s="47">
        <f t="shared" ref="FD37:FQ37" si="88">SUM( -FD5, -FD12, -FD18, -FD23, -FD28, -FD32, -FD35)</f>
        <v>0</v>
      </c>
      <c r="FE37" s="47">
        <f t="shared" si="88"/>
        <v>-2.3299999999999998E-2</v>
      </c>
      <c r="FF37" s="47">
        <f t="shared" si="88"/>
        <v>-1.67E-2</v>
      </c>
      <c r="FG37" s="47">
        <f t="shared" si="88"/>
        <v>7.5000000000000006E-3</v>
      </c>
      <c r="FH37" s="47">
        <f t="shared" si="88"/>
        <v>0</v>
      </c>
      <c r="FI37" s="47">
        <f t="shared" si="88"/>
        <v>0</v>
      </c>
      <c r="FJ37" s="47">
        <f t="shared" si="88"/>
        <v>0</v>
      </c>
      <c r="FK37" s="47">
        <f t="shared" si="88"/>
        <v>0</v>
      </c>
      <c r="FL37" s="47">
        <f t="shared" si="88"/>
        <v>0</v>
      </c>
      <c r="FM37" s="47">
        <f t="shared" si="88"/>
        <v>0</v>
      </c>
      <c r="FN37" s="47">
        <f t="shared" si="88"/>
        <v>0</v>
      </c>
      <c r="FO37" s="47">
        <f t="shared" si="88"/>
        <v>0</v>
      </c>
      <c r="FP37" s="47">
        <f t="shared" si="88"/>
        <v>0</v>
      </c>
      <c r="FQ37" s="47">
        <f t="shared" si="88"/>
        <v>0</v>
      </c>
      <c r="FR37" s="47">
        <f t="shared" ref="FR37:FY37" si="89">SUM( -FR5, -FR12, -FR18, -FR23, -FR28, -FR32, -FR35)</f>
        <v>0</v>
      </c>
      <c r="FS37" s="47">
        <f t="shared" si="89"/>
        <v>0</v>
      </c>
      <c r="FT37" s="47">
        <f t="shared" si="89"/>
        <v>0</v>
      </c>
      <c r="FU37" s="47">
        <f t="shared" si="89"/>
        <v>0</v>
      </c>
      <c r="FV37" s="47">
        <f t="shared" si="89"/>
        <v>0</v>
      </c>
      <c r="FW37" s="47">
        <f t="shared" si="89"/>
        <v>0</v>
      </c>
      <c r="FX37" s="47">
        <f t="shared" si="89"/>
        <v>0</v>
      </c>
      <c r="FY37" s="47">
        <f t="shared" si="89"/>
        <v>0</v>
      </c>
      <c r="FZ37" s="48">
        <f t="shared" si="6"/>
        <v>-2.3299999999999998E-2</v>
      </c>
      <c r="GA37" s="48">
        <f t="shared" si="7"/>
        <v>1.1193548387096772E-3</v>
      </c>
      <c r="GB37" s="48">
        <f t="shared" si="8"/>
        <v>3.9399999999999998E-2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90">SUM( -HF5, -HF12, -HF18, -HF23, -HF28, -HF32, -HF35)</f>
        <v>0</v>
      </c>
      <c r="HG37" s="47">
        <f t="shared" si="90"/>
        <v>0</v>
      </c>
      <c r="HH37" s="47">
        <f t="shared" si="90"/>
        <v>0</v>
      </c>
      <c r="HI37" s="47">
        <f t="shared" si="90"/>
        <v>0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ES38" s="49" t="s">
        <v>87</v>
      </c>
      <c r="ET38" s="50" t="s">
        <v>62</v>
      </c>
      <c r="EU38" s="49" t="s">
        <v>1</v>
      </c>
      <c r="EV38" s="50"/>
      <c r="EW38" s="49"/>
      <c r="EX38" s="49" t="s">
        <v>4</v>
      </c>
      <c r="EY38" s="49" t="s">
        <v>5</v>
      </c>
      <c r="EZ38" s="49" t="s">
        <v>6</v>
      </c>
      <c r="FA38" s="49" t="s">
        <v>7</v>
      </c>
      <c r="FB38" s="49" t="s">
        <v>8</v>
      </c>
      <c r="FC38" s="50"/>
      <c r="FD38" s="50"/>
      <c r="FE38" s="49" t="s">
        <v>11</v>
      </c>
      <c r="FF38" s="49" t="s">
        <v>12</v>
      </c>
      <c r="FG38" s="49" t="s">
        <v>13</v>
      </c>
      <c r="FH38" s="49" t="s">
        <v>14</v>
      </c>
      <c r="FI38" s="49" t="s">
        <v>15</v>
      </c>
      <c r="FJ38" s="50"/>
      <c r="FK38" s="50" t="s">
        <v>62</v>
      </c>
      <c r="FL38" s="49" t="s">
        <v>18</v>
      </c>
      <c r="FM38" s="49" t="s">
        <v>19</v>
      </c>
      <c r="FN38" s="49" t="s">
        <v>20</v>
      </c>
      <c r="FO38" s="49" t="s">
        <v>21</v>
      </c>
      <c r="FP38" s="49" t="s">
        <v>22</v>
      </c>
      <c r="FQ38" s="50"/>
      <c r="FR38" s="50"/>
      <c r="FS38" s="49" t="s">
        <v>25</v>
      </c>
      <c r="FT38" s="49" t="s">
        <v>26</v>
      </c>
      <c r="FU38" s="49" t="s">
        <v>27</v>
      </c>
      <c r="FV38" s="49" t="s">
        <v>28</v>
      </c>
      <c r="FW38" s="50"/>
      <c r="FX38" s="50"/>
      <c r="FY38" s="50"/>
      <c r="FZ38" s="50"/>
      <c r="GA38" s="50"/>
      <c r="GB38" s="279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79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EU39" s="22">
        <v>0.30759999999999998</v>
      </c>
      <c r="EV39" s="15"/>
      <c r="EW39" s="15"/>
      <c r="EX39" s="22">
        <v>0.29260000000000003</v>
      </c>
      <c r="EY39" s="22">
        <v>0.31130000000000002</v>
      </c>
      <c r="EZ39" s="22">
        <v>0.32519999999999999</v>
      </c>
      <c r="FA39" s="22">
        <v>0.2989</v>
      </c>
      <c r="FB39" s="22">
        <v>0.2384</v>
      </c>
      <c r="FC39" s="15"/>
      <c r="FD39" s="15"/>
      <c r="FE39" s="22">
        <v>0.30409999999999998</v>
      </c>
      <c r="FF39" s="22">
        <v>0.2472</v>
      </c>
      <c r="FG39" s="15" t="s">
        <v>62</v>
      </c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3" t="s">
        <v>32</v>
      </c>
      <c r="GA39" s="3" t="s">
        <v>33</v>
      </c>
      <c r="GB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EU40" s="41">
        <v>0.1278</v>
      </c>
      <c r="EV40" s="6" t="s">
        <v>62</v>
      </c>
      <c r="EW40" s="6"/>
      <c r="EX40" s="41">
        <v>0.1183</v>
      </c>
      <c r="EY40" s="41">
        <v>0.1048</v>
      </c>
      <c r="EZ40" s="35">
        <v>7.3499999999999996E-2</v>
      </c>
      <c r="FA40" s="41">
        <v>8.8999999999999996E-2</v>
      </c>
      <c r="FB40" s="35">
        <v>0.1241</v>
      </c>
      <c r="FC40" s="6"/>
      <c r="FD40" s="6" t="s">
        <v>62</v>
      </c>
      <c r="FE40" s="35">
        <v>0.1389</v>
      </c>
      <c r="FF40" s="35">
        <v>0.1658</v>
      </c>
      <c r="FG40" s="6" t="s">
        <v>62</v>
      </c>
      <c r="FH40" s="6"/>
      <c r="FI40" s="6" t="s">
        <v>62</v>
      </c>
      <c r="FJ40" s="6"/>
      <c r="FK40" s="6" t="s">
        <v>62</v>
      </c>
      <c r="FL40" s="6"/>
      <c r="FM40" s="6"/>
      <c r="FN40" s="6" t="s">
        <v>62</v>
      </c>
      <c r="FO40" s="6"/>
      <c r="FP40" s="6" t="s">
        <v>62</v>
      </c>
      <c r="FQ40" s="6"/>
      <c r="FR40" s="6" t="s">
        <v>62</v>
      </c>
      <c r="FS40" s="6"/>
      <c r="FT40" s="6"/>
      <c r="FU40" s="6" t="s">
        <v>62</v>
      </c>
      <c r="FV40" s="6"/>
      <c r="FW40" s="6" t="s">
        <v>62</v>
      </c>
      <c r="FX40" s="6"/>
      <c r="FY40" s="6" t="s">
        <v>62</v>
      </c>
      <c r="FZ40" s="52">
        <f>MIN(FZ2:FZ8,FZ10:FZ15,FZ17:FZ21,FZ23:FZ26,FZ28:FZ30,FZ32:FZ33,FZ35)</f>
        <v>-1.24E-2</v>
      </c>
      <c r="GA40" s="52">
        <f>AVERAGE(GA2:GA8,GA10:GA15,GA17:GA21,GA23:GA26,GA28:GA30,GA32:GA33,GA35)</f>
        <v>3.7698412698412686E-5</v>
      </c>
      <c r="GB40" s="52">
        <f>MAX(GB2:GB8,GB10:GB15,GB17:GB21,GB23:GB26,GB28:GB30,GB32:GB33,GB35)</f>
        <v>1.3100000000000001E-2</v>
      </c>
      <c r="GC40" t="s">
        <v>62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ES41" t="s">
        <v>62</v>
      </c>
      <c r="ET41" t="s">
        <v>62</v>
      </c>
      <c r="EU41" s="35">
        <v>6.6199999999999995E-2</v>
      </c>
      <c r="EW41" s="6"/>
      <c r="EX41" s="35">
        <v>9.6600000000000005E-2</v>
      </c>
      <c r="EY41" s="35">
        <v>8.8300000000000003E-2</v>
      </c>
      <c r="EZ41" s="41">
        <v>7.0400000000000004E-2</v>
      </c>
      <c r="FA41" s="35">
        <v>8.43E-2</v>
      </c>
      <c r="FB41" s="41">
        <v>9.0700000000000003E-2</v>
      </c>
      <c r="FC41" s="6"/>
      <c r="FE41" s="41">
        <v>8.5800000000000001E-2</v>
      </c>
      <c r="FF41" s="41">
        <v>9.7500000000000003E-2</v>
      </c>
      <c r="FH41" s="6"/>
      <c r="FJ41" s="6"/>
      <c r="FL41" s="6"/>
      <c r="FM41" s="6"/>
      <c r="FO41" s="6"/>
      <c r="FQ41" s="6"/>
      <c r="FS41" s="6"/>
      <c r="FT41" s="6"/>
      <c r="FV41" s="6"/>
      <c r="FX41" s="6"/>
      <c r="FY41" s="53"/>
      <c r="FZ41" s="54"/>
      <c r="GA41" s="55" t="s">
        <v>73</v>
      </c>
      <c r="GB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ES42" t="s">
        <v>62</v>
      </c>
      <c r="EU42" s="31">
        <v>4.82E-2</v>
      </c>
      <c r="EV42" s="6" t="s">
        <v>62</v>
      </c>
      <c r="EW42" s="6"/>
      <c r="EX42" s="31">
        <v>6.1499999999999999E-2</v>
      </c>
      <c r="EY42" s="31">
        <v>7.0000000000000007E-2</v>
      </c>
      <c r="EZ42" s="31">
        <v>2.8000000000000001E-2</v>
      </c>
      <c r="FA42" s="31">
        <v>3.6499999999999998E-2</v>
      </c>
      <c r="FB42" s="31">
        <v>5.16E-2</v>
      </c>
      <c r="FC42" s="6"/>
      <c r="FD42" s="6" t="s">
        <v>62</v>
      </c>
      <c r="FE42" s="31">
        <v>6.2E-2</v>
      </c>
      <c r="FF42" s="31">
        <v>6.5100000000000005E-2</v>
      </c>
      <c r="FG42" s="6" t="s">
        <v>62</v>
      </c>
      <c r="FH42" s="6"/>
      <c r="FI42" s="6" t="s">
        <v>62</v>
      </c>
      <c r="FJ42" s="6"/>
      <c r="FK42" s="6" t="s">
        <v>62</v>
      </c>
      <c r="FL42" s="6"/>
      <c r="FM42" s="6"/>
      <c r="FN42" s="6" t="s">
        <v>62</v>
      </c>
      <c r="FO42" s="6"/>
      <c r="FP42" s="6" t="s">
        <v>62</v>
      </c>
      <c r="FQ42" s="6"/>
      <c r="FR42" s="6" t="s">
        <v>62</v>
      </c>
      <c r="FS42" s="6"/>
      <c r="FT42" s="6"/>
      <c r="FU42" s="6" t="s">
        <v>62</v>
      </c>
      <c r="FV42" s="6"/>
      <c r="FW42" s="6" t="s">
        <v>62</v>
      </c>
      <c r="FX42" s="6"/>
      <c r="FY42" s="6" t="s">
        <v>62</v>
      </c>
      <c r="FZ42" s="55"/>
      <c r="GA42" s="55" t="s">
        <v>74</v>
      </c>
      <c r="GB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ES43" t="s">
        <v>62</v>
      </c>
      <c r="EU43" s="16">
        <v>-2.7699999999999999E-2</v>
      </c>
      <c r="EV43" t="s">
        <v>62</v>
      </c>
      <c r="EW43" s="6"/>
      <c r="EX43" s="7">
        <v>-3.7699999999999997E-2</v>
      </c>
      <c r="EY43" s="7">
        <v>-1.9599999999999999E-2</v>
      </c>
      <c r="EZ43" s="7">
        <v>-1.1000000000000001E-3</v>
      </c>
      <c r="FA43" s="7">
        <v>2.5399999999999999E-2</v>
      </c>
      <c r="FB43" s="7">
        <v>5.5999999999999999E-3</v>
      </c>
      <c r="FC43" s="6"/>
      <c r="FD43" t="s">
        <v>62</v>
      </c>
      <c r="FE43" s="7">
        <v>-1.1900000000000001E-2</v>
      </c>
      <c r="FF43" s="7">
        <v>-1.89E-2</v>
      </c>
      <c r="FG43" t="s">
        <v>62</v>
      </c>
      <c r="FH43" s="6"/>
      <c r="FI43" t="s">
        <v>62</v>
      </c>
      <c r="FJ43" s="6"/>
      <c r="FK43" t="s">
        <v>62</v>
      </c>
      <c r="FL43" s="6"/>
      <c r="FM43" s="6"/>
      <c r="FN43" t="s">
        <v>62</v>
      </c>
      <c r="FO43" s="6"/>
      <c r="FP43" t="s">
        <v>62</v>
      </c>
      <c r="FQ43" s="6"/>
      <c r="FR43" t="s">
        <v>62</v>
      </c>
      <c r="FS43" s="6"/>
      <c r="FT43" s="6"/>
      <c r="FU43" t="s">
        <v>62</v>
      </c>
      <c r="FV43" s="6"/>
      <c r="FW43" t="s">
        <v>62</v>
      </c>
      <c r="FX43" s="6"/>
      <c r="FY43" s="53" t="s">
        <v>62</v>
      </c>
      <c r="FZ43" s="3" t="s">
        <v>32</v>
      </c>
      <c r="GA43" s="3" t="s">
        <v>33</v>
      </c>
      <c r="GB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ES44" t="s">
        <v>62</v>
      </c>
      <c r="EU44" s="7">
        <v>-3.3500000000000002E-2</v>
      </c>
      <c r="EV44" s="6" t="s">
        <v>62</v>
      </c>
      <c r="EW44" s="6"/>
      <c r="EX44" s="16">
        <v>-4.4999999999999998E-2</v>
      </c>
      <c r="EY44" s="16">
        <v>-4.9700000000000001E-2</v>
      </c>
      <c r="EZ44" s="16">
        <v>-3.04E-2</v>
      </c>
      <c r="FA44" s="16">
        <v>-8.3000000000000004E-2</v>
      </c>
      <c r="FB44" s="16">
        <v>-7.2300000000000003E-2</v>
      </c>
      <c r="FC44" s="6"/>
      <c r="FD44" s="6"/>
      <c r="FE44" s="16">
        <v>-7.7600000000000002E-2</v>
      </c>
      <c r="FF44" s="16">
        <v>-5.3999999999999999E-2</v>
      </c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52">
        <f>MIN(FZ9,FZ16,FZ22,FZ27,FZ31,FZ34,FZ36,FZ37)</f>
        <v>-6.0499999999999998E-2</v>
      </c>
      <c r="GA44" s="52">
        <f>AVERAGE(GA9,GA16,GA22,GA27,GA31,GA34,GA36,GA37)</f>
        <v>0</v>
      </c>
      <c r="GB44" s="52">
        <f>MAX(GB9,GB16,GB22,GB27,GB31,GB34,GB36,GB37)</f>
        <v>6.5700000000000008E-2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ES45" t="s">
        <v>62</v>
      </c>
      <c r="EU45" s="92">
        <v>-0.2117</v>
      </c>
      <c r="EV45" s="6"/>
      <c r="EW45" s="6"/>
      <c r="EX45" s="92">
        <v>-0.21379999999999999</v>
      </c>
      <c r="EY45" s="92">
        <v>-0.2402</v>
      </c>
      <c r="EZ45" s="92">
        <v>-0.22770000000000001</v>
      </c>
      <c r="FA45" s="48">
        <v>-0.19850000000000001</v>
      </c>
      <c r="FB45" s="48">
        <v>-0.19209999999999999</v>
      </c>
      <c r="FC45" s="6" t="s">
        <v>62</v>
      </c>
      <c r="FD45" s="6"/>
      <c r="FE45" s="48">
        <v>-0.21540000000000001</v>
      </c>
      <c r="FF45" s="48">
        <v>-0.2321</v>
      </c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54"/>
      <c r="GA45" s="55" t="s">
        <v>75</v>
      </c>
      <c r="GB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8">
        <v>-5.2699999999999997E-2</v>
      </c>
      <c r="AG46" s="298">
        <v>-7.0300000000000001E-2</v>
      </c>
      <c r="AH46" s="299">
        <v>-7.5499999999999998E-2</v>
      </c>
      <c r="AI46" s="10"/>
      <c r="AJ46" s="10" t="s">
        <v>62</v>
      </c>
      <c r="AK46" s="300">
        <v>-5.8299999999999998E-2</v>
      </c>
      <c r="AL46" s="298">
        <v>-5.91E-2</v>
      </c>
      <c r="AM46" s="300">
        <v>-9.0399999999999994E-2</v>
      </c>
      <c r="AN46" s="299">
        <v>-9.8599999999999993E-2</v>
      </c>
      <c r="AO46" s="299">
        <v>-0.10970000000000001</v>
      </c>
      <c r="AP46" s="10"/>
      <c r="AQ46" s="10" t="s">
        <v>62</v>
      </c>
      <c r="AR46" s="299">
        <v>-9.1700000000000004E-2</v>
      </c>
      <c r="AS46" s="299">
        <v>-0.13059999999999999</v>
      </c>
      <c r="AT46" s="299">
        <v>-0.1368</v>
      </c>
      <c r="AU46" s="299">
        <v>-0.17</v>
      </c>
      <c r="AV46" s="299">
        <v>-0.1593</v>
      </c>
      <c r="AW46" s="10"/>
      <c r="AX46" s="10" t="s">
        <v>62</v>
      </c>
      <c r="AY46" s="299">
        <v>-0.17</v>
      </c>
      <c r="AZ46" s="299">
        <v>-0.1714</v>
      </c>
      <c r="BA46" s="299">
        <v>-0.1726</v>
      </c>
      <c r="BB46" s="299">
        <v>-0.16420000000000001</v>
      </c>
      <c r="BC46" s="299">
        <v>-0.1958</v>
      </c>
      <c r="BD46" s="10"/>
      <c r="BE46" s="10" t="s">
        <v>62</v>
      </c>
      <c r="BF46" s="299">
        <v>-0.1802</v>
      </c>
      <c r="BG46" s="299">
        <v>-0.19239999999999999</v>
      </c>
      <c r="BH46" s="299">
        <v>-0.23169999999999999</v>
      </c>
      <c r="BI46" s="299">
        <v>-0.24099999999999999</v>
      </c>
      <c r="BJ46" s="63" t="s">
        <v>86</v>
      </c>
      <c r="BK46" s="63" t="s">
        <v>76</v>
      </c>
      <c r="BL46" s="63" t="s">
        <v>86</v>
      </c>
      <c r="CQ46" s="299">
        <v>-0.23619999999999999</v>
      </c>
      <c r="CR46" s="10" t="s">
        <v>62</v>
      </c>
      <c r="CS46" s="10"/>
      <c r="CT46" s="301">
        <v>-0.24030000000000001</v>
      </c>
      <c r="CU46" s="299">
        <v>-0.24679999999999999</v>
      </c>
      <c r="CV46" s="299">
        <v>-0.21879999999999999</v>
      </c>
      <c r="CW46" s="299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ET46" t="s">
        <v>62</v>
      </c>
      <c r="EU46" s="48">
        <v>-0.27689999999999998</v>
      </c>
      <c r="EV46" s="10" t="s">
        <v>62</v>
      </c>
      <c r="EW46" s="10"/>
      <c r="EX46" s="48">
        <v>-0.27250000000000002</v>
      </c>
      <c r="EY46" s="48">
        <v>-0.26490000000000002</v>
      </c>
      <c r="EZ46" s="48">
        <v>-0.2379</v>
      </c>
      <c r="FA46" s="92">
        <v>-0.25259999999999999</v>
      </c>
      <c r="FB46" s="92">
        <v>-0.246</v>
      </c>
      <c r="FC46" s="10"/>
      <c r="FD46" s="10" t="s">
        <v>62</v>
      </c>
      <c r="FE46" s="92">
        <v>-0.28589999999999999</v>
      </c>
      <c r="FF46" s="92">
        <v>-0.27060000000000001</v>
      </c>
      <c r="FG46" s="10" t="s">
        <v>62</v>
      </c>
      <c r="FH46" s="10"/>
      <c r="FI46" s="10" t="s">
        <v>62</v>
      </c>
      <c r="FJ46" s="10"/>
      <c r="FK46" s="10" t="s">
        <v>62</v>
      </c>
      <c r="FL46" s="10" t="s">
        <v>62</v>
      </c>
      <c r="FM46" s="10"/>
      <c r="FN46" s="10" t="s">
        <v>62</v>
      </c>
      <c r="FO46" s="10"/>
      <c r="FP46" s="10" t="s">
        <v>62</v>
      </c>
      <c r="FQ46" s="10"/>
      <c r="FR46" s="10" t="s">
        <v>62</v>
      </c>
      <c r="FS46" s="10"/>
      <c r="FT46" s="10"/>
      <c r="FU46" s="10" t="s">
        <v>62</v>
      </c>
      <c r="FV46" s="10"/>
      <c r="FW46" s="10" t="s">
        <v>62</v>
      </c>
      <c r="FX46" s="10"/>
      <c r="FY46" s="10" t="s">
        <v>62</v>
      </c>
      <c r="FZ46" s="63"/>
      <c r="GA46" s="63" t="s">
        <v>76</v>
      </c>
      <c r="GB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0" t="s">
        <v>92</v>
      </c>
      <c r="BT47" s="281" t="s">
        <v>93</v>
      </c>
      <c r="EK47" s="280" t="s">
        <v>90</v>
      </c>
      <c r="EL47" s="280" t="s">
        <v>94</v>
      </c>
      <c r="HC47" s="280" t="s">
        <v>90</v>
      </c>
    </row>
    <row r="48" spans="1:279" s="272" customFormat="1" ht="16.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3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7"/>
      <c r="BY48" s="252"/>
      <c r="BZ48" s="69">
        <v>43136</v>
      </c>
      <c r="CA48" s="254"/>
      <c r="CB48" s="252"/>
      <c r="CC48" s="69">
        <v>43137</v>
      </c>
      <c r="CD48" s="302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4"/>
      <c r="DM48" s="77">
        <v>43153</v>
      </c>
      <c r="DN48" s="304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5"/>
      <c r="EN48" s="252"/>
      <c r="EO48" s="69">
        <v>43528</v>
      </c>
      <c r="EP48" s="297"/>
      <c r="EQ48" s="252"/>
      <c r="ER48" s="69">
        <v>43529</v>
      </c>
      <c r="ES48" s="254"/>
      <c r="ET48" s="252"/>
      <c r="EU48" s="69">
        <v>43530</v>
      </c>
      <c r="EV48" s="302"/>
      <c r="EW48" s="252"/>
      <c r="EX48" s="69">
        <v>43531</v>
      </c>
      <c r="EY48" s="253"/>
      <c r="EZ48" s="252"/>
      <c r="FA48" s="69">
        <v>43532</v>
      </c>
      <c r="FB48" s="357" t="s">
        <v>100</v>
      </c>
      <c r="FC48" s="445"/>
      <c r="FD48" s="358">
        <v>43535</v>
      </c>
      <c r="FE48" s="446"/>
      <c r="FF48" s="255"/>
      <c r="FG48" s="74">
        <v>43536</v>
      </c>
      <c r="FH48" s="256"/>
      <c r="FI48" s="278"/>
      <c r="FJ48" s="74">
        <v>43537</v>
      </c>
      <c r="FK48" s="75"/>
      <c r="FL48" s="73"/>
      <c r="FM48" s="74">
        <v>43528</v>
      </c>
      <c r="FN48" s="75"/>
      <c r="FO48" s="73"/>
      <c r="FP48" s="74">
        <v>43539</v>
      </c>
      <c r="FQ48" s="75"/>
      <c r="FR48" s="76"/>
      <c r="FS48" s="77">
        <v>43542</v>
      </c>
      <c r="FT48" s="78"/>
      <c r="FU48" s="76"/>
      <c r="FV48" s="77">
        <v>43543</v>
      </c>
      <c r="FW48" s="78"/>
      <c r="FX48" s="76"/>
      <c r="FY48" s="77">
        <v>43544</v>
      </c>
      <c r="FZ48" s="78"/>
      <c r="GA48" s="76"/>
      <c r="GB48" s="77">
        <v>43545</v>
      </c>
      <c r="GC48" s="78"/>
      <c r="GD48" s="76"/>
      <c r="GE48" s="77">
        <v>43546</v>
      </c>
      <c r="GF48" s="78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8"/>
      <c r="GW48" s="69"/>
      <c r="GX48" s="72"/>
      <c r="GY48" s="68"/>
      <c r="GZ48" s="69"/>
      <c r="HA48" s="72"/>
      <c r="HC48" s="68"/>
      <c r="HD48" s="69">
        <v>43556</v>
      </c>
      <c r="HE48" s="80"/>
      <c r="HF48" s="68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8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6.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125" t="s">
        <v>78</v>
      </c>
      <c r="ER49" s="56" t="s">
        <v>79</v>
      </c>
      <c r="ES49" s="126" t="s">
        <v>80</v>
      </c>
      <c r="ET49" s="125" t="s">
        <v>78</v>
      </c>
      <c r="EU49" s="56" t="s">
        <v>79</v>
      </c>
      <c r="EV49" s="126" t="s">
        <v>80</v>
      </c>
      <c r="EW49" s="125" t="s">
        <v>78</v>
      </c>
      <c r="EX49" s="56" t="s">
        <v>79</v>
      </c>
      <c r="EY49" s="126" t="s">
        <v>80</v>
      </c>
      <c r="EZ49" s="125" t="s">
        <v>78</v>
      </c>
      <c r="FA49" s="56" t="s">
        <v>79</v>
      </c>
      <c r="FB49" s="126" t="s">
        <v>80</v>
      </c>
      <c r="FC49" s="390" t="s">
        <v>78</v>
      </c>
      <c r="FD49" s="359" t="s">
        <v>79</v>
      </c>
      <c r="FE49" s="391" t="s">
        <v>80</v>
      </c>
      <c r="FF49" s="125" t="s">
        <v>78</v>
      </c>
      <c r="FG49" s="56" t="s">
        <v>79</v>
      </c>
      <c r="FH49" s="126" t="s">
        <v>80</v>
      </c>
      <c r="FI49" s="26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4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27" t="s">
        <v>81</v>
      </c>
      <c r="ER50" s="55" t="s">
        <v>82</v>
      </c>
      <c r="ES50" s="128" t="s">
        <v>83</v>
      </c>
      <c r="ET50" s="127" t="s">
        <v>81</v>
      </c>
      <c r="EU50" s="55" t="s">
        <v>82</v>
      </c>
      <c r="EV50" s="128" t="s">
        <v>83</v>
      </c>
      <c r="EW50" s="127" t="s">
        <v>81</v>
      </c>
      <c r="EX50" s="55" t="s">
        <v>82</v>
      </c>
      <c r="EY50" s="128" t="s">
        <v>83</v>
      </c>
      <c r="EZ50" s="127" t="s">
        <v>81</v>
      </c>
      <c r="FA50" s="55" t="s">
        <v>82</v>
      </c>
      <c r="FB50" s="128" t="s">
        <v>83</v>
      </c>
      <c r="FC50" s="392" t="s">
        <v>81</v>
      </c>
      <c r="FD50" s="360" t="s">
        <v>82</v>
      </c>
      <c r="FE50" s="393" t="s">
        <v>83</v>
      </c>
      <c r="FF50" s="127" t="s">
        <v>81</v>
      </c>
      <c r="FG50" s="55" t="s">
        <v>82</v>
      </c>
      <c r="FH50" s="128" t="s">
        <v>83</v>
      </c>
      <c r="FI50" s="104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1">
        <v>0.2069</v>
      </c>
      <c r="DO51" s="343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34">
        <v>0.3009</v>
      </c>
      <c r="ER51" s="22">
        <v>0.27879999999999999</v>
      </c>
      <c r="ES51" s="87">
        <v>0.31130000000000002</v>
      </c>
      <c r="ET51" s="134">
        <v>0.30590000000000001</v>
      </c>
      <c r="EU51" s="22">
        <v>0.30580000000000002</v>
      </c>
      <c r="EV51" s="87">
        <v>0.32519999999999999</v>
      </c>
      <c r="EW51" s="134">
        <v>0.31879999999999997</v>
      </c>
      <c r="EX51" s="22">
        <v>0.29849999999999999</v>
      </c>
      <c r="EY51" s="87">
        <v>0.2989</v>
      </c>
      <c r="EZ51" s="134">
        <v>0.29520000000000002</v>
      </c>
      <c r="FA51" s="22">
        <v>0.27079999999999999</v>
      </c>
      <c r="FB51" s="87">
        <v>0.2384</v>
      </c>
      <c r="FC51" s="394">
        <v>0.22289999999999999</v>
      </c>
      <c r="FD51" s="361">
        <v>0.2326</v>
      </c>
      <c r="FE51" s="395">
        <v>0.30409999999999998</v>
      </c>
      <c r="FF51" s="134">
        <v>0.33460000000000001</v>
      </c>
      <c r="FG51" s="22">
        <v>0.24030000000000001</v>
      </c>
      <c r="FH51" s="87">
        <v>0.2472</v>
      </c>
      <c r="FI51" s="112">
        <v>0.2646</v>
      </c>
      <c r="FJ51" s="22"/>
      <c r="FK51" s="22"/>
      <c r="FL51" s="22"/>
      <c r="FM51" s="22"/>
      <c r="FN51" s="22"/>
      <c r="FO51" s="22"/>
      <c r="FP51" s="22"/>
      <c r="FQ51" s="22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09">
        <v>0.18679999999999999</v>
      </c>
      <c r="DO52" s="343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29">
        <v>0.1129</v>
      </c>
      <c r="ER52" s="41">
        <v>0.1108</v>
      </c>
      <c r="ES52" s="90">
        <v>0.1048</v>
      </c>
      <c r="ET52" s="129">
        <v>0.111</v>
      </c>
      <c r="EU52" s="41">
        <v>9.8699999999999996E-2</v>
      </c>
      <c r="EV52" s="89">
        <v>7.3499999999999996E-2</v>
      </c>
      <c r="EW52" s="137">
        <v>8.5400000000000004E-2</v>
      </c>
      <c r="EX52" s="35">
        <v>9.35E-2</v>
      </c>
      <c r="EY52" s="90">
        <v>8.8999999999999996E-2</v>
      </c>
      <c r="EZ52" s="137">
        <v>8.3400000000000002E-2</v>
      </c>
      <c r="FA52" s="35">
        <v>0.109</v>
      </c>
      <c r="FB52" s="89">
        <v>0.1241</v>
      </c>
      <c r="FC52" s="396">
        <v>0.1288</v>
      </c>
      <c r="FD52" s="362">
        <v>0.12709999999999999</v>
      </c>
      <c r="FE52" s="397">
        <v>0.1389</v>
      </c>
      <c r="FF52" s="137">
        <v>0.14729999999999999</v>
      </c>
      <c r="FG52" s="35">
        <v>0.15809999999999999</v>
      </c>
      <c r="FH52" s="89">
        <v>0.1658</v>
      </c>
      <c r="FI52" s="111">
        <v>0.1454</v>
      </c>
      <c r="FJ52" s="35"/>
      <c r="FK52" s="35"/>
      <c r="FL52" s="35"/>
      <c r="FM52" s="35"/>
      <c r="FN52" s="35"/>
      <c r="FO52" s="35"/>
      <c r="FP52" s="35"/>
      <c r="FQ52" s="35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2">
        <v>9.5699999999999993E-2</v>
      </c>
      <c r="DO53" s="343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37">
        <v>7.4499999999999997E-2</v>
      </c>
      <c r="ER53" s="35">
        <v>8.2199999999999995E-2</v>
      </c>
      <c r="ES53" s="89">
        <v>8.8300000000000003E-2</v>
      </c>
      <c r="ET53" s="137">
        <v>7.7499999999999999E-2</v>
      </c>
      <c r="EU53" s="35">
        <v>8.1000000000000003E-2</v>
      </c>
      <c r="EV53" s="90">
        <v>7.0400000000000004E-2</v>
      </c>
      <c r="EW53" s="129">
        <v>6.83E-2</v>
      </c>
      <c r="EX53" s="41">
        <v>8.1000000000000003E-2</v>
      </c>
      <c r="EY53" s="89">
        <v>8.43E-2</v>
      </c>
      <c r="EZ53" s="129">
        <v>8.0799999999999997E-2</v>
      </c>
      <c r="FA53" s="41">
        <v>7.6300000000000007E-2</v>
      </c>
      <c r="FB53" s="90">
        <v>9.0700000000000003E-2</v>
      </c>
      <c r="FC53" s="398">
        <v>8.8700000000000001E-2</v>
      </c>
      <c r="FD53" s="363">
        <v>8.6999999999999994E-2</v>
      </c>
      <c r="FE53" s="399">
        <v>8.5800000000000001E-2</v>
      </c>
      <c r="FF53" s="129">
        <v>7.6600000000000001E-2</v>
      </c>
      <c r="FG53" s="41">
        <v>8.4400000000000003E-2</v>
      </c>
      <c r="FH53" s="90">
        <v>9.7500000000000003E-2</v>
      </c>
      <c r="FI53" s="106">
        <v>9.8199999999999996E-2</v>
      </c>
      <c r="FJ53" s="41"/>
      <c r="FK53" s="41"/>
      <c r="FL53" s="41"/>
      <c r="FM53" s="41"/>
      <c r="FN53" s="41"/>
      <c r="FO53" s="41"/>
      <c r="FP53" s="41"/>
      <c r="FQ53" s="41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3">
        <v>7.2499999999999995E-2</v>
      </c>
      <c r="DO54" s="343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35">
        <v>5.7799999999999997E-2</v>
      </c>
      <c r="ER54" s="31">
        <v>5.8999999999999997E-2</v>
      </c>
      <c r="ES54" s="91">
        <v>7.0000000000000007E-2</v>
      </c>
      <c r="ET54" s="135">
        <v>2.7E-2</v>
      </c>
      <c r="EU54" s="31">
        <v>2.7900000000000001E-2</v>
      </c>
      <c r="EV54" s="91">
        <v>2.8000000000000001E-2</v>
      </c>
      <c r="EW54" s="135">
        <v>3.4099999999999998E-2</v>
      </c>
      <c r="EX54" s="31">
        <v>4.3700000000000003E-2</v>
      </c>
      <c r="EY54" s="91">
        <v>3.6499999999999998E-2</v>
      </c>
      <c r="EZ54" s="135">
        <v>1.7100000000000001E-2</v>
      </c>
      <c r="FA54" s="31">
        <v>3.9100000000000003E-2</v>
      </c>
      <c r="FB54" s="91">
        <v>5.16E-2</v>
      </c>
      <c r="FC54" s="400">
        <v>5.2699999999999997E-2</v>
      </c>
      <c r="FD54" s="364">
        <v>5.5599999999999997E-2</v>
      </c>
      <c r="FE54" s="401">
        <v>6.2E-2</v>
      </c>
      <c r="FF54" s="135">
        <v>5.3199999999999997E-2</v>
      </c>
      <c r="FG54" s="31">
        <v>6.5699999999999995E-2</v>
      </c>
      <c r="FH54" s="91">
        <v>6.5100000000000005E-2</v>
      </c>
      <c r="FI54" s="110">
        <v>4.2500000000000003E-2</v>
      </c>
      <c r="FJ54" s="31"/>
      <c r="FK54" s="31"/>
      <c r="FL54" s="31"/>
      <c r="FM54" s="31"/>
      <c r="FN54" s="31"/>
      <c r="FO54" s="31"/>
      <c r="FP54" s="31"/>
      <c r="FQ54" s="31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7">
        <v>-0.05</v>
      </c>
      <c r="DO55" s="343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33">
        <v>-2.3400000000000001E-2</v>
      </c>
      <c r="ER55" s="7">
        <v>-3.5000000000000001E-3</v>
      </c>
      <c r="ES55" s="88">
        <v>-1.9599999999999999E-2</v>
      </c>
      <c r="ET55" s="133">
        <v>-5.7000000000000002E-3</v>
      </c>
      <c r="EU55" s="7">
        <v>-3.8E-3</v>
      </c>
      <c r="EV55" s="88">
        <v>-1.1000000000000001E-3</v>
      </c>
      <c r="EW55" s="133">
        <v>-4.7999999999999996E-3</v>
      </c>
      <c r="EX55" s="7">
        <v>-1.6999999999999999E-3</v>
      </c>
      <c r="EY55" s="88">
        <v>2.5399999999999999E-2</v>
      </c>
      <c r="EZ55" s="133">
        <v>1.6500000000000001E-2</v>
      </c>
      <c r="FA55" s="7">
        <v>1.29E-2</v>
      </c>
      <c r="FB55" s="88">
        <v>5.5999999999999999E-3</v>
      </c>
      <c r="FC55" s="402">
        <v>8.0999999999999996E-3</v>
      </c>
      <c r="FD55" s="365">
        <v>6.4999999999999997E-3</v>
      </c>
      <c r="FE55" s="403">
        <v>-1.1900000000000001E-2</v>
      </c>
      <c r="FF55" s="133">
        <v>-1.7899999999999999E-2</v>
      </c>
      <c r="FG55" s="7">
        <v>-4.4000000000000003E-3</v>
      </c>
      <c r="FH55" s="88">
        <v>-1.89E-2</v>
      </c>
      <c r="FI55" s="107">
        <v>-1.29E-2</v>
      </c>
      <c r="FJ55" s="7"/>
      <c r="FK55" s="7"/>
      <c r="FL55" s="7"/>
      <c r="FM55" s="7"/>
      <c r="FN55" s="7"/>
      <c r="FO55" s="7"/>
      <c r="FP55" s="7"/>
      <c r="FQ55" s="7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6">
        <v>-7.7799999999999994E-2</v>
      </c>
      <c r="DO56" s="343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31">
        <v>-4.1599999999999998E-2</v>
      </c>
      <c r="ER56" s="16">
        <v>-3.3799999999999997E-2</v>
      </c>
      <c r="ES56" s="136">
        <v>-4.9700000000000001E-2</v>
      </c>
      <c r="ET56" s="131">
        <v>-3.9300000000000002E-2</v>
      </c>
      <c r="EU56" s="16">
        <v>-3.5999999999999997E-2</v>
      </c>
      <c r="EV56" s="136">
        <v>-3.04E-2</v>
      </c>
      <c r="EW56" s="131">
        <v>-3.2199999999999999E-2</v>
      </c>
      <c r="EX56" s="16">
        <v>-3.9800000000000002E-2</v>
      </c>
      <c r="EY56" s="136">
        <v>-8.3000000000000004E-2</v>
      </c>
      <c r="EZ56" s="131">
        <v>-7.9000000000000001E-2</v>
      </c>
      <c r="FA56" s="16">
        <v>-7.46E-2</v>
      </c>
      <c r="FB56" s="136">
        <v>-7.2300000000000003E-2</v>
      </c>
      <c r="FC56" s="404">
        <v>-6.1600000000000002E-2</v>
      </c>
      <c r="FD56" s="366">
        <v>-6.0100000000000001E-2</v>
      </c>
      <c r="FE56" s="405">
        <v>-7.7600000000000002E-2</v>
      </c>
      <c r="FF56" s="131">
        <v>-7.2300000000000003E-2</v>
      </c>
      <c r="FG56" s="16">
        <v>-6.2799999999999995E-2</v>
      </c>
      <c r="FH56" s="136">
        <v>-5.3999999999999999E-2</v>
      </c>
      <c r="FI56" s="109">
        <v>-4.82E-2</v>
      </c>
      <c r="FJ56" s="16"/>
      <c r="FK56" s="16"/>
      <c r="FL56" s="16"/>
      <c r="FM56" s="16"/>
      <c r="FN56" s="16"/>
      <c r="FO56" s="16"/>
      <c r="FP56" s="16"/>
      <c r="FQ56" s="16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4">
        <v>-0.19470000000000001</v>
      </c>
      <c r="DO57" s="343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32">
        <v>-0.21110000000000001</v>
      </c>
      <c r="ER57" s="92">
        <v>-0.21249999999999999</v>
      </c>
      <c r="ES57" s="86">
        <v>-0.2402</v>
      </c>
      <c r="ET57" s="132">
        <v>-0.2326</v>
      </c>
      <c r="EU57" s="92">
        <v>-0.22950000000000001</v>
      </c>
      <c r="EV57" s="86">
        <v>-0.22770000000000001</v>
      </c>
      <c r="EW57" s="132">
        <v>-0.2283</v>
      </c>
      <c r="EX57" s="48">
        <v>-0.23730000000000001</v>
      </c>
      <c r="EY57" s="85">
        <v>-0.19850000000000001</v>
      </c>
      <c r="EZ57" s="130">
        <v>-0.16830000000000001</v>
      </c>
      <c r="FA57" s="48">
        <v>-0.18260000000000001</v>
      </c>
      <c r="FB57" s="85">
        <v>-0.19209999999999999</v>
      </c>
      <c r="FC57" s="406">
        <v>-0.19170000000000001</v>
      </c>
      <c r="FD57" s="367">
        <v>-0.19400000000000001</v>
      </c>
      <c r="FE57" s="407">
        <v>-0.21540000000000001</v>
      </c>
      <c r="FF57" s="130">
        <v>-0.22770000000000001</v>
      </c>
      <c r="FG57" s="48">
        <v>-0.21290000000000001</v>
      </c>
      <c r="FH57" s="85">
        <v>-0.2321</v>
      </c>
      <c r="FI57" s="105">
        <v>-0.22459999999999999</v>
      </c>
      <c r="FJ57" s="48"/>
      <c r="FK57" s="48"/>
      <c r="FL57" s="48"/>
      <c r="FM57" s="48"/>
      <c r="FN57" s="48"/>
      <c r="FO57" s="48"/>
      <c r="FP57" s="48"/>
      <c r="FQ57" s="48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0">
        <v>-0.2394</v>
      </c>
      <c r="DO58" s="343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30">
        <v>-0.27</v>
      </c>
      <c r="ER58" s="48">
        <v>-0.26669999999999999</v>
      </c>
      <c r="ES58" s="85">
        <v>-0.26490000000000002</v>
      </c>
      <c r="ET58" s="130">
        <v>-0.24379999999999999</v>
      </c>
      <c r="EU58" s="48">
        <v>-0.24410000000000001</v>
      </c>
      <c r="EV58" s="85">
        <v>-0.2379</v>
      </c>
      <c r="EW58" s="130">
        <v>-0.24129999999999999</v>
      </c>
      <c r="EX58" s="92">
        <v>-0.2379</v>
      </c>
      <c r="EY58" s="86">
        <v>-0.25259999999999999</v>
      </c>
      <c r="EZ58" s="132">
        <v>-0.2457</v>
      </c>
      <c r="FA58" s="92">
        <v>-0.25090000000000001</v>
      </c>
      <c r="FB58" s="86">
        <v>-0.246</v>
      </c>
      <c r="FC58" s="408">
        <v>-0.24790000000000001</v>
      </c>
      <c r="FD58" s="368">
        <v>-0.25469999999999998</v>
      </c>
      <c r="FE58" s="409">
        <v>-0.28589999999999999</v>
      </c>
      <c r="FF58" s="132">
        <v>-0.29380000000000001</v>
      </c>
      <c r="FG58" s="92">
        <v>-0.26840000000000003</v>
      </c>
      <c r="FH58" s="86">
        <v>-0.27060000000000001</v>
      </c>
      <c r="FI58" s="108">
        <v>-0.26500000000000001</v>
      </c>
      <c r="FJ58" s="92"/>
      <c r="FK58" s="92"/>
      <c r="FL58" s="92"/>
      <c r="FM58" s="92"/>
      <c r="FN58" s="92"/>
      <c r="FO58" s="92"/>
      <c r="FP58" s="92"/>
      <c r="FQ58" s="92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0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83">
        <v>-4.58</v>
      </c>
      <c r="ER59" s="57">
        <v>-4.49</v>
      </c>
      <c r="ES59" s="84">
        <v>6.9</v>
      </c>
      <c r="ET59" s="83">
        <v>-10.6</v>
      </c>
      <c r="EU59" s="57">
        <v>-1.6</v>
      </c>
      <c r="EV59" s="84">
        <v>-3.26</v>
      </c>
      <c r="EW59" s="83">
        <v>1.9</v>
      </c>
      <c r="EX59" s="57">
        <v>2.04</v>
      </c>
      <c r="EY59" s="84">
        <v>-1.6</v>
      </c>
      <c r="EZ59" s="83">
        <v>-8.2200000000000006</v>
      </c>
      <c r="FA59" s="57">
        <v>3.02</v>
      </c>
      <c r="FB59" s="84">
        <v>0.92</v>
      </c>
      <c r="FC59" s="410">
        <v>-1.84</v>
      </c>
      <c r="FD59" s="369">
        <v>1.52</v>
      </c>
      <c r="FE59" s="370">
        <v>14.02</v>
      </c>
      <c r="FF59" s="83">
        <v>4.18</v>
      </c>
      <c r="FG59" s="57">
        <v>-12.64</v>
      </c>
      <c r="FH59" s="84">
        <v>5.42</v>
      </c>
      <c r="FI59" s="113">
        <v>-4.9800000000000004</v>
      </c>
      <c r="FJ59" s="57"/>
      <c r="FK59" s="84"/>
      <c r="FL59" s="83"/>
      <c r="FM59" s="57"/>
      <c r="FN59" s="84"/>
      <c r="FO59" s="83"/>
      <c r="FP59" s="57"/>
      <c r="FQ59" s="84"/>
      <c r="FR59" s="83"/>
      <c r="FS59" s="57"/>
      <c r="FT59" s="84"/>
      <c r="FU59" s="83"/>
      <c r="FV59" s="57"/>
      <c r="FW59" s="84"/>
      <c r="FX59" s="83"/>
      <c r="FY59" s="57"/>
      <c r="FZ59" s="84"/>
      <c r="GA59" s="83"/>
      <c r="GB59" s="57"/>
      <c r="GC59" s="84"/>
      <c r="GD59" s="83"/>
      <c r="GE59" s="57"/>
      <c r="GF59" s="84"/>
      <c r="GG59" s="83"/>
      <c r="GH59" s="57"/>
      <c r="GI59" s="84"/>
      <c r="GJ59" s="83"/>
      <c r="GK59" s="57"/>
      <c r="GL59" s="84"/>
      <c r="GM59" s="83"/>
      <c r="GN59" s="57"/>
      <c r="GO59" s="84"/>
      <c r="GP59" s="83"/>
      <c r="GQ59" s="57"/>
      <c r="GR59" s="84"/>
      <c r="GS59" s="83"/>
      <c r="GT59" s="57"/>
      <c r="GU59" s="84"/>
      <c r="GV59" s="57"/>
      <c r="GW59" s="57"/>
      <c r="GX59" s="57"/>
      <c r="GY59" s="57"/>
      <c r="GZ59" s="57"/>
      <c r="HA59" s="57"/>
      <c r="HC59" s="83"/>
      <c r="HD59" s="57"/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5">
        <v>2.5600000000000001E-2</v>
      </c>
      <c r="DO60" s="344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5">
        <v>1.43E-2</v>
      </c>
      <c r="ER60" s="244">
        <v>1.9900000000000001E-2</v>
      </c>
      <c r="ES60" s="210">
        <v>3.2500000000000001E-2</v>
      </c>
      <c r="ET60" s="215">
        <v>2.1100000000000001E-2</v>
      </c>
      <c r="EU60" s="216">
        <v>3.5000000000000001E-3</v>
      </c>
      <c r="EV60" s="210">
        <v>1.9400000000000001E-2</v>
      </c>
      <c r="EW60" s="214">
        <v>1.1900000000000001E-2</v>
      </c>
      <c r="EX60" s="240">
        <v>1.2699999999999999E-2</v>
      </c>
      <c r="EY60" s="203">
        <v>3.8800000000000001E-2</v>
      </c>
      <c r="EZ60" s="215">
        <v>3.0200000000000001E-2</v>
      </c>
      <c r="FA60" s="216">
        <v>2.5600000000000001E-2</v>
      </c>
      <c r="FB60" s="222">
        <v>1.5100000000000001E-2</v>
      </c>
      <c r="FC60" s="411">
        <v>1.0699999999999999E-2</v>
      </c>
      <c r="FD60" s="371">
        <v>9.7000000000000003E-3</v>
      </c>
      <c r="FE60" s="372">
        <v>7.1499999999999994E-2</v>
      </c>
      <c r="FF60" s="267">
        <v>3.0499999999999999E-2</v>
      </c>
      <c r="FG60" s="241">
        <v>2.5399999999999999E-2</v>
      </c>
      <c r="FH60" s="449">
        <v>1.3100000000000001E-2</v>
      </c>
      <c r="FI60" s="371">
        <v>1.7399999999999999E-2</v>
      </c>
      <c r="FJ60" t="s">
        <v>62</v>
      </c>
    </row>
    <row r="61" spans="1:279" ht="16.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6">
        <v>-2.0899999999999998E-2</v>
      </c>
      <c r="DO61" s="344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4">
        <v>-2.2100000000000002E-2</v>
      </c>
      <c r="ER61" s="209">
        <v>-2.2100000000000002E-2</v>
      </c>
      <c r="ES61" s="242">
        <v>-2.7699999999999999E-2</v>
      </c>
      <c r="ET61" s="212">
        <v>-4.2999999999999997E-2</v>
      </c>
      <c r="EU61" s="240">
        <v>-1.23E-2</v>
      </c>
      <c r="EV61" s="204">
        <v>-2.8299999999999999E-2</v>
      </c>
      <c r="EW61" s="267">
        <v>-6.4000000000000003E-3</v>
      </c>
      <c r="EX61" s="209">
        <v>-2.0299999999999999E-2</v>
      </c>
      <c r="EY61" s="205">
        <v>-4.3200000000000002E-2</v>
      </c>
      <c r="EZ61" s="212">
        <v>-1.9400000000000001E-2</v>
      </c>
      <c r="FA61" s="209">
        <v>-2.4400000000000002E-2</v>
      </c>
      <c r="FB61" s="210">
        <v>-3.2399999999999998E-2</v>
      </c>
      <c r="FC61" s="412">
        <v>-1.55E-2</v>
      </c>
      <c r="FD61" s="373">
        <v>-6.7999999999999996E-3</v>
      </c>
      <c r="FE61" s="374">
        <v>-3.1199999999999999E-2</v>
      </c>
      <c r="FF61" s="215">
        <v>-1.23E-2</v>
      </c>
      <c r="FG61" s="209">
        <v>-9.4299999999999995E-2</v>
      </c>
      <c r="FH61" s="450">
        <v>-1.9199999999999998E-2</v>
      </c>
      <c r="FI61" s="447">
        <v>-2.2599999999999999E-2</v>
      </c>
    </row>
    <row r="62" spans="1:279" ht="16.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5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  <c r="EQ62" s="138"/>
      <c r="ER62" s="139"/>
      <c r="ES62" s="210">
        <v>1.8700000000000001E-2</v>
      </c>
      <c r="ET62" s="138"/>
      <c r="EU62" s="139"/>
      <c r="EV62" s="203">
        <v>2.7E-2</v>
      </c>
      <c r="EW62" s="138"/>
      <c r="EX62" s="139"/>
      <c r="EY62" s="203">
        <v>3.9399999999999998E-2</v>
      </c>
      <c r="EZ62" s="138"/>
      <c r="FA62" s="139"/>
      <c r="FB62" s="222">
        <v>3.9800000000000002E-2</v>
      </c>
      <c r="FC62" s="413"/>
      <c r="FD62" s="414"/>
      <c r="FE62" s="372">
        <v>6.5699999999999995E-2</v>
      </c>
      <c r="FF62" s="138"/>
      <c r="FG62" s="139" t="s">
        <v>62</v>
      </c>
      <c r="FH62" s="448">
        <v>2.69E-2</v>
      </c>
    </row>
    <row r="63" spans="1:279" ht="16.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7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s="138" t="s">
        <v>62</v>
      </c>
      <c r="ER63" s="139" t="s">
        <v>62</v>
      </c>
      <c r="ES63" s="242">
        <v>-2.64E-2</v>
      </c>
      <c r="ET63" s="138" t="s">
        <v>62</v>
      </c>
      <c r="EU63" s="139" t="s">
        <v>62</v>
      </c>
      <c r="EV63" s="221">
        <v>-4.2000000000000003E-2</v>
      </c>
      <c r="EW63" s="138" t="s">
        <v>62</v>
      </c>
      <c r="EX63" s="139" t="s">
        <v>62</v>
      </c>
      <c r="EY63" s="205">
        <v>-5.2600000000000001E-2</v>
      </c>
      <c r="EZ63" s="138" t="s">
        <v>62</v>
      </c>
      <c r="FA63" s="139" t="s">
        <v>62</v>
      </c>
      <c r="FB63" s="210">
        <v>-6.0499999999999998E-2</v>
      </c>
      <c r="FC63" s="413" t="s">
        <v>62</v>
      </c>
      <c r="FD63" s="414" t="s">
        <v>62</v>
      </c>
      <c r="FE63" s="374">
        <v>-3.9899999999999998E-2</v>
      </c>
      <c r="FF63" s="138" t="s">
        <v>62</v>
      </c>
      <c r="FG63" s="139" t="s">
        <v>62</v>
      </c>
      <c r="FH63" s="372">
        <v>-5.6899999999999999E-2</v>
      </c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8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61">
        <v>147.36000000000001</v>
      </c>
      <c r="ER64" s="257">
        <v>146.84</v>
      </c>
      <c r="ES64" s="262">
        <v>147.44</v>
      </c>
      <c r="ET64" s="261">
        <v>146.9</v>
      </c>
      <c r="EU64" s="257">
        <v>146.97</v>
      </c>
      <c r="EV64" s="262">
        <v>147.21</v>
      </c>
      <c r="EW64" s="261">
        <v>147.19999999999999</v>
      </c>
      <c r="EX64" s="257">
        <v>1.3212999999999999</v>
      </c>
      <c r="EY64" s="262">
        <v>1.323</v>
      </c>
      <c r="EZ64" s="261">
        <v>1.3211999999999999</v>
      </c>
      <c r="FA64" s="257">
        <v>1.3191999999999999</v>
      </c>
      <c r="FB64" s="262">
        <v>1.3121</v>
      </c>
      <c r="FC64" s="415">
        <v>1.3095000000000001</v>
      </c>
      <c r="FD64" s="375">
        <v>1.3139000000000001</v>
      </c>
      <c r="FE64" s="416">
        <v>1.3290999999999999</v>
      </c>
      <c r="FF64" s="261">
        <v>1.3348</v>
      </c>
      <c r="FG64" s="257">
        <v>1.3187</v>
      </c>
      <c r="FH64" s="262">
        <v>1.3178000000000001</v>
      </c>
      <c r="FI64" s="257">
        <v>1.3204</v>
      </c>
      <c r="FK64" s="191"/>
      <c r="FN64" s="191"/>
      <c r="FQ64" s="191"/>
      <c r="FT64" s="191"/>
      <c r="FW64" s="191"/>
      <c r="FZ64" s="191"/>
      <c r="GC64" s="191"/>
      <c r="GF64" s="191"/>
      <c r="GI64" s="191"/>
      <c r="HC64" s="49"/>
      <c r="HD64" s="49"/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6.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29" t="s">
        <v>60</v>
      </c>
      <c r="DO65" s="345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64" t="s">
        <v>52</v>
      </c>
      <c r="ER65" s="188" t="s">
        <v>52</v>
      </c>
      <c r="ES65" s="199" t="s">
        <v>52</v>
      </c>
      <c r="ET65" s="164" t="s">
        <v>52</v>
      </c>
      <c r="EU65" s="188" t="s">
        <v>52</v>
      </c>
      <c r="EV65" s="199" t="s">
        <v>52</v>
      </c>
      <c r="EW65" s="164" t="s">
        <v>52</v>
      </c>
      <c r="EX65" s="188" t="s">
        <v>51</v>
      </c>
      <c r="EY65" s="199" t="s">
        <v>51</v>
      </c>
      <c r="EZ65" s="164" t="s">
        <v>51</v>
      </c>
      <c r="FA65" s="188" t="s">
        <v>51</v>
      </c>
      <c r="FB65" s="199" t="s">
        <v>51</v>
      </c>
      <c r="FC65" s="417" t="s">
        <v>51</v>
      </c>
      <c r="FD65" s="376" t="s">
        <v>51</v>
      </c>
      <c r="FE65" s="418" t="s">
        <v>51</v>
      </c>
      <c r="FF65" s="164" t="s">
        <v>51</v>
      </c>
      <c r="FG65" s="188" t="s">
        <v>51</v>
      </c>
      <c r="FH65" s="199" t="s">
        <v>51</v>
      </c>
      <c r="FI65" s="188" t="s">
        <v>51</v>
      </c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93">SUM(D51, -D58)</f>
        <v>4.8000000000000001E-2</v>
      </c>
      <c r="E66" s="94">
        <f t="shared" si="93"/>
        <v>9.3600000000000003E-2</v>
      </c>
      <c r="F66" s="145">
        <f t="shared" si="93"/>
        <v>0.1346</v>
      </c>
      <c r="G66" s="153">
        <f t="shared" si="93"/>
        <v>0.27629999999999999</v>
      </c>
      <c r="H66" s="115">
        <f t="shared" si="93"/>
        <v>0.24980000000000002</v>
      </c>
      <c r="I66" s="175">
        <f t="shared" si="93"/>
        <v>0.20469999999999999</v>
      </c>
      <c r="J66" s="153">
        <f>SUM(J51, -J58)</f>
        <v>0.17959999999999998</v>
      </c>
      <c r="K66" s="120">
        <f t="shared" ref="K66:T66" si="94">SUM(K51, -K58)</f>
        <v>0.16789999999999999</v>
      </c>
      <c r="L66" s="179">
        <f t="shared" si="94"/>
        <v>0.1983</v>
      </c>
      <c r="M66" s="146">
        <f t="shared" si="94"/>
        <v>0.19500000000000001</v>
      </c>
      <c r="N66" s="120">
        <f t="shared" si="94"/>
        <v>0.1706</v>
      </c>
      <c r="O66" s="179">
        <f t="shared" si="94"/>
        <v>0.19719999999999999</v>
      </c>
      <c r="P66" s="146">
        <f t="shared" si="94"/>
        <v>0.20700000000000002</v>
      </c>
      <c r="Q66" s="120">
        <f t="shared" si="94"/>
        <v>0.19890000000000002</v>
      </c>
      <c r="R66" s="178">
        <f t="shared" si="94"/>
        <v>0.2243</v>
      </c>
      <c r="S66" s="224">
        <f t="shared" si="94"/>
        <v>0.2389</v>
      </c>
      <c r="T66" s="15">
        <f t="shared" si="94"/>
        <v>0.22960000000000003</v>
      </c>
      <c r="U66" s="151">
        <f t="shared" ref="U66:BE66" si="95">SUM(U51, -U58)</f>
        <v>0.24459999999999998</v>
      </c>
      <c r="V66" s="224">
        <f t="shared" si="95"/>
        <v>0.22259999999999999</v>
      </c>
      <c r="W66" s="15">
        <f t="shared" si="95"/>
        <v>0.2369</v>
      </c>
      <c r="X66" s="151">
        <f t="shared" si="95"/>
        <v>0.25650000000000001</v>
      </c>
      <c r="Y66" s="146">
        <f t="shared" si="95"/>
        <v>0.2596</v>
      </c>
      <c r="Z66" s="120">
        <f t="shared" si="95"/>
        <v>0.26119999999999999</v>
      </c>
      <c r="AA66" s="179">
        <f t="shared" si="95"/>
        <v>0.23480000000000001</v>
      </c>
      <c r="AB66" s="146">
        <f t="shared" si="95"/>
        <v>0.21960000000000002</v>
      </c>
      <c r="AC66" s="120">
        <f t="shared" si="95"/>
        <v>0.21589999999999998</v>
      </c>
      <c r="AD66" s="179">
        <f t="shared" si="95"/>
        <v>0.20729999999999998</v>
      </c>
      <c r="AE66" s="224">
        <f t="shared" si="95"/>
        <v>0.22260000000000002</v>
      </c>
      <c r="AF66" s="15">
        <f t="shared" si="95"/>
        <v>0.25659999999999999</v>
      </c>
      <c r="AG66" s="151">
        <f t="shared" si="95"/>
        <v>0.2717</v>
      </c>
      <c r="AH66" s="146">
        <f t="shared" si="95"/>
        <v>0.29049999999999998</v>
      </c>
      <c r="AI66" s="120">
        <f t="shared" si="95"/>
        <v>0.28580000000000005</v>
      </c>
      <c r="AJ66" s="179">
        <f t="shared" si="95"/>
        <v>0.29849999999999999</v>
      </c>
      <c r="AK66" s="224">
        <f t="shared" si="95"/>
        <v>0.28539999999999999</v>
      </c>
      <c r="AL66" s="15">
        <f t="shared" si="95"/>
        <v>0.2913</v>
      </c>
      <c r="AM66" s="151">
        <f t="shared" si="95"/>
        <v>0.31530000000000002</v>
      </c>
      <c r="AN66" s="146">
        <f t="shared" si="95"/>
        <v>0.32210000000000005</v>
      </c>
      <c r="AO66" s="120">
        <f t="shared" si="95"/>
        <v>0.31619999999999998</v>
      </c>
      <c r="AP66" s="179">
        <f t="shared" si="95"/>
        <v>0.33329999999999999</v>
      </c>
      <c r="AQ66" s="146">
        <f t="shared" si="95"/>
        <v>0.32789999999999997</v>
      </c>
      <c r="AR66" s="120">
        <f t="shared" si="95"/>
        <v>0.33450000000000002</v>
      </c>
      <c r="AS66" s="179">
        <f t="shared" si="95"/>
        <v>0.32790000000000002</v>
      </c>
      <c r="AT66" s="224">
        <f t="shared" si="95"/>
        <v>0.30630000000000002</v>
      </c>
      <c r="AU66" s="15">
        <f t="shared" si="95"/>
        <v>0.31020000000000003</v>
      </c>
      <c r="AV66" s="151">
        <f t="shared" si="95"/>
        <v>0.29520000000000002</v>
      </c>
      <c r="AW66" s="146">
        <f t="shared" si="95"/>
        <v>0.3165</v>
      </c>
      <c r="AX66" s="120">
        <f t="shared" si="95"/>
        <v>0.3458</v>
      </c>
      <c r="AY66" s="179">
        <f t="shared" si="95"/>
        <v>0.3458</v>
      </c>
      <c r="AZ66" s="146">
        <f t="shared" si="95"/>
        <v>0.33510000000000001</v>
      </c>
      <c r="BA66" s="120">
        <f t="shared" si="95"/>
        <v>0.32340000000000002</v>
      </c>
      <c r="BB66" s="179">
        <f t="shared" si="95"/>
        <v>0.35350000000000004</v>
      </c>
      <c r="BC66" s="146">
        <f t="shared" si="95"/>
        <v>0.37840000000000001</v>
      </c>
      <c r="BD66" s="120">
        <f t="shared" si="95"/>
        <v>0.3841</v>
      </c>
      <c r="BE66" s="179">
        <f t="shared" si="95"/>
        <v>0.4103</v>
      </c>
      <c r="BF66" s="146">
        <f t="shared" ref="BF66:BQ66" si="96">SUM(BF51, -BF58)</f>
        <v>0.38880000000000003</v>
      </c>
      <c r="BG66" s="120">
        <f t="shared" si="96"/>
        <v>0.372</v>
      </c>
      <c r="BH66" s="179">
        <f t="shared" si="96"/>
        <v>0.37659999999999999</v>
      </c>
      <c r="BI66" s="146">
        <f t="shared" si="96"/>
        <v>0.3659</v>
      </c>
      <c r="BJ66" s="120">
        <f t="shared" si="96"/>
        <v>0.39960000000000001</v>
      </c>
      <c r="BK66" s="179">
        <f t="shared" si="96"/>
        <v>0.3473</v>
      </c>
      <c r="BL66" s="146">
        <f t="shared" si="96"/>
        <v>0.37109999999999999</v>
      </c>
      <c r="BM66" s="120">
        <f t="shared" si="96"/>
        <v>0.39</v>
      </c>
      <c r="BN66" s="179">
        <f t="shared" si="96"/>
        <v>0.3861</v>
      </c>
      <c r="BO66" s="120">
        <f t="shared" si="96"/>
        <v>0.3896</v>
      </c>
      <c r="BP66" s="116">
        <f t="shared" si="96"/>
        <v>0.38680000000000003</v>
      </c>
      <c r="BQ66" s="120">
        <f t="shared" si="96"/>
        <v>0.4012</v>
      </c>
      <c r="BS66" s="146">
        <f t="shared" ref="BS66:CK66" si="97">SUM(BS51, -BS58)</f>
        <v>0.38919999999999999</v>
      </c>
      <c r="BT66" s="120">
        <f t="shared" si="97"/>
        <v>0.38269999999999998</v>
      </c>
      <c r="BU66" s="179">
        <f t="shared" si="97"/>
        <v>0.42720000000000002</v>
      </c>
      <c r="BV66" s="146">
        <f t="shared" si="97"/>
        <v>0.43609999999999999</v>
      </c>
      <c r="BW66" s="120">
        <f t="shared" si="97"/>
        <v>0.43910000000000005</v>
      </c>
      <c r="BX66" s="179">
        <f t="shared" si="97"/>
        <v>0.43840000000000001</v>
      </c>
      <c r="BY66" s="224">
        <f t="shared" si="97"/>
        <v>0.44240000000000002</v>
      </c>
      <c r="BZ66" s="15">
        <f t="shared" si="97"/>
        <v>0.46499999999999997</v>
      </c>
      <c r="CA66" s="151">
        <f t="shared" si="97"/>
        <v>0.44399999999999995</v>
      </c>
      <c r="CB66" s="146">
        <f t="shared" si="97"/>
        <v>0.41510000000000002</v>
      </c>
      <c r="CC66" s="120">
        <f t="shared" si="97"/>
        <v>0.4103</v>
      </c>
      <c r="CD66" s="179">
        <f t="shared" si="97"/>
        <v>0.41139999999999999</v>
      </c>
      <c r="CE66" s="146">
        <f t="shared" si="97"/>
        <v>0.39239999999999997</v>
      </c>
      <c r="CF66" s="120">
        <f t="shared" si="97"/>
        <v>0.37980000000000003</v>
      </c>
      <c r="CG66" s="179">
        <f t="shared" si="97"/>
        <v>0.36209999999999998</v>
      </c>
      <c r="CH66" s="146">
        <f t="shared" si="97"/>
        <v>0.3543</v>
      </c>
      <c r="CI66" s="120">
        <f t="shared" si="97"/>
        <v>0.37050000000000005</v>
      </c>
      <c r="CJ66" s="179">
        <f t="shared" si="97"/>
        <v>0.36429999999999996</v>
      </c>
      <c r="CK66" s="146">
        <f t="shared" si="97"/>
        <v>0.35899999999999999</v>
      </c>
      <c r="CL66" s="120">
        <f t="shared" ref="CL66:DD66" si="98">SUM(CL51, -CL58)</f>
        <v>0.39219999999999999</v>
      </c>
      <c r="CM66" s="179">
        <f t="shared" si="98"/>
        <v>0.37859999999999999</v>
      </c>
      <c r="CN66" s="146">
        <f t="shared" si="98"/>
        <v>0.39510000000000001</v>
      </c>
      <c r="CO66" s="120">
        <f t="shared" si="98"/>
        <v>0.43630000000000002</v>
      </c>
      <c r="CP66" s="179">
        <f t="shared" si="98"/>
        <v>0.43890000000000001</v>
      </c>
      <c r="CQ66" s="146">
        <f t="shared" si="98"/>
        <v>0.4516</v>
      </c>
      <c r="CR66" s="120">
        <f t="shared" si="98"/>
        <v>0.42720000000000002</v>
      </c>
      <c r="CS66" s="179">
        <f t="shared" si="98"/>
        <v>0.44779999999999998</v>
      </c>
      <c r="CT66" s="146">
        <f t="shared" si="98"/>
        <v>0.44889999999999997</v>
      </c>
      <c r="CU66" s="120">
        <f t="shared" si="98"/>
        <v>0.4365</v>
      </c>
      <c r="CV66" s="179">
        <f t="shared" si="98"/>
        <v>0.39149999999999996</v>
      </c>
      <c r="CW66" s="146">
        <f t="shared" si="98"/>
        <v>0.38749999999999996</v>
      </c>
      <c r="CX66" s="120">
        <f t="shared" si="98"/>
        <v>0.4093</v>
      </c>
      <c r="CY66" s="179">
        <f t="shared" si="98"/>
        <v>0.41959999999999997</v>
      </c>
      <c r="CZ66" s="146">
        <f t="shared" si="98"/>
        <v>0.41830000000000001</v>
      </c>
      <c r="DA66" s="120">
        <f t="shared" si="98"/>
        <v>0.40759999999999996</v>
      </c>
      <c r="DB66" s="179">
        <f t="shared" si="98"/>
        <v>0.41349999999999998</v>
      </c>
      <c r="DC66" s="146">
        <f t="shared" si="98"/>
        <v>0.40669999999999995</v>
      </c>
      <c r="DD66" s="120">
        <f t="shared" si="98"/>
        <v>0.4173</v>
      </c>
      <c r="DE66" s="179">
        <f t="shared" ref="DE66:DN66" si="99">SUM(DE51, -DE58)</f>
        <v>0.43440000000000001</v>
      </c>
      <c r="DF66" s="146">
        <f t="shared" si="99"/>
        <v>0.43159999999999998</v>
      </c>
      <c r="DG66" s="120">
        <f t="shared" si="99"/>
        <v>0.42210000000000003</v>
      </c>
      <c r="DH66" s="179">
        <f t="shared" si="99"/>
        <v>0.42559999999999998</v>
      </c>
      <c r="DI66" s="146">
        <f t="shared" si="99"/>
        <v>0.4244</v>
      </c>
      <c r="DJ66" s="120">
        <f t="shared" si="99"/>
        <v>0.44290000000000002</v>
      </c>
      <c r="DK66" s="179">
        <f t="shared" si="99"/>
        <v>0.41970000000000002</v>
      </c>
      <c r="DL66" s="120">
        <f t="shared" si="99"/>
        <v>0.41949999999999998</v>
      </c>
      <c r="DM66" s="120">
        <f t="shared" si="99"/>
        <v>0.41210000000000002</v>
      </c>
      <c r="DN66" s="330">
        <f t="shared" si="99"/>
        <v>0.44630000000000003</v>
      </c>
      <c r="DO66" s="346">
        <f>SUM(DO51, -DO58,)</f>
        <v>0</v>
      </c>
      <c r="DP66" s="120">
        <f t="shared" ref="DP66:DZ66" si="100">SUM(DP51, -DP58)</f>
        <v>0.44469999999999998</v>
      </c>
      <c r="DQ66" s="179">
        <f t="shared" si="100"/>
        <v>0.45760000000000001</v>
      </c>
      <c r="DR66" s="146">
        <f t="shared" si="100"/>
        <v>0.4919</v>
      </c>
      <c r="DS66" s="120">
        <f t="shared" si="100"/>
        <v>0.52429999999999999</v>
      </c>
      <c r="DT66" s="179">
        <f t="shared" si="100"/>
        <v>0.54720000000000002</v>
      </c>
      <c r="DU66" s="146">
        <f t="shared" si="100"/>
        <v>0.54909999999999992</v>
      </c>
      <c r="DV66" s="120">
        <f t="shared" si="100"/>
        <v>0.5734999999999999</v>
      </c>
      <c r="DW66" s="179">
        <f t="shared" si="100"/>
        <v>0.59430000000000005</v>
      </c>
      <c r="DX66" s="120">
        <f t="shared" si="100"/>
        <v>0.5464</v>
      </c>
      <c r="DY66" s="115">
        <f t="shared" si="100"/>
        <v>0.54959999999999998</v>
      </c>
      <c r="DZ66" s="115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3">
        <f t="shared" ref="EK66:EX66" si="102">SUM(EK51, -EK58)</f>
        <v>0.60189999999999999</v>
      </c>
      <c r="EL66" s="115">
        <f t="shared" si="102"/>
        <v>0.59519999999999995</v>
      </c>
      <c r="EM66" s="175">
        <f t="shared" si="102"/>
        <v>0.58450000000000002</v>
      </c>
      <c r="EN66" s="153">
        <f t="shared" si="102"/>
        <v>0.61519999999999997</v>
      </c>
      <c r="EO66" s="115">
        <f t="shared" si="102"/>
        <v>0.58840000000000003</v>
      </c>
      <c r="EP66" s="175">
        <f t="shared" si="102"/>
        <v>0.56510000000000005</v>
      </c>
      <c r="EQ66" s="153">
        <f t="shared" si="102"/>
        <v>0.57089999999999996</v>
      </c>
      <c r="ER66" s="115">
        <f t="shared" si="102"/>
        <v>0.54549999999999998</v>
      </c>
      <c r="ES66" s="175">
        <f t="shared" si="102"/>
        <v>0.57620000000000005</v>
      </c>
      <c r="ET66" s="153">
        <f t="shared" si="102"/>
        <v>0.54969999999999997</v>
      </c>
      <c r="EU66" s="115">
        <f t="shared" si="102"/>
        <v>0.54990000000000006</v>
      </c>
      <c r="EV66" s="175">
        <f t="shared" si="102"/>
        <v>0.56309999999999993</v>
      </c>
      <c r="EW66" s="153">
        <f t="shared" si="102"/>
        <v>0.56009999999999993</v>
      </c>
      <c r="EX66" s="120">
        <f t="shared" si="102"/>
        <v>0.53639999999999999</v>
      </c>
      <c r="EY66" s="179">
        <f>SUM(EY51, -EY58)</f>
        <v>0.55149999999999999</v>
      </c>
      <c r="EZ66" s="146">
        <f>SUM(EZ51, -EZ58)</f>
        <v>0.54090000000000005</v>
      </c>
      <c r="FA66" s="120">
        <f>SUM(FA51, -FA58)</f>
        <v>0.52170000000000005</v>
      </c>
      <c r="FB66" s="179">
        <f>SUM(FB51, -FB58)</f>
        <v>0.4844</v>
      </c>
      <c r="FC66" s="419">
        <f>SUM(FC51, -FC58)</f>
        <v>0.4708</v>
      </c>
      <c r="FD66" s="377">
        <f>SUM(FD51, -FD58)</f>
        <v>0.48729999999999996</v>
      </c>
      <c r="FE66" s="420">
        <f>SUM(FE51, -FE58)</f>
        <v>0.59</v>
      </c>
      <c r="FF66" s="146">
        <f>SUM(FF51, -FF58)</f>
        <v>0.62840000000000007</v>
      </c>
      <c r="FG66" s="120">
        <f>SUM(FG51, -FG58)</f>
        <v>0.50870000000000004</v>
      </c>
      <c r="FH66" s="179">
        <f>SUM(FH51, -FH58)</f>
        <v>0.51780000000000004</v>
      </c>
      <c r="FI66" s="120">
        <f>SUM(FI51, -FI58)</f>
        <v>0.52960000000000007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03">SUM(GU51, -GU58)</f>
        <v>0</v>
      </c>
      <c r="GV66" s="6">
        <f t="shared" si="103"/>
        <v>0</v>
      </c>
      <c r="GW66" s="6">
        <f t="shared" si="103"/>
        <v>0</v>
      </c>
      <c r="GX66" s="6">
        <f t="shared" si="103"/>
        <v>0</v>
      </c>
      <c r="GY66" s="6">
        <f t="shared" si="103"/>
        <v>0</v>
      </c>
      <c r="GZ66" s="6">
        <f t="shared" si="103"/>
        <v>0</v>
      </c>
      <c r="HA66" s="6">
        <f t="shared" si="103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04">SUM(JM51, -JM58)</f>
        <v>0</v>
      </c>
      <c r="JN66" s="6">
        <f t="shared" si="104"/>
        <v>0</v>
      </c>
      <c r="JO66" s="6">
        <f t="shared" si="104"/>
        <v>0</v>
      </c>
      <c r="JP66" s="6">
        <f t="shared" si="104"/>
        <v>0</v>
      </c>
      <c r="JQ66" s="6">
        <f t="shared" si="104"/>
        <v>0</v>
      </c>
      <c r="JR66" s="6">
        <f t="shared" si="104"/>
        <v>0</v>
      </c>
      <c r="JS66" s="6">
        <f t="shared" si="104"/>
        <v>0</v>
      </c>
    </row>
    <row r="67" spans="1:279" ht="16.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1" t="s">
        <v>51</v>
      </c>
      <c r="DO67" s="345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64" t="s">
        <v>51</v>
      </c>
      <c r="ER67" s="188" t="s">
        <v>51</v>
      </c>
      <c r="ES67" s="199" t="s">
        <v>51</v>
      </c>
      <c r="ET67" s="164" t="s">
        <v>51</v>
      </c>
      <c r="EU67" s="188" t="s">
        <v>51</v>
      </c>
      <c r="EV67" s="199" t="s">
        <v>51</v>
      </c>
      <c r="EW67" s="164" t="s">
        <v>51</v>
      </c>
      <c r="EX67" s="188" t="s">
        <v>52</v>
      </c>
      <c r="EY67" s="199" t="s">
        <v>52</v>
      </c>
      <c r="EZ67" s="164" t="s">
        <v>52</v>
      </c>
      <c r="FA67" s="188" t="s">
        <v>52</v>
      </c>
      <c r="FB67" s="199" t="s">
        <v>52</v>
      </c>
      <c r="FC67" s="417" t="s">
        <v>52</v>
      </c>
      <c r="FD67" s="376" t="s">
        <v>52</v>
      </c>
      <c r="FE67" s="418" t="s">
        <v>52</v>
      </c>
      <c r="FF67" s="164" t="s">
        <v>52</v>
      </c>
      <c r="FG67" s="188" t="s">
        <v>52</v>
      </c>
      <c r="FH67" s="199" t="s">
        <v>52</v>
      </c>
      <c r="FI67" s="188" t="s">
        <v>52</v>
      </c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05">SUM(K51, -K57)</f>
        <v>0.16620000000000001</v>
      </c>
      <c r="L68" s="179">
        <f t="shared" si="105"/>
        <v>0.19230000000000003</v>
      </c>
      <c r="M68" s="146">
        <f t="shared" si="105"/>
        <v>0.17859999999999998</v>
      </c>
      <c r="N68" s="120">
        <f t="shared" si="105"/>
        <v>0.16650000000000001</v>
      </c>
      <c r="O68" s="179">
        <f t="shared" si="105"/>
        <v>0.18559999999999999</v>
      </c>
      <c r="P68" s="146">
        <f t="shared" si="105"/>
        <v>0.20569999999999999</v>
      </c>
      <c r="Q68" s="120">
        <f t="shared" si="105"/>
        <v>0.1983</v>
      </c>
      <c r="R68" s="179">
        <f t="shared" si="105"/>
        <v>0.21210000000000001</v>
      </c>
      <c r="S68" s="225">
        <f t="shared" si="105"/>
        <v>0.23520000000000002</v>
      </c>
      <c r="T68" s="15">
        <f t="shared" si="105"/>
        <v>0.22940000000000002</v>
      </c>
      <c r="U68" s="149">
        <f t="shared" ref="U68:Z68" si="106">SUM(U51, -U57)</f>
        <v>0.2127</v>
      </c>
      <c r="V68" s="225">
        <f t="shared" si="106"/>
        <v>0.2097</v>
      </c>
      <c r="W68" s="96">
        <f t="shared" si="106"/>
        <v>0.23599999999999999</v>
      </c>
      <c r="X68" s="151">
        <f t="shared" si="106"/>
        <v>0.2268</v>
      </c>
      <c r="Y68" s="146">
        <f t="shared" si="106"/>
        <v>0.2455</v>
      </c>
      <c r="Z68" s="120">
        <f t="shared" si="106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07">SUM(AK52, -AK58)</f>
        <v>0.23170000000000002</v>
      </c>
      <c r="AL68" s="93">
        <f t="shared" si="107"/>
        <v>0.2545</v>
      </c>
      <c r="AM68" s="150">
        <f t="shared" si="107"/>
        <v>0.29559999999999997</v>
      </c>
      <c r="AN68" s="144">
        <f t="shared" si="107"/>
        <v>0.29559999999999997</v>
      </c>
      <c r="AO68" s="116">
        <f t="shared" si="107"/>
        <v>0.30189999999999995</v>
      </c>
      <c r="AP68" s="176">
        <f t="shared" si="107"/>
        <v>0.27779999999999999</v>
      </c>
      <c r="AQ68" s="144">
        <f t="shared" si="107"/>
        <v>0.28659999999999997</v>
      </c>
      <c r="AR68" s="116">
        <f t="shared" si="107"/>
        <v>0.28660000000000002</v>
      </c>
      <c r="AS68" s="176">
        <f t="shared" si="107"/>
        <v>0.28949999999999998</v>
      </c>
      <c r="AT68" s="226">
        <f t="shared" si="107"/>
        <v>0.26090000000000002</v>
      </c>
      <c r="AU68" s="93">
        <f t="shared" si="107"/>
        <v>0.25990000000000002</v>
      </c>
      <c r="AV68" s="151">
        <f t="shared" si="107"/>
        <v>0.29270000000000002</v>
      </c>
      <c r="AW68" s="146">
        <f t="shared" si="107"/>
        <v>0.3024</v>
      </c>
      <c r="AX68" s="120">
        <f t="shared" si="107"/>
        <v>0.31730000000000003</v>
      </c>
      <c r="AY68" s="179">
        <f t="shared" si="107"/>
        <v>0.28070000000000001</v>
      </c>
      <c r="AZ68" s="146">
        <f t="shared" si="107"/>
        <v>0.26910000000000001</v>
      </c>
      <c r="BA68" s="120">
        <f t="shared" si="107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08">SUM(BD52, -BD58)</f>
        <v>0.30430000000000001</v>
      </c>
      <c r="BE68" s="179">
        <f t="shared" si="108"/>
        <v>0.3382</v>
      </c>
      <c r="BF68" s="146">
        <f t="shared" si="108"/>
        <v>0.32930000000000004</v>
      </c>
      <c r="BG68" s="120">
        <f t="shared" si="108"/>
        <v>0.31999999999999995</v>
      </c>
      <c r="BH68" s="179">
        <f t="shared" si="108"/>
        <v>0.30209999999999998</v>
      </c>
      <c r="BI68" s="146">
        <f t="shared" si="108"/>
        <v>0.30149999999999999</v>
      </c>
      <c r="BJ68" s="115">
        <f>SUM(BJ51, -BJ57)</f>
        <v>0.32200000000000001</v>
      </c>
      <c r="BK68" s="179">
        <f t="shared" ref="BK68:BQ68" si="109">SUM(BK52, -BK58)</f>
        <v>0.32019999999999998</v>
      </c>
      <c r="BL68" s="146">
        <f t="shared" si="109"/>
        <v>0.34360000000000002</v>
      </c>
      <c r="BM68" s="120">
        <f t="shared" si="109"/>
        <v>0.36709999999999998</v>
      </c>
      <c r="BN68" s="179">
        <f t="shared" si="109"/>
        <v>0.37239999999999995</v>
      </c>
      <c r="BO68" s="120">
        <f t="shared" si="109"/>
        <v>0.38129999999999997</v>
      </c>
      <c r="BP68" s="120">
        <f t="shared" si="109"/>
        <v>0.38109999999999999</v>
      </c>
      <c r="BQ68" s="116">
        <f t="shared" si="109"/>
        <v>0.39739999999999998</v>
      </c>
      <c r="BS68" s="146">
        <f t="shared" ref="BS68:CK68" si="110">SUM(BS52, -BS58)</f>
        <v>0.37659999999999999</v>
      </c>
      <c r="BT68" s="116">
        <f t="shared" si="110"/>
        <v>0.371</v>
      </c>
      <c r="BU68" s="176">
        <f t="shared" si="110"/>
        <v>0.37480000000000002</v>
      </c>
      <c r="BV68" s="146">
        <f t="shared" si="110"/>
        <v>0.37819999999999998</v>
      </c>
      <c r="BW68" s="120">
        <f t="shared" si="110"/>
        <v>0.37370000000000003</v>
      </c>
      <c r="BX68" s="176">
        <f t="shared" si="110"/>
        <v>0.372</v>
      </c>
      <c r="BY68" s="226">
        <f t="shared" si="110"/>
        <v>0.41650000000000004</v>
      </c>
      <c r="BZ68" s="93">
        <f t="shared" si="110"/>
        <v>0.42730000000000001</v>
      </c>
      <c r="CA68" s="150">
        <f t="shared" si="110"/>
        <v>0.3987</v>
      </c>
      <c r="CB68" s="146">
        <f t="shared" si="110"/>
        <v>0.33439999999999998</v>
      </c>
      <c r="CC68" s="120">
        <f t="shared" si="110"/>
        <v>0.34109999999999996</v>
      </c>
      <c r="CD68" s="179">
        <f t="shared" si="110"/>
        <v>0.34699999999999998</v>
      </c>
      <c r="CE68" s="146">
        <f t="shared" si="110"/>
        <v>0.34620000000000001</v>
      </c>
      <c r="CF68" s="120">
        <f t="shared" si="110"/>
        <v>0.32150000000000001</v>
      </c>
      <c r="CG68" s="179">
        <f t="shared" si="110"/>
        <v>0.35730000000000001</v>
      </c>
      <c r="CH68" s="146">
        <f t="shared" si="110"/>
        <v>0.34920000000000001</v>
      </c>
      <c r="CI68" s="120">
        <f t="shared" si="110"/>
        <v>0.35310000000000002</v>
      </c>
      <c r="CJ68" s="179">
        <f t="shared" si="110"/>
        <v>0.33829999999999999</v>
      </c>
      <c r="CK68" s="146">
        <f t="shared" si="110"/>
        <v>0.32700000000000001</v>
      </c>
      <c r="CL68" s="120">
        <f t="shared" ref="CL68:CR68" si="111">SUM(CL52, -CL58)</f>
        <v>0.34289999999999998</v>
      </c>
      <c r="CM68" s="179">
        <f t="shared" si="111"/>
        <v>0.31979999999999997</v>
      </c>
      <c r="CN68" s="146">
        <f t="shared" si="111"/>
        <v>0.32979999999999998</v>
      </c>
      <c r="CO68" s="120">
        <f t="shared" si="111"/>
        <v>0.35650000000000004</v>
      </c>
      <c r="CP68" s="179">
        <f t="shared" si="111"/>
        <v>0.36570000000000003</v>
      </c>
      <c r="CQ68" s="146">
        <f t="shared" si="111"/>
        <v>0.38119999999999998</v>
      </c>
      <c r="CR68" s="120">
        <f t="shared" si="111"/>
        <v>0.37290000000000001</v>
      </c>
      <c r="CS68" s="179">
        <f>SUM(CS51, -CS57)</f>
        <v>0.36199999999999999</v>
      </c>
      <c r="CT68" s="153">
        <f t="shared" ref="CT68:DN68" si="112">SUM(CT52, -CT58)</f>
        <v>0.37779999999999997</v>
      </c>
      <c r="CU68" s="115">
        <f t="shared" si="112"/>
        <v>0.37570000000000003</v>
      </c>
      <c r="CV68" s="175">
        <f t="shared" si="112"/>
        <v>0.35199999999999998</v>
      </c>
      <c r="CW68" s="153">
        <f t="shared" si="112"/>
        <v>0.3402</v>
      </c>
      <c r="CX68" s="115">
        <f t="shared" si="112"/>
        <v>0.38439999999999996</v>
      </c>
      <c r="CY68" s="175">
        <f t="shared" si="112"/>
        <v>0.3821</v>
      </c>
      <c r="CZ68" s="153">
        <f t="shared" si="112"/>
        <v>0.37609999999999999</v>
      </c>
      <c r="DA68" s="115">
        <f t="shared" si="112"/>
        <v>0.37839999999999996</v>
      </c>
      <c r="DB68" s="179">
        <f t="shared" si="112"/>
        <v>0.37219999999999998</v>
      </c>
      <c r="DC68" s="146">
        <f t="shared" si="112"/>
        <v>0.37109999999999999</v>
      </c>
      <c r="DD68" s="120">
        <f t="shared" si="112"/>
        <v>0.38900000000000001</v>
      </c>
      <c r="DE68" s="179">
        <f t="shared" si="112"/>
        <v>0.40539999999999998</v>
      </c>
      <c r="DF68" s="146">
        <f t="shared" si="112"/>
        <v>0.42230000000000001</v>
      </c>
      <c r="DG68" s="120">
        <f t="shared" si="112"/>
        <v>0.4173</v>
      </c>
      <c r="DH68" s="179">
        <f t="shared" si="112"/>
        <v>0.42520000000000002</v>
      </c>
      <c r="DI68" s="146">
        <f t="shared" si="112"/>
        <v>0.42180000000000001</v>
      </c>
      <c r="DJ68" s="120">
        <f t="shared" si="112"/>
        <v>0.4279</v>
      </c>
      <c r="DK68" s="179">
        <f t="shared" si="112"/>
        <v>0.40039999999999998</v>
      </c>
      <c r="DL68" s="120">
        <f t="shared" si="112"/>
        <v>0.40390000000000004</v>
      </c>
      <c r="DM68" s="120">
        <f t="shared" si="112"/>
        <v>0.3957</v>
      </c>
      <c r="DN68" s="330">
        <f t="shared" si="112"/>
        <v>0.42620000000000002</v>
      </c>
      <c r="DO68" s="346">
        <f>SUM(DO51, -DO57)</f>
        <v>0</v>
      </c>
      <c r="DP68" s="120">
        <f>SUM(DP52, -DP58)</f>
        <v>0.43910000000000005</v>
      </c>
      <c r="DQ68" s="175">
        <f t="shared" ref="DQ68:EC68" si="113">SUM(DQ51, -DQ57)</f>
        <v>0.44079999999999997</v>
      </c>
      <c r="DR68" s="153">
        <f t="shared" si="113"/>
        <v>0.45929999999999999</v>
      </c>
      <c r="DS68" s="115">
        <f t="shared" si="113"/>
        <v>0.49309999999999998</v>
      </c>
      <c r="DT68" s="175">
        <f t="shared" si="113"/>
        <v>0.50080000000000002</v>
      </c>
      <c r="DU68" s="153">
        <f t="shared" si="113"/>
        <v>0.49399999999999999</v>
      </c>
      <c r="DV68" s="115">
        <f t="shared" si="113"/>
        <v>0.5464</v>
      </c>
      <c r="DW68" s="175">
        <f t="shared" si="113"/>
        <v>0.56799999999999995</v>
      </c>
      <c r="DX68" s="115">
        <f t="shared" si="113"/>
        <v>0.53810000000000002</v>
      </c>
      <c r="DY68" s="120">
        <f t="shared" si="113"/>
        <v>0.52139999999999997</v>
      </c>
      <c r="DZ68" s="120">
        <f t="shared" si="113"/>
        <v>0.53939999999999999</v>
      </c>
      <c r="EA68" s="6">
        <f t="shared" si="113"/>
        <v>0</v>
      </c>
      <c r="EB68" s="6">
        <f t="shared" si="113"/>
        <v>0</v>
      </c>
      <c r="EC68" s="6">
        <f t="shared" si="113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 t="shared" ref="EK68:EX68" si="114">SUM(EK51, -EK57)</f>
        <v>0.53959999999999997</v>
      </c>
      <c r="EL68" s="120">
        <f t="shared" si="114"/>
        <v>0.53439999999999999</v>
      </c>
      <c r="EM68" s="179">
        <f t="shared" si="114"/>
        <v>0.51929999999999998</v>
      </c>
      <c r="EN68" s="146">
        <f t="shared" si="114"/>
        <v>0.55420000000000003</v>
      </c>
      <c r="EO68" s="120">
        <f t="shared" si="114"/>
        <v>0.53920000000000001</v>
      </c>
      <c r="EP68" s="179">
        <f t="shared" si="114"/>
        <v>0.50639999999999996</v>
      </c>
      <c r="EQ68" s="146">
        <f t="shared" si="114"/>
        <v>0.51200000000000001</v>
      </c>
      <c r="ER68" s="120">
        <f t="shared" si="114"/>
        <v>0.49129999999999996</v>
      </c>
      <c r="ES68" s="179">
        <f t="shared" si="114"/>
        <v>0.55149999999999999</v>
      </c>
      <c r="ET68" s="146">
        <f t="shared" si="114"/>
        <v>0.53849999999999998</v>
      </c>
      <c r="EU68" s="120">
        <f t="shared" si="114"/>
        <v>0.5353</v>
      </c>
      <c r="EV68" s="179">
        <f t="shared" si="114"/>
        <v>0.55289999999999995</v>
      </c>
      <c r="EW68" s="146">
        <f t="shared" si="114"/>
        <v>0.54709999999999992</v>
      </c>
      <c r="EX68" s="115">
        <f t="shared" si="114"/>
        <v>0.53580000000000005</v>
      </c>
      <c r="EY68" s="175">
        <f t="shared" ref="EY68:FE68" si="115">SUM(EY51, -EY57)</f>
        <v>0.49740000000000001</v>
      </c>
      <c r="EZ68" s="153">
        <f t="shared" si="115"/>
        <v>0.46350000000000002</v>
      </c>
      <c r="FA68" s="115">
        <f t="shared" si="115"/>
        <v>0.45340000000000003</v>
      </c>
      <c r="FB68" s="175">
        <f t="shared" si="115"/>
        <v>0.43049999999999999</v>
      </c>
      <c r="FC68" s="421">
        <f t="shared" ref="FC68:FD68" si="116">SUM(FC51, -FC57)</f>
        <v>0.41459999999999997</v>
      </c>
      <c r="FD68" s="378">
        <f t="shared" ref="FD68:FE68" si="117">SUM(FD51, -FD57)</f>
        <v>0.42659999999999998</v>
      </c>
      <c r="FE68" s="422">
        <f t="shared" si="117"/>
        <v>0.51949999999999996</v>
      </c>
      <c r="FF68" s="153">
        <f t="shared" ref="FF68:FG68" si="118">SUM(FF51, -FF57)</f>
        <v>0.56230000000000002</v>
      </c>
      <c r="FG68" s="115">
        <f t="shared" si="118"/>
        <v>0.45320000000000005</v>
      </c>
      <c r="FH68" s="175">
        <f t="shared" ref="FH68:FI68" si="119">SUM(FH51, -FH57)</f>
        <v>0.4793</v>
      </c>
      <c r="FI68" s="115">
        <f t="shared" si="119"/>
        <v>0.48919999999999997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29" t="s">
        <v>70</v>
      </c>
      <c r="DO69" s="345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42" t="s">
        <v>70</v>
      </c>
      <c r="ER69" s="117" t="s">
        <v>70</v>
      </c>
      <c r="ES69" s="177" t="s">
        <v>70</v>
      </c>
      <c r="ET69" s="142" t="s">
        <v>70</v>
      </c>
      <c r="EU69" s="117" t="s">
        <v>70</v>
      </c>
      <c r="EV69" s="199" t="s">
        <v>44</v>
      </c>
      <c r="EW69" s="164" t="s">
        <v>44</v>
      </c>
      <c r="EX69" s="188" t="s">
        <v>44</v>
      </c>
      <c r="EY69" s="199" t="s">
        <v>44</v>
      </c>
      <c r="EZ69" s="164" t="s">
        <v>44</v>
      </c>
      <c r="FA69" s="168" t="s">
        <v>59</v>
      </c>
      <c r="FB69" s="186" t="s">
        <v>59</v>
      </c>
      <c r="FC69" s="423" t="s">
        <v>59</v>
      </c>
      <c r="FD69" s="379" t="s">
        <v>59</v>
      </c>
      <c r="FE69" s="424" t="s">
        <v>59</v>
      </c>
      <c r="FF69" s="200" t="s">
        <v>59</v>
      </c>
      <c r="FG69" s="168" t="s">
        <v>59</v>
      </c>
      <c r="FH69" s="186" t="s">
        <v>59</v>
      </c>
      <c r="FI69" s="168" t="s">
        <v>59</v>
      </c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20">SUM(L51, -L56)</f>
        <v>0.16260000000000002</v>
      </c>
      <c r="M70" s="146">
        <f t="shared" si="120"/>
        <v>0.1641</v>
      </c>
      <c r="N70" s="120">
        <f t="shared" si="120"/>
        <v>0.16570000000000001</v>
      </c>
      <c r="O70" s="179">
        <f t="shared" si="120"/>
        <v>0.1774</v>
      </c>
      <c r="P70" s="146">
        <f t="shared" si="120"/>
        <v>0.20530000000000001</v>
      </c>
      <c r="Q70" s="120">
        <f t="shared" si="120"/>
        <v>0.19670000000000001</v>
      </c>
      <c r="R70" s="179">
        <f t="shared" si="120"/>
        <v>0.21190000000000001</v>
      </c>
      <c r="S70" s="224">
        <f t="shared" si="120"/>
        <v>0.23110000000000003</v>
      </c>
      <c r="T70" s="96">
        <f t="shared" si="120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21">SUM(AS53, -AS58)</f>
        <v>0.248</v>
      </c>
      <c r="AT70" s="224">
        <f t="shared" si="121"/>
        <v>0.23809999999999998</v>
      </c>
      <c r="AU70" s="15">
        <f t="shared" si="121"/>
        <v>0.25509999999999999</v>
      </c>
      <c r="AV70" s="150">
        <f t="shared" si="121"/>
        <v>0.249</v>
      </c>
      <c r="AW70" s="144">
        <f t="shared" si="121"/>
        <v>0.26829999999999998</v>
      </c>
      <c r="AX70" s="116">
        <f t="shared" si="121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22">SUM(BD51, -BD57)</f>
        <v>0.30359999999999998</v>
      </c>
      <c r="BE70" s="175">
        <f t="shared" si="122"/>
        <v>0.33729999999999999</v>
      </c>
      <c r="BF70" s="153">
        <f t="shared" si="122"/>
        <v>0.31259999999999999</v>
      </c>
      <c r="BG70" s="115">
        <f t="shared" si="122"/>
        <v>0.3034</v>
      </c>
      <c r="BH70" s="175">
        <f t="shared" si="122"/>
        <v>0.30179999999999996</v>
      </c>
      <c r="BI70" s="153">
        <f t="shared" si="122"/>
        <v>0.28360000000000002</v>
      </c>
      <c r="BJ70" s="120">
        <f>SUM(BJ52, -BJ58)</f>
        <v>0.31879999999999997</v>
      </c>
      <c r="BK70" s="176">
        <f t="shared" ref="BK70:BQ70" si="123">SUM(BK53, -BK58)</f>
        <v>0.26200000000000001</v>
      </c>
      <c r="BL70" s="144">
        <f t="shared" si="123"/>
        <v>0.3226</v>
      </c>
      <c r="BM70" s="116">
        <f t="shared" si="123"/>
        <v>0.32889999999999997</v>
      </c>
      <c r="BN70" s="176">
        <f t="shared" si="123"/>
        <v>0.3639</v>
      </c>
      <c r="BO70" s="116">
        <f t="shared" si="123"/>
        <v>0.37929999999999997</v>
      </c>
      <c r="BP70" s="120">
        <f t="shared" si="123"/>
        <v>0.37050000000000005</v>
      </c>
      <c r="BQ70" s="120">
        <f t="shared" si="123"/>
        <v>0.37329999999999997</v>
      </c>
      <c r="BS70" s="144">
        <f t="shared" ref="BS70:CC70" si="124">SUM(BS53, -BS58)</f>
        <v>0.37</v>
      </c>
      <c r="BT70" s="115">
        <f t="shared" si="124"/>
        <v>0.34289999999999998</v>
      </c>
      <c r="BU70" s="179">
        <f t="shared" si="124"/>
        <v>0.36609999999999998</v>
      </c>
      <c r="BV70" s="144">
        <f t="shared" si="124"/>
        <v>0.37419999999999998</v>
      </c>
      <c r="BW70" s="116">
        <f t="shared" si="124"/>
        <v>0.36470000000000002</v>
      </c>
      <c r="BX70" s="179">
        <f t="shared" si="124"/>
        <v>0.36280000000000001</v>
      </c>
      <c r="BY70" s="224">
        <f t="shared" si="124"/>
        <v>0.37780000000000002</v>
      </c>
      <c r="BZ70" s="94">
        <f t="shared" si="124"/>
        <v>0.38500000000000001</v>
      </c>
      <c r="CA70" s="145">
        <f t="shared" si="124"/>
        <v>0.36849999999999999</v>
      </c>
      <c r="CB70" s="153">
        <f t="shared" si="124"/>
        <v>0.3332</v>
      </c>
      <c r="CC70" s="115">
        <f t="shared" si="124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 t="shared" ref="CV70:DC70" si="125">SUM(CV53, -CV58)</f>
        <v>0.31340000000000001</v>
      </c>
      <c r="CW70" s="146">
        <f t="shared" si="125"/>
        <v>0.30549999999999999</v>
      </c>
      <c r="CX70" s="116">
        <f t="shared" si="125"/>
        <v>0.3342</v>
      </c>
      <c r="CY70" s="176">
        <f t="shared" si="125"/>
        <v>0.35319999999999996</v>
      </c>
      <c r="CZ70" s="146">
        <f t="shared" si="125"/>
        <v>0.36080000000000001</v>
      </c>
      <c r="DA70" s="120">
        <f t="shared" si="125"/>
        <v>0.36449999999999999</v>
      </c>
      <c r="DB70" s="175">
        <f t="shared" si="125"/>
        <v>0.35870000000000002</v>
      </c>
      <c r="DC70" s="153">
        <f t="shared" si="125"/>
        <v>0.34139999999999998</v>
      </c>
      <c r="DD70" s="120">
        <f t="shared" ref="DD70:DN70" si="126">SUM(DD51, -DD57)</f>
        <v>0.34640000000000004</v>
      </c>
      <c r="DE70" s="175">
        <f t="shared" si="126"/>
        <v>0.38500000000000001</v>
      </c>
      <c r="DF70" s="153">
        <f t="shared" si="126"/>
        <v>0.40039999999999998</v>
      </c>
      <c r="DG70" s="120">
        <f t="shared" si="126"/>
        <v>0.38780000000000003</v>
      </c>
      <c r="DH70" s="179">
        <f t="shared" si="126"/>
        <v>0.3962</v>
      </c>
      <c r="DI70" s="153">
        <f t="shared" si="126"/>
        <v>0.38619999999999999</v>
      </c>
      <c r="DJ70" s="115">
        <f t="shared" si="126"/>
        <v>0.40500000000000003</v>
      </c>
      <c r="DK70" s="175">
        <f t="shared" si="126"/>
        <v>0.375</v>
      </c>
      <c r="DL70" s="115">
        <f t="shared" si="126"/>
        <v>0.38150000000000001</v>
      </c>
      <c r="DM70" s="120">
        <f t="shared" si="126"/>
        <v>0.378</v>
      </c>
      <c r="DN70" s="330">
        <f t="shared" si="126"/>
        <v>0.40160000000000001</v>
      </c>
      <c r="DO70" s="346">
        <f>SUM(DO51, -DO56)</f>
        <v>0</v>
      </c>
      <c r="DP70" s="115">
        <f>SUM(DP51, -DP57)</f>
        <v>0.41259999999999997</v>
      </c>
      <c r="DQ70" s="179">
        <f t="shared" ref="DQ70:DZ70" si="127">SUM(DQ52, -DQ58)</f>
        <v>0.41539999999999999</v>
      </c>
      <c r="DR70" s="146">
        <f t="shared" si="127"/>
        <v>0.4042</v>
      </c>
      <c r="DS70" s="120">
        <f t="shared" si="127"/>
        <v>0.39899999999999997</v>
      </c>
      <c r="DT70" s="179">
        <f t="shared" si="127"/>
        <v>0.42180000000000001</v>
      </c>
      <c r="DU70" s="146">
        <f t="shared" si="127"/>
        <v>0.41859999999999997</v>
      </c>
      <c r="DV70" s="120">
        <f t="shared" si="127"/>
        <v>0.41359999999999997</v>
      </c>
      <c r="DW70" s="179">
        <f t="shared" si="127"/>
        <v>0.44290000000000002</v>
      </c>
      <c r="DX70" s="120">
        <f t="shared" si="127"/>
        <v>0.40010000000000001</v>
      </c>
      <c r="DY70" s="120">
        <f t="shared" si="127"/>
        <v>0.39729999999999999</v>
      </c>
      <c r="DZ70" s="120">
        <f t="shared" si="127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 t="shared" ref="EK70:EU70" si="128">SUM(EK52, -EK58)</f>
        <v>0.49580000000000002</v>
      </c>
      <c r="EL70" s="120">
        <f t="shared" si="128"/>
        <v>0.49549999999999994</v>
      </c>
      <c r="EM70" s="179">
        <f t="shared" si="128"/>
        <v>0.40469999999999995</v>
      </c>
      <c r="EN70" s="146">
        <f t="shared" si="128"/>
        <v>0.41389999999999999</v>
      </c>
      <c r="EO70" s="120">
        <f t="shared" si="128"/>
        <v>0.39730000000000004</v>
      </c>
      <c r="EP70" s="179">
        <f t="shared" si="128"/>
        <v>0.39080000000000004</v>
      </c>
      <c r="EQ70" s="146">
        <f t="shared" si="128"/>
        <v>0.38290000000000002</v>
      </c>
      <c r="ER70" s="120">
        <f t="shared" si="128"/>
        <v>0.3775</v>
      </c>
      <c r="ES70" s="179">
        <f t="shared" si="128"/>
        <v>0.36970000000000003</v>
      </c>
      <c r="ET70" s="146">
        <f t="shared" si="128"/>
        <v>0.3548</v>
      </c>
      <c r="EU70" s="120">
        <f t="shared" si="128"/>
        <v>0.34279999999999999</v>
      </c>
      <c r="EV70" s="179">
        <f>SUM(EV51, -EV56)</f>
        <v>0.35559999999999997</v>
      </c>
      <c r="EW70" s="146">
        <f>SUM(EW51, -EW56)</f>
        <v>0.35099999999999998</v>
      </c>
      <c r="EX70" s="120">
        <f>SUM(EX51, -EX56)</f>
        <v>0.33829999999999999</v>
      </c>
      <c r="EY70" s="179">
        <f>SUM(EY51, -EY56)</f>
        <v>0.38190000000000002</v>
      </c>
      <c r="EZ70" s="146">
        <f>SUM(EZ51, -EZ56)</f>
        <v>0.37420000000000003</v>
      </c>
      <c r="FA70" s="115">
        <f>SUM(FA52, -FA58)</f>
        <v>0.3599</v>
      </c>
      <c r="FB70" s="175">
        <f>SUM(FB52, -FB58)</f>
        <v>0.37009999999999998</v>
      </c>
      <c r="FC70" s="421">
        <f>SUM(FC52, -FC58)</f>
        <v>0.37670000000000003</v>
      </c>
      <c r="FD70" s="378">
        <f>SUM(FD52, -FD58)</f>
        <v>0.38179999999999997</v>
      </c>
      <c r="FE70" s="422">
        <f>SUM(FE52, -FE58)</f>
        <v>0.42479999999999996</v>
      </c>
      <c r="FF70" s="153">
        <f>SUM(FF52, -FF58)</f>
        <v>0.44109999999999999</v>
      </c>
      <c r="FG70" s="115">
        <f>SUM(FG52, -FG58)</f>
        <v>0.42649999999999999</v>
      </c>
      <c r="FH70" s="175">
        <f>SUM(FH52, -FH58)</f>
        <v>0.43640000000000001</v>
      </c>
      <c r="FI70" s="115">
        <f>SUM(FI52, -FI58)</f>
        <v>0.41039999999999999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1" t="s">
        <v>52</v>
      </c>
      <c r="DO71" s="345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200" t="s">
        <v>67</v>
      </c>
      <c r="ER71" s="168" t="s">
        <v>67</v>
      </c>
      <c r="ES71" s="199" t="s">
        <v>44</v>
      </c>
      <c r="ET71" s="164" t="s">
        <v>44</v>
      </c>
      <c r="EU71" s="188" t="s">
        <v>44</v>
      </c>
      <c r="EV71" s="199" t="s">
        <v>37</v>
      </c>
      <c r="EW71" s="200" t="s">
        <v>67</v>
      </c>
      <c r="EX71" s="168" t="s">
        <v>59</v>
      </c>
      <c r="EY71" s="177" t="s">
        <v>60</v>
      </c>
      <c r="EZ71" s="200" t="s">
        <v>59</v>
      </c>
      <c r="FA71" s="188" t="s">
        <v>44</v>
      </c>
      <c r="FB71" s="177" t="s">
        <v>60</v>
      </c>
      <c r="FC71" s="425" t="s">
        <v>60</v>
      </c>
      <c r="FD71" s="380" t="s">
        <v>60</v>
      </c>
      <c r="FE71" s="418" t="s">
        <v>44</v>
      </c>
      <c r="FF71" s="164" t="s">
        <v>44</v>
      </c>
      <c r="FG71" s="168" t="s">
        <v>67</v>
      </c>
      <c r="FH71" s="186" t="s">
        <v>67</v>
      </c>
      <c r="FI71" s="168" t="s">
        <v>67</v>
      </c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29">SUM(L51, -L55)</f>
        <v>0.15260000000000001</v>
      </c>
      <c r="M72" s="148">
        <f t="shared" si="129"/>
        <v>0.15459999999999999</v>
      </c>
      <c r="N72" s="118">
        <f t="shared" si="129"/>
        <v>0.15390000000000001</v>
      </c>
      <c r="O72" s="178">
        <f t="shared" si="129"/>
        <v>0.1736</v>
      </c>
      <c r="P72" s="148">
        <f t="shared" si="129"/>
        <v>0.18690000000000001</v>
      </c>
      <c r="Q72" s="118">
        <f t="shared" si="129"/>
        <v>0.19530000000000003</v>
      </c>
      <c r="R72" s="179">
        <f t="shared" si="129"/>
        <v>0.20900000000000002</v>
      </c>
      <c r="S72" s="224">
        <f t="shared" si="129"/>
        <v>0.21690000000000001</v>
      </c>
      <c r="T72" s="15">
        <f t="shared" si="129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30">SUM(AZ51, -AZ56)</f>
        <v>0.24559999999999998</v>
      </c>
      <c r="BA72" s="120">
        <f t="shared" si="130"/>
        <v>0.24430000000000002</v>
      </c>
      <c r="BB72" s="175">
        <f t="shared" si="130"/>
        <v>0.26329999999999998</v>
      </c>
      <c r="BC72" s="153">
        <f t="shared" si="130"/>
        <v>0.30299999999999999</v>
      </c>
      <c r="BD72" s="120">
        <f t="shared" si="130"/>
        <v>0.29220000000000002</v>
      </c>
      <c r="BE72" s="179">
        <f t="shared" si="130"/>
        <v>0.30659999999999998</v>
      </c>
      <c r="BF72" s="146">
        <f>SUM(BF51, -BF56)</f>
        <v>0.28760000000000002</v>
      </c>
      <c r="BG72" s="120">
        <f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31">SUM(CP53, -CP58)</f>
        <v>0.31230000000000002</v>
      </c>
      <c r="CQ72" s="153">
        <f t="shared" si="131"/>
        <v>0.36319999999999997</v>
      </c>
      <c r="CR72" s="115">
        <f t="shared" si="131"/>
        <v>0.33150000000000002</v>
      </c>
      <c r="CS72" s="175">
        <f t="shared" si="131"/>
        <v>0.33660000000000001</v>
      </c>
      <c r="CT72" s="146">
        <f t="shared" si="131"/>
        <v>0.36480000000000001</v>
      </c>
      <c r="CU72" s="116">
        <f t="shared" si="131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 t="shared" ref="DF72:DN72" si="132">SUM(DF52, -DF57)</f>
        <v>0.3911</v>
      </c>
      <c r="DG72" s="115">
        <f t="shared" si="132"/>
        <v>0.38300000000000001</v>
      </c>
      <c r="DH72" s="175">
        <f t="shared" si="132"/>
        <v>0.39580000000000004</v>
      </c>
      <c r="DI72" s="146">
        <f t="shared" si="132"/>
        <v>0.3836</v>
      </c>
      <c r="DJ72" s="120">
        <f t="shared" si="132"/>
        <v>0.39</v>
      </c>
      <c r="DK72" s="179">
        <f t="shared" si="132"/>
        <v>0.35570000000000002</v>
      </c>
      <c r="DL72" s="120">
        <f t="shared" si="132"/>
        <v>0.3659</v>
      </c>
      <c r="DM72" s="115">
        <f t="shared" si="132"/>
        <v>0.36159999999999998</v>
      </c>
      <c r="DN72" s="332">
        <f t="shared" si="132"/>
        <v>0.38150000000000001</v>
      </c>
      <c r="DO72" s="346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33">SUM(EC57, -EC68)</f>
        <v>0</v>
      </c>
      <c r="ED72" s="6">
        <f t="shared" si="133"/>
        <v>0</v>
      </c>
      <c r="EE72" s="6">
        <f t="shared" si="133"/>
        <v>0</v>
      </c>
      <c r="EF72" s="6">
        <f t="shared" si="133"/>
        <v>0</v>
      </c>
      <c r="EG72" s="6">
        <f t="shared" si="133"/>
        <v>0</v>
      </c>
      <c r="EH72" s="6">
        <f t="shared" si="133"/>
        <v>0</v>
      </c>
      <c r="EI72" s="6">
        <f t="shared" si="133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166">
        <f>SUM(EQ53, -EQ58)</f>
        <v>0.34450000000000003</v>
      </c>
      <c r="ER72" s="208">
        <f>SUM(ER53, -ER58)</f>
        <v>0.34889999999999999</v>
      </c>
      <c r="ES72" s="179">
        <f>SUM(ES51, -ES56)</f>
        <v>0.36100000000000004</v>
      </c>
      <c r="ET72" s="146">
        <f>SUM(ET51, -ET56)</f>
        <v>0.34520000000000001</v>
      </c>
      <c r="EU72" s="120">
        <f>SUM(EU51, -EU56)</f>
        <v>0.34179999999999999</v>
      </c>
      <c r="EV72" s="179">
        <f>SUM(EV51, -EV55)</f>
        <v>0.32629999999999998</v>
      </c>
      <c r="EW72" s="166">
        <f>SUM(EW52, -EW58)</f>
        <v>0.32669999999999999</v>
      </c>
      <c r="EX72" s="115">
        <f>SUM(EX52, -EX58)</f>
        <v>0.33140000000000003</v>
      </c>
      <c r="EY72" s="179">
        <f>SUM(EY52, -EY58)</f>
        <v>0.34160000000000001</v>
      </c>
      <c r="EZ72" s="153">
        <f>SUM(EZ52, -EZ58)</f>
        <v>0.3291</v>
      </c>
      <c r="FA72" s="120">
        <f>SUM(FA51, -FA56)</f>
        <v>0.34539999999999998</v>
      </c>
      <c r="FB72" s="179">
        <f>SUM(FB53, -FB58)</f>
        <v>0.3367</v>
      </c>
      <c r="FC72" s="419">
        <f>SUM(FC53, -FC58)</f>
        <v>0.33660000000000001</v>
      </c>
      <c r="FD72" s="377">
        <f>SUM(FD53, -FD58)</f>
        <v>0.3417</v>
      </c>
      <c r="FE72" s="420">
        <f>SUM(FE51, -FE56)</f>
        <v>0.38169999999999998</v>
      </c>
      <c r="FF72" s="146">
        <f>SUM(FF51, -FF56)</f>
        <v>0.40690000000000004</v>
      </c>
      <c r="FG72" s="208">
        <f>SUM(FG52, -FG57)</f>
        <v>0.371</v>
      </c>
      <c r="FH72" s="187">
        <f>SUM(FH52, -FH57)</f>
        <v>0.39790000000000003</v>
      </c>
      <c r="FI72" s="208">
        <f>SUM(FI52, -FI57)</f>
        <v>0.37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34">SUM(GU57, -GU68)</f>
        <v>0</v>
      </c>
      <c r="GV72" s="6">
        <f t="shared" si="134"/>
        <v>0</v>
      </c>
      <c r="GW72" s="6">
        <f t="shared" si="134"/>
        <v>0</v>
      </c>
      <c r="GX72" s="6">
        <f t="shared" si="134"/>
        <v>0</v>
      </c>
      <c r="GY72" s="6">
        <f t="shared" si="134"/>
        <v>0</v>
      </c>
      <c r="GZ72" s="6">
        <f t="shared" si="134"/>
        <v>0</v>
      </c>
      <c r="HA72" s="6">
        <f t="shared" si="134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35">SUM(JM57, -JM68)</f>
        <v>0</v>
      </c>
      <c r="JN72" s="6">
        <f t="shared" si="135"/>
        <v>0</v>
      </c>
      <c r="JO72" s="6">
        <f t="shared" si="135"/>
        <v>0</v>
      </c>
      <c r="JP72" s="6">
        <f t="shared" si="135"/>
        <v>0</v>
      </c>
      <c r="JQ72" s="6">
        <f t="shared" si="135"/>
        <v>0</v>
      </c>
      <c r="JR72" s="6">
        <f t="shared" si="135"/>
        <v>0</v>
      </c>
      <c r="JS72" s="6">
        <f t="shared" si="135"/>
        <v>0</v>
      </c>
    </row>
    <row r="73" spans="1:279" ht="16.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3" t="s">
        <v>59</v>
      </c>
      <c r="DO73" s="345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64" t="s">
        <v>44</v>
      </c>
      <c r="ER73" s="123" t="s">
        <v>63</v>
      </c>
      <c r="ES73" s="186" t="s">
        <v>67</v>
      </c>
      <c r="ET73" s="142" t="s">
        <v>60</v>
      </c>
      <c r="EU73" s="117" t="s">
        <v>60</v>
      </c>
      <c r="EV73" s="186" t="s">
        <v>67</v>
      </c>
      <c r="EW73" s="164" t="s">
        <v>37</v>
      </c>
      <c r="EX73" s="168" t="s">
        <v>67</v>
      </c>
      <c r="EY73" s="186" t="s">
        <v>59</v>
      </c>
      <c r="EZ73" s="142" t="s">
        <v>60</v>
      </c>
      <c r="FA73" s="117" t="s">
        <v>60</v>
      </c>
      <c r="FB73" s="186" t="s">
        <v>67</v>
      </c>
      <c r="FC73" s="423" t="s">
        <v>67</v>
      </c>
      <c r="FD73" s="379" t="s">
        <v>67</v>
      </c>
      <c r="FE73" s="426" t="s">
        <v>60</v>
      </c>
      <c r="FF73" s="200" t="s">
        <v>67</v>
      </c>
      <c r="FG73" s="117" t="s">
        <v>60</v>
      </c>
      <c r="FH73" s="177" t="s">
        <v>60</v>
      </c>
      <c r="FI73" s="117" t="s">
        <v>60</v>
      </c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36">SUM(O51, -O54)</f>
        <v>0.1535</v>
      </c>
      <c r="P74" s="146">
        <f t="shared" si="136"/>
        <v>0.18510000000000001</v>
      </c>
      <c r="Q74" s="116">
        <f t="shared" si="136"/>
        <v>0.17920000000000003</v>
      </c>
      <c r="R74" s="176">
        <f t="shared" si="136"/>
        <v>0.1988</v>
      </c>
      <c r="S74" s="224">
        <f t="shared" si="136"/>
        <v>0.21400000000000002</v>
      </c>
      <c r="T74" s="15">
        <f t="shared" si="136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37">SUM(CQ54, -CQ58)</f>
        <v>0.34360000000000002</v>
      </c>
      <c r="CR74" s="116">
        <f t="shared" si="137"/>
        <v>0.32479999999999998</v>
      </c>
      <c r="CS74" s="176">
        <f t="shared" si="137"/>
        <v>0.32750000000000001</v>
      </c>
      <c r="CT74" s="144">
        <f t="shared" si="137"/>
        <v>0.3614</v>
      </c>
      <c r="CU74" s="120">
        <f t="shared" si="137"/>
        <v>0.3337</v>
      </c>
      <c r="CV74" s="179">
        <f t="shared" si="137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 t="shared" ref="DF74:DN74" si="138">SUM(DF53, -DF58)</f>
        <v>0.35589999999999999</v>
      </c>
      <c r="DG74" s="115">
        <f t="shared" si="138"/>
        <v>0.35389999999999999</v>
      </c>
      <c r="DH74" s="176">
        <f t="shared" si="138"/>
        <v>0.35060000000000002</v>
      </c>
      <c r="DI74" s="153">
        <f t="shared" si="138"/>
        <v>0.30449999999999999</v>
      </c>
      <c r="DJ74" s="115">
        <f t="shared" si="138"/>
        <v>0.29660000000000003</v>
      </c>
      <c r="DK74" s="175">
        <f t="shared" si="138"/>
        <v>0.28620000000000001</v>
      </c>
      <c r="DL74" s="116">
        <f t="shared" si="138"/>
        <v>0.29700000000000004</v>
      </c>
      <c r="DM74" s="116">
        <f t="shared" si="138"/>
        <v>0.30230000000000001</v>
      </c>
      <c r="DN74" s="332">
        <f t="shared" si="138"/>
        <v>0.33510000000000001</v>
      </c>
      <c r="DO74" s="346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46">
        <f>SUM(EQ51, -EQ56)</f>
        <v>0.34250000000000003</v>
      </c>
      <c r="ER74" s="116">
        <f>SUM(ER54, -ER58)</f>
        <v>0.32569999999999999</v>
      </c>
      <c r="ES74" s="187">
        <f>SUM(ES53, -ES58)</f>
        <v>0.35320000000000001</v>
      </c>
      <c r="ET74" s="146">
        <f>SUM(ET52, -ET57)</f>
        <v>0.34360000000000002</v>
      </c>
      <c r="EU74" s="120">
        <f>SUM(EU52, -EU57)</f>
        <v>0.32819999999999999</v>
      </c>
      <c r="EV74" s="187">
        <f>SUM(EV52, -EV58)</f>
        <v>0.31140000000000001</v>
      </c>
      <c r="EW74" s="146">
        <f>SUM(EW51, -EW55)</f>
        <v>0.3236</v>
      </c>
      <c r="EX74" s="208">
        <f>SUM(EX52, -EX57)</f>
        <v>0.33079999999999998</v>
      </c>
      <c r="EY74" s="175">
        <f>SUM(EY53, -EY58)</f>
        <v>0.33689999999999998</v>
      </c>
      <c r="EZ74" s="146">
        <f>SUM(EZ53, -EZ58)</f>
        <v>0.32650000000000001</v>
      </c>
      <c r="FA74" s="120">
        <f>SUM(FA53, -FA58)</f>
        <v>0.32720000000000005</v>
      </c>
      <c r="FB74" s="187">
        <f>SUM(FB52, -FB57)</f>
        <v>0.31619999999999998</v>
      </c>
      <c r="FC74" s="427">
        <f>SUM(FC52, -FC57)</f>
        <v>0.32050000000000001</v>
      </c>
      <c r="FD74" s="381">
        <f>SUM(FD52, -FD57)</f>
        <v>0.3211</v>
      </c>
      <c r="FE74" s="420">
        <f>SUM(FE53, -FE58)</f>
        <v>0.37169999999999997</v>
      </c>
      <c r="FF74" s="166">
        <f>SUM(FF52, -FF57)</f>
        <v>0.375</v>
      </c>
      <c r="FG74" s="120">
        <f>SUM(FG53, -FG58)</f>
        <v>0.3528</v>
      </c>
      <c r="FH74" s="179">
        <f>SUM(FH53, -FH58)</f>
        <v>0.36809999999999998</v>
      </c>
      <c r="FI74" s="120">
        <f>SUM(FI53, -FI58)</f>
        <v>0.36320000000000002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4" t="s">
        <v>84</v>
      </c>
      <c r="DO75" s="345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63" t="s">
        <v>63</v>
      </c>
      <c r="ER75" s="117" t="s">
        <v>60</v>
      </c>
      <c r="ES75" s="177" t="s">
        <v>60</v>
      </c>
      <c r="ET75" s="200" t="s">
        <v>67</v>
      </c>
      <c r="EU75" s="168" t="s">
        <v>67</v>
      </c>
      <c r="EV75" s="177" t="s">
        <v>70</v>
      </c>
      <c r="EW75" s="200" t="s">
        <v>59</v>
      </c>
      <c r="EX75" s="117" t="s">
        <v>60</v>
      </c>
      <c r="EY75" s="182" t="s">
        <v>84</v>
      </c>
      <c r="EZ75" s="164" t="s">
        <v>37</v>
      </c>
      <c r="FA75" s="168" t="s">
        <v>67</v>
      </c>
      <c r="FB75" s="199" t="s">
        <v>44</v>
      </c>
      <c r="FC75" s="428" t="s">
        <v>84</v>
      </c>
      <c r="FD75" s="382" t="s">
        <v>84</v>
      </c>
      <c r="FE75" s="424" t="s">
        <v>67</v>
      </c>
      <c r="FF75" s="142" t="s">
        <v>60</v>
      </c>
      <c r="FG75" s="123" t="s">
        <v>84</v>
      </c>
      <c r="FH75" s="182" t="s">
        <v>84</v>
      </c>
      <c r="FI75" s="123" t="s">
        <v>84</v>
      </c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39">SUM(O51, -O53)</f>
        <v>0.15140000000000001</v>
      </c>
      <c r="P76" s="144">
        <f t="shared" si="139"/>
        <v>0.18140000000000001</v>
      </c>
      <c r="Q76" s="120">
        <f t="shared" si="139"/>
        <v>0.15870000000000001</v>
      </c>
      <c r="R76" s="179">
        <f t="shared" si="139"/>
        <v>0.17290000000000003</v>
      </c>
      <c r="S76" s="226">
        <f t="shared" si="139"/>
        <v>0.18450000000000003</v>
      </c>
      <c r="T76" s="93">
        <f t="shared" si="139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40">SUM(AA52, -AA56)</f>
        <v>0.18609999999999999</v>
      </c>
      <c r="AB76" s="146">
        <f t="shared" si="140"/>
        <v>0.15279999999999999</v>
      </c>
      <c r="AC76" s="120">
        <f t="shared" si="140"/>
        <v>0.1673</v>
      </c>
      <c r="AD76" s="179">
        <f t="shared" si="140"/>
        <v>0.16539999999999999</v>
      </c>
      <c r="AE76" s="224">
        <f t="shared" si="140"/>
        <v>0.18379999999999999</v>
      </c>
      <c r="AF76" s="15">
        <f t="shared" si="140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41">SUM(AJ52, -AJ57)</f>
        <v>0.184</v>
      </c>
      <c r="AK76" s="224">
        <f t="shared" si="141"/>
        <v>0.17449999999999999</v>
      </c>
      <c r="AL76" s="15">
        <f t="shared" si="141"/>
        <v>0.1774</v>
      </c>
      <c r="AM76" s="151">
        <f t="shared" si="141"/>
        <v>0.21359999999999998</v>
      </c>
      <c r="AN76" s="144">
        <f t="shared" si="141"/>
        <v>0.20939999999999998</v>
      </c>
      <c r="AO76" s="116">
        <f t="shared" si="141"/>
        <v>0.22120000000000001</v>
      </c>
      <c r="AP76" s="176">
        <f t="shared" si="141"/>
        <v>0.20449999999999999</v>
      </c>
      <c r="AQ76" s="144">
        <f t="shared" si="141"/>
        <v>0.20030000000000001</v>
      </c>
      <c r="AR76" s="116">
        <f t="shared" si="141"/>
        <v>0.18330000000000002</v>
      </c>
      <c r="AS76" s="176">
        <f t="shared" si="141"/>
        <v>0.1966</v>
      </c>
      <c r="AT76" s="224">
        <f t="shared" si="141"/>
        <v>0.16650000000000001</v>
      </c>
      <c r="AU76" s="15">
        <f t="shared" si="141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42">SUM(BV52, -BV57)</f>
        <v>0.30099999999999999</v>
      </c>
      <c r="BW76" s="115">
        <f t="shared" si="142"/>
        <v>0.29299999999999998</v>
      </c>
      <c r="BX76" s="176">
        <f t="shared" si="142"/>
        <v>0.29100000000000004</v>
      </c>
      <c r="BY76" s="226">
        <f t="shared" si="142"/>
        <v>0.32620000000000005</v>
      </c>
      <c r="BZ76" s="93">
        <f t="shared" si="142"/>
        <v>0.3236</v>
      </c>
      <c r="CA76" s="150">
        <f t="shared" si="142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 t="shared" ref="CX76:DD76" si="143">SUM(CX52, -CX57)</f>
        <v>0.28749999999999998</v>
      </c>
      <c r="CY76" s="187">
        <f t="shared" si="143"/>
        <v>0.29159999999999997</v>
      </c>
      <c r="CZ76" s="166">
        <f t="shared" si="143"/>
        <v>0.30359999999999998</v>
      </c>
      <c r="DA76" s="208">
        <f t="shared" si="143"/>
        <v>0.3135</v>
      </c>
      <c r="DB76" s="175">
        <f t="shared" si="143"/>
        <v>0.29959999999999998</v>
      </c>
      <c r="DC76" s="153">
        <f t="shared" si="143"/>
        <v>0.29769999999999996</v>
      </c>
      <c r="DD76" s="115">
        <f t="shared" si="143"/>
        <v>0.31810000000000005</v>
      </c>
      <c r="DE76" s="176">
        <f t="shared" ref="DE76:DN76" si="144">SUM(DE54, -DE58)</f>
        <v>0.35189999999999999</v>
      </c>
      <c r="DF76" s="144">
        <f t="shared" si="144"/>
        <v>0.35470000000000002</v>
      </c>
      <c r="DG76" s="116">
        <f t="shared" si="144"/>
        <v>0.34589999999999999</v>
      </c>
      <c r="DH76" s="175">
        <f t="shared" si="144"/>
        <v>0.34189999999999998</v>
      </c>
      <c r="DI76" s="144">
        <f t="shared" si="144"/>
        <v>0.30280000000000001</v>
      </c>
      <c r="DJ76" s="116">
        <f t="shared" si="144"/>
        <v>0.28839999999999999</v>
      </c>
      <c r="DK76" s="176">
        <f t="shared" si="144"/>
        <v>0.2742</v>
      </c>
      <c r="DL76" s="115">
        <f t="shared" si="144"/>
        <v>0.2717</v>
      </c>
      <c r="DM76" s="115">
        <f t="shared" si="144"/>
        <v>0.29559999999999997</v>
      </c>
      <c r="DN76" s="335">
        <f t="shared" si="144"/>
        <v>0.31190000000000001</v>
      </c>
      <c r="DO76" s="346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44">
        <f>SUM(EQ54, -EQ58)</f>
        <v>0.32780000000000004</v>
      </c>
      <c r="ER76" s="120">
        <f>SUM(ER52, -ER57)</f>
        <v>0.32329999999999998</v>
      </c>
      <c r="ES76" s="179">
        <f>SUM(ES52, -ES57)</f>
        <v>0.34499999999999997</v>
      </c>
      <c r="ET76" s="166">
        <f>SUM(ET53, -ET58)</f>
        <v>0.32129999999999997</v>
      </c>
      <c r="EU76" s="208">
        <f>SUM(EU53, -EU58)</f>
        <v>0.3251</v>
      </c>
      <c r="EV76" s="179">
        <f>SUM(EV53, -EV58)</f>
        <v>0.30830000000000002</v>
      </c>
      <c r="EW76" s="153">
        <f>SUM(EW52, -EW57)</f>
        <v>0.31369999999999998</v>
      </c>
      <c r="EX76" s="120">
        <f>SUM(EX53, -EX58)</f>
        <v>0.31890000000000002</v>
      </c>
      <c r="EY76" s="176">
        <f>SUM(EY54, -EY58)</f>
        <v>0.28909999999999997</v>
      </c>
      <c r="EZ76" s="146">
        <f>SUM(EZ51, -EZ55)</f>
        <v>0.2787</v>
      </c>
      <c r="FA76" s="208">
        <f>SUM(FA52, -FA57)</f>
        <v>0.29160000000000003</v>
      </c>
      <c r="FB76" s="179">
        <f>SUM(FB51, -FB56)</f>
        <v>0.31069999999999998</v>
      </c>
      <c r="FC76" s="429">
        <f>SUM(FC54, -FC58)</f>
        <v>0.30059999999999998</v>
      </c>
      <c r="FD76" s="383">
        <f>SUM(FD54, -FD58)</f>
        <v>0.31029999999999996</v>
      </c>
      <c r="FE76" s="430">
        <f>SUM(FE52, -FE57)</f>
        <v>0.3543</v>
      </c>
      <c r="FF76" s="146">
        <f>SUM(FF53, -FF58)</f>
        <v>0.37040000000000001</v>
      </c>
      <c r="FG76" s="116">
        <f>SUM(FG54, -FG58)</f>
        <v>0.33410000000000001</v>
      </c>
      <c r="FH76" s="176">
        <f>SUM(FH54, -FH58)</f>
        <v>0.3357</v>
      </c>
      <c r="FI76" s="116">
        <f>SUM(FI54, -FI58)</f>
        <v>0.3075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3" t="s">
        <v>67</v>
      </c>
      <c r="DO77" s="345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64" t="s">
        <v>37</v>
      </c>
      <c r="ER77" s="188" t="s">
        <v>44</v>
      </c>
      <c r="ES77" s="182" t="s">
        <v>63</v>
      </c>
      <c r="ET77" s="164" t="s">
        <v>37</v>
      </c>
      <c r="EU77" s="168" t="s">
        <v>59</v>
      </c>
      <c r="EV77" s="186" t="s">
        <v>59</v>
      </c>
      <c r="EW77" s="142" t="s">
        <v>70</v>
      </c>
      <c r="EX77" s="117" t="s">
        <v>70</v>
      </c>
      <c r="EY77" s="177" t="s">
        <v>70</v>
      </c>
      <c r="EZ77" s="164" t="s">
        <v>53</v>
      </c>
      <c r="FA77" s="123" t="s">
        <v>84</v>
      </c>
      <c r="FB77" s="182" t="s">
        <v>84</v>
      </c>
      <c r="FC77" s="417" t="s">
        <v>44</v>
      </c>
      <c r="FD77" s="376" t="s">
        <v>44</v>
      </c>
      <c r="FE77" s="431" t="s">
        <v>84</v>
      </c>
      <c r="FF77" s="164" t="s">
        <v>37</v>
      </c>
      <c r="FG77" s="188" t="s">
        <v>44</v>
      </c>
      <c r="FH77" s="177" t="s">
        <v>70</v>
      </c>
      <c r="FI77" s="117" t="s">
        <v>70</v>
      </c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 t="shared" ref="CZ78:DI78" si="145">SUM(CZ53, -CZ57)</f>
        <v>0.2883</v>
      </c>
      <c r="DA78" s="115">
        <f t="shared" si="145"/>
        <v>0.29959999999999998</v>
      </c>
      <c r="DB78" s="187">
        <f t="shared" si="145"/>
        <v>0.28610000000000002</v>
      </c>
      <c r="DC78" s="166">
        <f t="shared" si="145"/>
        <v>0.26800000000000002</v>
      </c>
      <c r="DD78" s="208">
        <f t="shared" si="145"/>
        <v>0.26529999999999998</v>
      </c>
      <c r="DE78" s="187">
        <f t="shared" si="145"/>
        <v>0.32490000000000002</v>
      </c>
      <c r="DF78" s="166">
        <f t="shared" si="145"/>
        <v>0.32469999999999999</v>
      </c>
      <c r="DG78" s="208">
        <f t="shared" si="145"/>
        <v>0.3196</v>
      </c>
      <c r="DH78" s="176">
        <f t="shared" si="145"/>
        <v>0.32120000000000004</v>
      </c>
      <c r="DI78" s="166">
        <f t="shared" si="145"/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6">
        <f>SUM(DN53, -DN57)</f>
        <v>0.29039999999999999</v>
      </c>
      <c r="DO78" s="346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46">SUM(EC67, -EC74)</f>
        <v>0</v>
      </c>
      <c r="ED78" s="6">
        <f t="shared" si="146"/>
        <v>0</v>
      </c>
      <c r="EE78" s="6">
        <f t="shared" si="146"/>
        <v>0</v>
      </c>
      <c r="EF78" s="6">
        <f t="shared" si="146"/>
        <v>0</v>
      </c>
      <c r="EG78" s="6">
        <f t="shared" si="146"/>
        <v>0</v>
      </c>
      <c r="EH78" s="6">
        <f t="shared" si="146"/>
        <v>0</v>
      </c>
      <c r="EI78" s="6">
        <f t="shared" si="146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46">
        <f>SUM(EQ51, -EQ55)</f>
        <v>0.32429999999999998</v>
      </c>
      <c r="ER78" s="120">
        <f>SUM(ER51, -ER56)</f>
        <v>0.31259999999999999</v>
      </c>
      <c r="ES78" s="176">
        <f>SUM(ES54, -ES58)</f>
        <v>0.33490000000000003</v>
      </c>
      <c r="ET78" s="146">
        <f>SUM(ET51, -ET55)</f>
        <v>0.31159999999999999</v>
      </c>
      <c r="EU78" s="115">
        <f>SUM(EU53, -EU57)</f>
        <v>0.3105</v>
      </c>
      <c r="EV78" s="175">
        <f>SUM(EV52, -EV57)</f>
        <v>0.30120000000000002</v>
      </c>
      <c r="EW78" s="146">
        <f>SUM(EW53, -EW58)</f>
        <v>0.30959999999999999</v>
      </c>
      <c r="EX78" s="120">
        <f>SUM(EX53, -EX57)</f>
        <v>0.31830000000000003</v>
      </c>
      <c r="EY78" s="179">
        <f>SUM(EY52, -EY57)</f>
        <v>0.28749999999999998</v>
      </c>
      <c r="EZ78" s="166">
        <f>SUM(EZ51, -EZ54)</f>
        <v>0.27810000000000001</v>
      </c>
      <c r="FA78" s="116">
        <f>SUM(FA54, -FA58)</f>
        <v>0.29000000000000004</v>
      </c>
      <c r="FB78" s="176">
        <f>SUM(FB54, -FB58)</f>
        <v>0.29759999999999998</v>
      </c>
      <c r="FC78" s="419">
        <f>SUM(FC51, -FC56)</f>
        <v>0.28449999999999998</v>
      </c>
      <c r="FD78" s="377">
        <f>SUM(FD51, -FD56)</f>
        <v>0.29270000000000002</v>
      </c>
      <c r="FE78" s="432">
        <f>SUM(FE54, -FE58)</f>
        <v>0.34789999999999999</v>
      </c>
      <c r="FF78" s="146">
        <f>SUM(FF51, -FF55)</f>
        <v>0.35250000000000004</v>
      </c>
      <c r="FG78" s="120">
        <f>SUM(FG51, -FG56)</f>
        <v>0.30310000000000004</v>
      </c>
      <c r="FH78" s="179">
        <f>SUM(FH53, -FH57)</f>
        <v>0.3296</v>
      </c>
      <c r="FI78" s="120">
        <f>SUM(FI53, -FI57)</f>
        <v>0.32279999999999998</v>
      </c>
      <c r="FJ78" s="6">
        <f>SUM(FJ67, -FJ74,)</f>
        <v>0</v>
      </c>
      <c r="FK78" s="6">
        <f>SUM(FK67, -FK74)</f>
        <v>0</v>
      </c>
      <c r="FL78" s="6">
        <f>SUM(FL67, -FL74)</f>
        <v>0</v>
      </c>
      <c r="FM78" s="6">
        <f>SUM(FM67, -FM74)</f>
        <v>0</v>
      </c>
      <c r="FN78" s="6">
        <f>SUM(FN67, -FN74)</f>
        <v>0</v>
      </c>
      <c r="FO78" s="6">
        <f>SUM(FO67, -FO74,)</f>
        <v>0</v>
      </c>
      <c r="FP78" s="6">
        <f>SUM(FP67, -FP74,)</f>
        <v>0</v>
      </c>
      <c r="FQ78" s="6">
        <f>SUM(FQ67, -FQ74)</f>
        <v>0</v>
      </c>
      <c r="FR78" s="6">
        <f>SUM(FR67, -FR74)</f>
        <v>0</v>
      </c>
      <c r="FS78" s="6">
        <f>SUM(FS67, -FS74)</f>
        <v>0</v>
      </c>
      <c r="FT78" s="6">
        <f>SUM(FT67, -FT74)</f>
        <v>0</v>
      </c>
      <c r="FU78" s="6">
        <f>SUM(FU67, -FU74,)</f>
        <v>0</v>
      </c>
      <c r="FV78" s="6">
        <f>SUM(FV67, -FV74,)</f>
        <v>0</v>
      </c>
      <c r="FW78" s="6">
        <f>SUM(FW67, -FW74)</f>
        <v>0</v>
      </c>
      <c r="FX78" s="6">
        <f>SUM(FX67, -FX74)</f>
        <v>0</v>
      </c>
      <c r="FY78" s="6">
        <f>SUM(FY67, -FY74)</f>
        <v>0</v>
      </c>
      <c r="FZ78" s="6">
        <f>SUM(FZ67, -FZ74)</f>
        <v>0</v>
      </c>
      <c r="GA78" s="6">
        <f>SUM(GA67, -GA74,)</f>
        <v>0</v>
      </c>
      <c r="GB78" s="6">
        <f>SUM(GB67, -GB74,)</f>
        <v>0</v>
      </c>
      <c r="GC78" s="6">
        <f>SUM(GC67, -GC74)</f>
        <v>0</v>
      </c>
      <c r="GD78" s="6">
        <f>SUM(GD67, -GD74)</f>
        <v>0</v>
      </c>
      <c r="GE78" s="6">
        <f>SUM(GE67, -GE74)</f>
        <v>0</v>
      </c>
      <c r="GF78" s="6">
        <f>SUM(GF67, -GF74)</f>
        <v>0</v>
      </c>
      <c r="GG78" s="6">
        <f>SUM(GG67, -GG74,)</f>
        <v>0</v>
      </c>
      <c r="GH78" s="6">
        <f>SUM(GH67, -GH74,)</f>
        <v>0</v>
      </c>
      <c r="GI78" s="6">
        <f>SUM(GI67, -GI74)</f>
        <v>0</v>
      </c>
      <c r="GJ78" s="6">
        <f>SUM(GJ67, -GJ74)</f>
        <v>0</v>
      </c>
      <c r="GK78" s="6">
        <f>SUM(GK67, -GK74)</f>
        <v>0</v>
      </c>
      <c r="GL78" s="6">
        <f>SUM(GL67, -GL74)</f>
        <v>0</v>
      </c>
      <c r="GM78" s="6">
        <f>SUM(GM67, -GM74,)</f>
        <v>0</v>
      </c>
      <c r="GN78" s="6">
        <f>SUM(GN67, -GN74,)</f>
        <v>0</v>
      </c>
      <c r="GO78" s="6">
        <f>SUM(GO67, -GO74)</f>
        <v>0</v>
      </c>
      <c r="GP78" s="6">
        <f>SUM(GP67, -GP74)</f>
        <v>0</v>
      </c>
      <c r="GQ78" s="6">
        <f>SUM(GQ67, -GQ74)</f>
        <v>0</v>
      </c>
      <c r="GR78" s="6">
        <f>SUM(GR67, -GR74)</f>
        <v>0</v>
      </c>
      <c r="GS78" s="6">
        <f>SUM(GS67, -GS74,)</f>
        <v>0</v>
      </c>
      <c r="GT78" s="6">
        <f>SUM(GT67, -GT74,)</f>
        <v>0</v>
      </c>
      <c r="GU78" s="6">
        <f t="shared" ref="GU78:HA78" si="147">SUM(GU67, -GU74)</f>
        <v>0</v>
      </c>
      <c r="GV78" s="6">
        <f t="shared" si="147"/>
        <v>0</v>
      </c>
      <c r="GW78" s="6">
        <f t="shared" si="147"/>
        <v>0</v>
      </c>
      <c r="GX78" s="6">
        <f t="shared" si="147"/>
        <v>0</v>
      </c>
      <c r="GY78" s="6">
        <f t="shared" si="147"/>
        <v>0</v>
      </c>
      <c r="GZ78" s="6">
        <f t="shared" si="147"/>
        <v>0</v>
      </c>
      <c r="HA78" s="6">
        <f t="shared" si="147"/>
        <v>0</v>
      </c>
      <c r="HC78" s="6">
        <f>SUM(HC67, -HC74,)</f>
        <v>0</v>
      </c>
      <c r="HD78" s="6">
        <f>SUM(HD67, -HD74,)</f>
        <v>0</v>
      </c>
      <c r="HE78" s="6">
        <f>SUM(HE67, -HE74)</f>
        <v>0</v>
      </c>
      <c r="HF78" s="6">
        <f>SUM(HF67, -HF74)</f>
        <v>0</v>
      </c>
      <c r="HG78" s="6">
        <f>SUM(HG67, -HG74)</f>
        <v>0</v>
      </c>
      <c r="HH78" s="6">
        <f>SUM(HH67, -HH74)</f>
        <v>0</v>
      </c>
      <c r="HI78" s="6">
        <f>SUM(HI67, -HI74,)</f>
        <v>0</v>
      </c>
      <c r="HJ78" s="6">
        <f>SUM(HJ67, -HJ74,)</f>
        <v>0</v>
      </c>
      <c r="HK78" s="6">
        <f>SUM(HK67, -HK74)</f>
        <v>0</v>
      </c>
      <c r="HL78" s="6">
        <f>SUM(HL67, -HL74)</f>
        <v>0</v>
      </c>
      <c r="HM78" s="6">
        <f>SUM(HM67, -HM74)</f>
        <v>0</v>
      </c>
      <c r="HN78" s="6">
        <f>SUM(HN67, -HN74)</f>
        <v>0</v>
      </c>
      <c r="HO78" s="6">
        <f>SUM(HO67, -HO74,)</f>
        <v>0</v>
      </c>
      <c r="HP78" s="6">
        <f>SUM(HP67, -HP74,)</f>
        <v>0</v>
      </c>
      <c r="HQ78" s="6">
        <f>SUM(HQ67, -HQ74)</f>
        <v>0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148">SUM(JM67, -JM74)</f>
        <v>0</v>
      </c>
      <c r="JN78" s="6">
        <f t="shared" si="148"/>
        <v>0</v>
      </c>
      <c r="JO78" s="6">
        <f t="shared" si="148"/>
        <v>0</v>
      </c>
      <c r="JP78" s="6">
        <f t="shared" si="148"/>
        <v>0</v>
      </c>
      <c r="JQ78" s="6">
        <f t="shared" si="148"/>
        <v>0</v>
      </c>
      <c r="JR78" s="6">
        <f t="shared" si="148"/>
        <v>0</v>
      </c>
      <c r="JS78" s="6">
        <f t="shared" si="148"/>
        <v>0</v>
      </c>
    </row>
    <row r="79" spans="1:279" ht="16.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29" t="s">
        <v>49</v>
      </c>
      <c r="DO79" s="345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42" t="s">
        <v>60</v>
      </c>
      <c r="ER79" s="168" t="s">
        <v>59</v>
      </c>
      <c r="ES79" s="199" t="s">
        <v>37</v>
      </c>
      <c r="ET79" s="200" t="s">
        <v>59</v>
      </c>
      <c r="EU79" s="188" t="s">
        <v>37</v>
      </c>
      <c r="EV79" s="177" t="s">
        <v>60</v>
      </c>
      <c r="EW79" s="142" t="s">
        <v>60</v>
      </c>
      <c r="EX79" s="188" t="s">
        <v>37</v>
      </c>
      <c r="EY79" s="186" t="s">
        <v>67</v>
      </c>
      <c r="EZ79" s="163" t="s">
        <v>84</v>
      </c>
      <c r="FA79" s="119" t="s">
        <v>38</v>
      </c>
      <c r="FB79" s="177" t="s">
        <v>70</v>
      </c>
      <c r="FC79" s="425" t="s">
        <v>70</v>
      </c>
      <c r="FD79" s="380" t="s">
        <v>70</v>
      </c>
      <c r="FE79" s="418" t="s">
        <v>37</v>
      </c>
      <c r="FF79" s="163" t="s">
        <v>84</v>
      </c>
      <c r="FG79" s="117" t="s">
        <v>70</v>
      </c>
      <c r="FH79" s="199" t="s">
        <v>44</v>
      </c>
      <c r="FI79" s="188" t="s">
        <v>44</v>
      </c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0">
        <f>SUM(DN51, -DN56)</f>
        <v>0.28470000000000001</v>
      </c>
      <c r="DO80" s="346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46">
        <f>SUM(EQ52, -EQ57)</f>
        <v>0.32400000000000001</v>
      </c>
      <c r="ER80" s="115">
        <f>SUM(ER53, -ER57)</f>
        <v>0.29469999999999996</v>
      </c>
      <c r="ES80" s="179">
        <f>SUM(ES51, -ES55)</f>
        <v>0.33090000000000003</v>
      </c>
      <c r="ET80" s="153">
        <f>SUM(ET53, -ET57)</f>
        <v>0.31009999999999999</v>
      </c>
      <c r="EU80" s="120">
        <f>SUM(EU51, -EU55)</f>
        <v>0.30960000000000004</v>
      </c>
      <c r="EV80" s="179">
        <f>SUM(EV53, -EV57)</f>
        <v>0.29810000000000003</v>
      </c>
      <c r="EW80" s="146">
        <f>SUM(EW53, -EW57)</f>
        <v>0.29659999999999997</v>
      </c>
      <c r="EX80" s="120">
        <f>SUM(EX51, -EX55)</f>
        <v>0.30019999999999997</v>
      </c>
      <c r="EY80" s="187">
        <f>SUM(EY53, -EY57)</f>
        <v>0.2828</v>
      </c>
      <c r="EZ80" s="144">
        <f>SUM(EZ54, -EZ58)</f>
        <v>0.26279999999999998</v>
      </c>
      <c r="FA80" s="118">
        <f>SUM(FA55, -FA58)</f>
        <v>0.26380000000000003</v>
      </c>
      <c r="FB80" s="179">
        <f>SUM(FB53, -FB57)</f>
        <v>0.2828</v>
      </c>
      <c r="FC80" s="419">
        <f>SUM(FC53, -FC57)</f>
        <v>0.28039999999999998</v>
      </c>
      <c r="FD80" s="377">
        <f>SUM(FD53, -FD57)</f>
        <v>0.28100000000000003</v>
      </c>
      <c r="FE80" s="420">
        <f>SUM(FE51, -FE55)</f>
        <v>0.316</v>
      </c>
      <c r="FF80" s="144">
        <f>SUM(FF54, -FF58)</f>
        <v>0.34699999999999998</v>
      </c>
      <c r="FG80" s="120">
        <f>SUM(FG53, -FG57)</f>
        <v>0.29730000000000001</v>
      </c>
      <c r="FH80" s="179">
        <f>SUM(FH51, -FH56)</f>
        <v>0.30120000000000002</v>
      </c>
      <c r="FI80" s="120">
        <f>SUM(FI51, -FI56)</f>
        <v>0.31280000000000002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4" t="s">
        <v>63</v>
      </c>
      <c r="DO81" s="345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200" t="s">
        <v>59</v>
      </c>
      <c r="ER81" s="188" t="s">
        <v>37</v>
      </c>
      <c r="ES81" s="186" t="s">
        <v>59</v>
      </c>
      <c r="ET81" s="164" t="s">
        <v>53</v>
      </c>
      <c r="EU81" s="188" t="s">
        <v>53</v>
      </c>
      <c r="EV81" s="199" t="s">
        <v>53</v>
      </c>
      <c r="EW81" s="164" t="s">
        <v>53</v>
      </c>
      <c r="EX81" s="123" t="s">
        <v>84</v>
      </c>
      <c r="EY81" s="180" t="s">
        <v>38</v>
      </c>
      <c r="EZ81" s="158" t="s">
        <v>38</v>
      </c>
      <c r="FA81" s="117" t="s">
        <v>70</v>
      </c>
      <c r="FB81" s="180" t="s">
        <v>38</v>
      </c>
      <c r="FC81" s="433" t="s">
        <v>38</v>
      </c>
      <c r="FD81" s="384" t="s">
        <v>38</v>
      </c>
      <c r="FE81" s="426" t="s">
        <v>70</v>
      </c>
      <c r="FF81" s="142" t="s">
        <v>70</v>
      </c>
      <c r="FG81" s="123" t="s">
        <v>63</v>
      </c>
      <c r="FH81" s="182" t="s">
        <v>63</v>
      </c>
      <c r="FI81" s="123" t="s">
        <v>63</v>
      </c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149">SUM(Q52, -Q56)</f>
        <v>0.107</v>
      </c>
      <c r="R82" s="176">
        <f t="shared" si="149"/>
        <v>0.11929999999999999</v>
      </c>
      <c r="S82" s="226">
        <f t="shared" si="149"/>
        <v>0.1293</v>
      </c>
      <c r="T82" s="93">
        <f t="shared" si="149"/>
        <v>0.13999999999999999</v>
      </c>
      <c r="U82" s="150">
        <f t="shared" si="149"/>
        <v>9.820000000000001E-2</v>
      </c>
      <c r="V82" s="226">
        <f t="shared" si="149"/>
        <v>0.1032</v>
      </c>
      <c r="W82" s="93">
        <f t="shared" si="149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150">SUM(BE52, -BE56)</f>
        <v>0.23449999999999999</v>
      </c>
      <c r="BF82" s="146">
        <f t="shared" si="150"/>
        <v>0.22810000000000002</v>
      </c>
      <c r="BG82" s="120">
        <f t="shared" si="150"/>
        <v>0.21359999999999998</v>
      </c>
      <c r="BH82" s="179">
        <f t="shared" si="150"/>
        <v>0.19950000000000001</v>
      </c>
      <c r="BI82" s="146">
        <f t="shared" si="150"/>
        <v>0.1976</v>
      </c>
      <c r="BJ82" s="120">
        <f t="shared" si="150"/>
        <v>0.2019</v>
      </c>
      <c r="BK82" s="179">
        <f t="shared" si="150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151">SUM(CD55, -CD58)</f>
        <v>0.19339999999999999</v>
      </c>
      <c r="CE82" s="148">
        <f t="shared" si="151"/>
        <v>0.1938</v>
      </c>
      <c r="CF82" s="118">
        <f t="shared" si="151"/>
        <v>0.18729999999999999</v>
      </c>
      <c r="CG82" s="178">
        <f t="shared" si="151"/>
        <v>0.1948</v>
      </c>
      <c r="CH82" s="148">
        <f t="shared" si="151"/>
        <v>0.19270000000000001</v>
      </c>
      <c r="CI82" s="118">
        <f t="shared" si="151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5">
        <f>SUM(DN54, -DN57)</f>
        <v>0.26719999999999999</v>
      </c>
      <c r="DO82" s="346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 t="shared" ref="DT82:DZ82" si="152">SUM(DT53, -DT57)</f>
        <v>0.3422</v>
      </c>
      <c r="DU82" s="166">
        <f t="shared" si="152"/>
        <v>0.3332</v>
      </c>
      <c r="DV82" s="208">
        <f t="shared" si="152"/>
        <v>0.30959999999999999</v>
      </c>
      <c r="DW82" s="187">
        <f t="shared" si="152"/>
        <v>0.3236</v>
      </c>
      <c r="DX82" s="208">
        <f t="shared" si="152"/>
        <v>0.30349999999999999</v>
      </c>
      <c r="DY82" s="116">
        <f t="shared" si="152"/>
        <v>0.27749999999999997</v>
      </c>
      <c r="DZ82" s="115">
        <f t="shared" si="152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 t="shared" ref="EK82:EQ82" si="153">SUM(EK53, -EK57)</f>
        <v>0.29409999999999997</v>
      </c>
      <c r="EL82" s="115">
        <f t="shared" si="153"/>
        <v>0.31609999999999999</v>
      </c>
      <c r="EM82" s="175">
        <f t="shared" si="153"/>
        <v>0.27789999999999998</v>
      </c>
      <c r="EN82" s="153">
        <f t="shared" si="153"/>
        <v>0.30230000000000001</v>
      </c>
      <c r="EO82" s="115">
        <f t="shared" si="153"/>
        <v>0.30509999999999998</v>
      </c>
      <c r="EP82" s="175">
        <f t="shared" si="153"/>
        <v>0.31040000000000001</v>
      </c>
      <c r="EQ82" s="153">
        <f t="shared" si="153"/>
        <v>0.28560000000000002</v>
      </c>
      <c r="ER82" s="120">
        <f>SUM(ER51, -ER55)</f>
        <v>0.2823</v>
      </c>
      <c r="ES82" s="175">
        <f>SUM(ES53, -ES57)</f>
        <v>0.32850000000000001</v>
      </c>
      <c r="ET82" s="166">
        <f>SUM(ET51, -ET54)</f>
        <v>0.27889999999999998</v>
      </c>
      <c r="EU82" s="208">
        <f>SUM(EU51, -EU54)</f>
        <v>0.27790000000000004</v>
      </c>
      <c r="EV82" s="187">
        <f>SUM(EV51, -EV54)</f>
        <v>0.29719999999999996</v>
      </c>
      <c r="EW82" s="166">
        <f>SUM(EW51, -EW54)</f>
        <v>0.28469999999999995</v>
      </c>
      <c r="EX82" s="116">
        <f>SUM(EX54, -EX58)</f>
        <v>0.28160000000000002</v>
      </c>
      <c r="EY82" s="178">
        <f>SUM(EY55, -EY58)</f>
        <v>0.27799999999999997</v>
      </c>
      <c r="EZ82" s="148">
        <f>SUM(EZ55, -EZ58)</f>
        <v>0.26219999999999999</v>
      </c>
      <c r="FA82" s="120">
        <f>SUM(FA53, -FA57)</f>
        <v>0.25890000000000002</v>
      </c>
      <c r="FB82" s="178">
        <f>SUM(FB55, -FB58)</f>
        <v>0.25159999999999999</v>
      </c>
      <c r="FC82" s="434">
        <f>SUM(FC55, -FC58)</f>
        <v>0.25600000000000001</v>
      </c>
      <c r="FD82" s="385">
        <f>SUM(FD55, -FD58)</f>
        <v>0.26119999999999999</v>
      </c>
      <c r="FE82" s="420">
        <f>SUM(FE53, -FE57)</f>
        <v>0.30120000000000002</v>
      </c>
      <c r="FF82" s="146">
        <f>SUM(FF53, -FF57)</f>
        <v>0.30430000000000001</v>
      </c>
      <c r="FG82" s="116">
        <f>SUM(FG54, -FG57)</f>
        <v>0.27860000000000001</v>
      </c>
      <c r="FH82" s="176">
        <f>SUM(FH54, -FH57)</f>
        <v>0.29720000000000002</v>
      </c>
      <c r="FI82" s="116">
        <f>SUM(FI54, -FI57)</f>
        <v>0.2671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1" t="s">
        <v>44</v>
      </c>
      <c r="DO83" s="345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63" t="s">
        <v>84</v>
      </c>
      <c r="ER83" s="123" t="s">
        <v>84</v>
      </c>
      <c r="ES83" s="182" t="s">
        <v>84</v>
      </c>
      <c r="ET83" s="163" t="s">
        <v>63</v>
      </c>
      <c r="EU83" s="123" t="s">
        <v>63</v>
      </c>
      <c r="EV83" s="182" t="s">
        <v>63</v>
      </c>
      <c r="EW83" s="163" t="s">
        <v>63</v>
      </c>
      <c r="EX83" s="123" t="s">
        <v>63</v>
      </c>
      <c r="EY83" s="199" t="s">
        <v>37</v>
      </c>
      <c r="EZ83" s="200" t="s">
        <v>67</v>
      </c>
      <c r="FA83" s="188" t="s">
        <v>37</v>
      </c>
      <c r="FB83" s="182" t="s">
        <v>63</v>
      </c>
      <c r="FC83" s="428" t="s">
        <v>63</v>
      </c>
      <c r="FD83" s="382" t="s">
        <v>63</v>
      </c>
      <c r="FE83" s="431" t="s">
        <v>63</v>
      </c>
      <c r="FF83" s="164" t="s">
        <v>53</v>
      </c>
      <c r="FG83" s="119" t="s">
        <v>38</v>
      </c>
      <c r="FH83" s="199" t="s">
        <v>37</v>
      </c>
      <c r="FI83" s="188" t="s">
        <v>37</v>
      </c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154">SUM(BE52, -BE55)</f>
        <v>0.2238</v>
      </c>
      <c r="BF84" s="146">
        <f t="shared" si="154"/>
        <v>0.22100000000000003</v>
      </c>
      <c r="BG84" s="120">
        <f t="shared" si="154"/>
        <v>0.2127</v>
      </c>
      <c r="BH84" s="179">
        <f t="shared" si="154"/>
        <v>0.19350000000000001</v>
      </c>
      <c r="BI84" s="146">
        <f t="shared" si="154"/>
        <v>0.18340000000000001</v>
      </c>
      <c r="BJ84" s="120">
        <f t="shared" si="154"/>
        <v>0.19309999999999999</v>
      </c>
      <c r="BK84" s="179">
        <f t="shared" si="154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0">
        <f>SUM(DN52, -DN56)</f>
        <v>0.2646</v>
      </c>
      <c r="DO84" s="346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 t="shared" ref="DS84:DY84" si="155">SUM(DS54, -DS57)</f>
        <v>0.31369999999999998</v>
      </c>
      <c r="DT84" s="176">
        <f t="shared" si="155"/>
        <v>0.33260000000000001</v>
      </c>
      <c r="DU84" s="144">
        <f t="shared" si="155"/>
        <v>0.318</v>
      </c>
      <c r="DV84" s="116">
        <f t="shared" si="155"/>
        <v>0.29580000000000001</v>
      </c>
      <c r="DW84" s="176">
        <f t="shared" si="155"/>
        <v>0.3145</v>
      </c>
      <c r="DX84" s="116">
        <f t="shared" si="155"/>
        <v>0.29530000000000001</v>
      </c>
      <c r="DY84" s="115">
        <f t="shared" si="155"/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156">SUM(EC73, -EC80)</f>
        <v>0</v>
      </c>
      <c r="ED84" s="6">
        <f t="shared" si="156"/>
        <v>0</v>
      </c>
      <c r="EE84" s="6">
        <f t="shared" si="156"/>
        <v>0</v>
      </c>
      <c r="EF84" s="6">
        <f t="shared" si="156"/>
        <v>0</v>
      </c>
      <c r="EG84" s="6">
        <f t="shared" si="156"/>
        <v>0</v>
      </c>
      <c r="EH84" s="6">
        <f t="shared" si="156"/>
        <v>0</v>
      </c>
      <c r="EI84" s="6">
        <f t="shared" si="156"/>
        <v>0</v>
      </c>
      <c r="EK84" s="144">
        <f t="shared" ref="EK84:ES84" si="157">SUM(EK54, -EK57)</f>
        <v>0.27239999999999998</v>
      </c>
      <c r="EL84" s="116">
        <f t="shared" si="157"/>
        <v>0.2974</v>
      </c>
      <c r="EM84" s="176">
        <f t="shared" si="157"/>
        <v>0.25990000000000002</v>
      </c>
      <c r="EN84" s="144">
        <f t="shared" si="157"/>
        <v>0.27800000000000002</v>
      </c>
      <c r="EO84" s="116">
        <f t="shared" si="157"/>
        <v>0.29089999999999999</v>
      </c>
      <c r="EP84" s="176">
        <f t="shared" si="157"/>
        <v>0.27529999999999999</v>
      </c>
      <c r="EQ84" s="144">
        <f t="shared" si="157"/>
        <v>0.26890000000000003</v>
      </c>
      <c r="ER84" s="116">
        <f t="shared" si="157"/>
        <v>0.27149999999999996</v>
      </c>
      <c r="ES84" s="176">
        <f t="shared" si="157"/>
        <v>0.31020000000000003</v>
      </c>
      <c r="ET84" s="144">
        <f>SUM(ET54, -ET58)</f>
        <v>0.27079999999999999</v>
      </c>
      <c r="EU84" s="116">
        <f>SUM(EU54, -EU58)</f>
        <v>0.27200000000000002</v>
      </c>
      <c r="EV84" s="176">
        <f>SUM(EV54, -EV58)</f>
        <v>0.26590000000000003</v>
      </c>
      <c r="EW84" s="144">
        <f>SUM(EW54, -EW58)</f>
        <v>0.27539999999999998</v>
      </c>
      <c r="EX84" s="116">
        <f>SUM(EX54, -EX57)</f>
        <v>0.28100000000000003</v>
      </c>
      <c r="EY84" s="179">
        <f>SUM(EY51, -EY55)</f>
        <v>0.27350000000000002</v>
      </c>
      <c r="EZ84" s="166">
        <f>SUM(EZ52, -EZ57)</f>
        <v>0.25170000000000003</v>
      </c>
      <c r="FA84" s="120">
        <f>SUM(FA51, -FA55)</f>
        <v>0.25789999999999996</v>
      </c>
      <c r="FB84" s="176">
        <f>SUM(FB54, -FB57)</f>
        <v>0.2437</v>
      </c>
      <c r="FC84" s="429">
        <f>SUM(FC54, -FC57)</f>
        <v>0.24440000000000001</v>
      </c>
      <c r="FD84" s="383">
        <f>SUM(FD54, -FD57)</f>
        <v>0.24959999999999999</v>
      </c>
      <c r="FE84" s="432">
        <f>SUM(FE54, -FE57)</f>
        <v>0.27739999999999998</v>
      </c>
      <c r="FF84" s="166">
        <f>SUM(FF51, -FF54)</f>
        <v>0.28139999999999998</v>
      </c>
      <c r="FG84" s="118">
        <f>SUM(FG55, -FG58)</f>
        <v>0.26400000000000001</v>
      </c>
      <c r="FH84" s="179">
        <f>SUM(FH51, -FH55)</f>
        <v>0.2661</v>
      </c>
      <c r="FI84" s="120">
        <f>SUM(FI51, -FI55)</f>
        <v>0.27750000000000002</v>
      </c>
      <c r="FJ84" s="6">
        <f>SUM(FJ73, -FJ80,)</f>
        <v>0</v>
      </c>
      <c r="FK84" s="6">
        <f>SUM(FK73, -FK80)</f>
        <v>0</v>
      </c>
      <c r="FL84" s="6">
        <f>SUM(FL73, -FL80)</f>
        <v>0</v>
      </c>
      <c r="FM84" s="6">
        <f>SUM(FM73, -FM80)</f>
        <v>0</v>
      </c>
      <c r="FN84" s="6">
        <f>SUM(FN73, -FN80)</f>
        <v>0</v>
      </c>
      <c r="FO84" s="6">
        <f>SUM(FO73, -FO80,)</f>
        <v>0</v>
      </c>
      <c r="FP84" s="6">
        <f>SUM(FP73, -FP80,)</f>
        <v>0</v>
      </c>
      <c r="FQ84" s="6">
        <f>SUM(FQ73, -FQ80)</f>
        <v>0</v>
      </c>
      <c r="FR84" s="6">
        <f>SUM(FR73, -FR80)</f>
        <v>0</v>
      </c>
      <c r="FS84" s="6">
        <f>SUM(FS73, -FS80)</f>
        <v>0</v>
      </c>
      <c r="FT84" s="6">
        <f>SUM(FT73, -FT80)</f>
        <v>0</v>
      </c>
      <c r="FU84" s="6">
        <f>SUM(FU73, -FU80,)</f>
        <v>0</v>
      </c>
      <c r="FV84" s="6">
        <f>SUM(FV73, -FV80,)</f>
        <v>0</v>
      </c>
      <c r="FW84" s="6">
        <f>SUM(FW73, -FW80)</f>
        <v>0</v>
      </c>
      <c r="FX84" s="6">
        <f>SUM(FX73, -FX80)</f>
        <v>0</v>
      </c>
      <c r="FY84" s="6">
        <f>SUM(FY73, -FY80)</f>
        <v>0</v>
      </c>
      <c r="FZ84" s="6">
        <f>SUM(FZ73, -FZ80)</f>
        <v>0</v>
      </c>
      <c r="GA84" s="6">
        <f>SUM(GA73, -GA80,)</f>
        <v>0</v>
      </c>
      <c r="GB84" s="6">
        <f>SUM(GB73, -GB80,)</f>
        <v>0</v>
      </c>
      <c r="GC84" s="6">
        <f>SUM(GC73, -GC80)</f>
        <v>0</v>
      </c>
      <c r="GD84" s="6">
        <f>SUM(GD73, -GD80)</f>
        <v>0</v>
      </c>
      <c r="GE84" s="6">
        <f>SUM(GE73, -GE80)</f>
        <v>0</v>
      </c>
      <c r="GF84" s="6">
        <f>SUM(GF73, -GF80)</f>
        <v>0</v>
      </c>
      <c r="GG84" s="6">
        <f>SUM(GG73, -GG80,)</f>
        <v>0</v>
      </c>
      <c r="GH84" s="6">
        <f>SUM(GH73, -GH80,)</f>
        <v>0</v>
      </c>
      <c r="GI84" s="6">
        <f>SUM(GI73, -GI80)</f>
        <v>0</v>
      </c>
      <c r="GJ84" s="6">
        <f>SUM(GJ73, -GJ80)</f>
        <v>0</v>
      </c>
      <c r="GK84" s="6">
        <f>SUM(GK73, -GK80)</f>
        <v>0</v>
      </c>
      <c r="GL84" s="6">
        <f>SUM(GL73, -GL80)</f>
        <v>0</v>
      </c>
      <c r="GM84" s="6">
        <f>SUM(GM73, -GM80,)</f>
        <v>0</v>
      </c>
      <c r="GN84" s="6">
        <f>SUM(GN73, -GN80,)</f>
        <v>0</v>
      </c>
      <c r="GO84" s="6">
        <f>SUM(GO73, -GO80)</f>
        <v>0</v>
      </c>
      <c r="GP84" s="6">
        <f>SUM(GP73, -GP80)</f>
        <v>0</v>
      </c>
      <c r="GQ84" s="6">
        <f>SUM(GQ73, -GQ80)</f>
        <v>0</v>
      </c>
      <c r="GR84" s="6">
        <f>SUM(GR73, -GR80)</f>
        <v>0</v>
      </c>
      <c r="GS84" s="6">
        <f>SUM(GS73, -GS80,)</f>
        <v>0</v>
      </c>
      <c r="GT84" s="6">
        <f>SUM(GT73, -GT80,)</f>
        <v>0</v>
      </c>
      <c r="GU84" s="6">
        <f t="shared" ref="GU84:HA84" si="158">SUM(GU73, -GU80)</f>
        <v>0</v>
      </c>
      <c r="GV84" s="6">
        <f t="shared" si="158"/>
        <v>0</v>
      </c>
      <c r="GW84" s="6">
        <f t="shared" si="158"/>
        <v>0</v>
      </c>
      <c r="GX84" s="6">
        <f t="shared" si="158"/>
        <v>0</v>
      </c>
      <c r="GY84" s="6">
        <f t="shared" si="158"/>
        <v>0</v>
      </c>
      <c r="GZ84" s="6">
        <f t="shared" si="158"/>
        <v>0</v>
      </c>
      <c r="HA84" s="6">
        <f t="shared" si="158"/>
        <v>0</v>
      </c>
      <c r="HC84" s="6">
        <f>SUM(HC73, -HC80,)</f>
        <v>0</v>
      </c>
      <c r="HD84" s="6">
        <f>SUM(HD73, -HD80,)</f>
        <v>0</v>
      </c>
      <c r="HE84" s="6">
        <f>SUM(HE73, -HE80)</f>
        <v>0</v>
      </c>
      <c r="HF84" s="6">
        <f>SUM(HF73, -HF80)</f>
        <v>0</v>
      </c>
      <c r="HG84" s="6">
        <f>SUM(HG73, -HG80)</f>
        <v>0</v>
      </c>
      <c r="HH84" s="6">
        <f>SUM(HH73, -HH80)</f>
        <v>0</v>
      </c>
      <c r="HI84" s="6">
        <f>SUM(HI73, -HI80,)</f>
        <v>0</v>
      </c>
      <c r="HJ84" s="6">
        <f>SUM(HJ73, -HJ80,)</f>
        <v>0</v>
      </c>
      <c r="HK84" s="6">
        <f>SUM(HK73, -HK80)</f>
        <v>0</v>
      </c>
      <c r="HL84" s="6">
        <f>SUM(HL73, -HL80)</f>
        <v>0</v>
      </c>
      <c r="HM84" s="6">
        <f>SUM(HM73, -HM80)</f>
        <v>0</v>
      </c>
      <c r="HN84" s="6">
        <f>SUM(HN73, -HN80)</f>
        <v>0</v>
      </c>
      <c r="HO84" s="6">
        <f>SUM(HO73, -HO80,)</f>
        <v>0</v>
      </c>
      <c r="HP84" s="6">
        <f>SUM(HP73, -HP80,)</f>
        <v>0</v>
      </c>
      <c r="HQ84" s="6">
        <f>SUM(HQ73, -HQ80)</f>
        <v>0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159">SUM(JM73, -JM80)</f>
        <v>0</v>
      </c>
      <c r="JN84" s="6">
        <f t="shared" si="159"/>
        <v>0</v>
      </c>
      <c r="JO84" s="6">
        <f t="shared" si="159"/>
        <v>0</v>
      </c>
      <c r="JP84" s="6">
        <f t="shared" si="159"/>
        <v>0</v>
      </c>
      <c r="JQ84" s="6">
        <f t="shared" si="159"/>
        <v>0</v>
      </c>
      <c r="JR84" s="6">
        <f t="shared" si="159"/>
        <v>0</v>
      </c>
      <c r="JS84" s="6">
        <f t="shared" si="159"/>
        <v>0</v>
      </c>
    </row>
    <row r="85" spans="1:279" ht="16.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29" t="s">
        <v>42</v>
      </c>
      <c r="DO85" s="345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58" t="s">
        <v>39</v>
      </c>
      <c r="ER85" s="119" t="s">
        <v>39</v>
      </c>
      <c r="ES85" s="180" t="s">
        <v>39</v>
      </c>
      <c r="ET85" s="163" t="s">
        <v>84</v>
      </c>
      <c r="EU85" s="123" t="s">
        <v>84</v>
      </c>
      <c r="EV85" s="182" t="s">
        <v>84</v>
      </c>
      <c r="EW85" s="163" t="s">
        <v>84</v>
      </c>
      <c r="EX85" s="188" t="s">
        <v>53</v>
      </c>
      <c r="EY85" s="199" t="s">
        <v>53</v>
      </c>
      <c r="EZ85" s="142" t="s">
        <v>70</v>
      </c>
      <c r="FA85" s="188" t="s">
        <v>53</v>
      </c>
      <c r="FB85" s="199" t="s">
        <v>37</v>
      </c>
      <c r="FC85" s="417" t="s">
        <v>37</v>
      </c>
      <c r="FD85" s="376" t="s">
        <v>37</v>
      </c>
      <c r="FE85" s="435" t="s">
        <v>38</v>
      </c>
      <c r="FF85" s="163" t="s">
        <v>63</v>
      </c>
      <c r="FG85" s="188" t="s">
        <v>37</v>
      </c>
      <c r="FH85" s="180" t="s">
        <v>38</v>
      </c>
      <c r="FI85" s="119" t="s">
        <v>38</v>
      </c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160">SUM(BD53, -BD57)</f>
        <v>0.15740000000000001</v>
      </c>
      <c r="BE86" s="176">
        <f t="shared" si="160"/>
        <v>0.2077</v>
      </c>
      <c r="BF86" s="144">
        <f t="shared" si="160"/>
        <v>0.20429999999999998</v>
      </c>
      <c r="BG86" s="116">
        <f t="shared" si="160"/>
        <v>0.19500000000000001</v>
      </c>
      <c r="BH86" s="176">
        <f t="shared" si="160"/>
        <v>0.17849999999999999</v>
      </c>
      <c r="BI86" s="166">
        <f t="shared" si="160"/>
        <v>0.16689999999999999</v>
      </c>
      <c r="BJ86" s="116">
        <f t="shared" si="160"/>
        <v>0.18679999999999999</v>
      </c>
      <c r="BK86" s="176">
        <f t="shared" si="160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161">SUM(BV52, -BV56)</f>
        <v>0.2329</v>
      </c>
      <c r="BW86" s="120">
        <f t="shared" si="161"/>
        <v>0.22009999999999999</v>
      </c>
      <c r="BX86" s="179">
        <f t="shared" si="161"/>
        <v>0.21760000000000002</v>
      </c>
      <c r="BY86" s="224">
        <f t="shared" si="161"/>
        <v>0.25340000000000001</v>
      </c>
      <c r="BZ86" s="15">
        <f t="shared" si="161"/>
        <v>0.24309999999999998</v>
      </c>
      <c r="CA86" s="151">
        <f t="shared" si="161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162">SUM(CR52, -CR56)</f>
        <v>0.20519999999999999</v>
      </c>
      <c r="CS86" s="179">
        <f t="shared" si="162"/>
        <v>0.19850000000000001</v>
      </c>
      <c r="CT86" s="146">
        <f t="shared" si="162"/>
        <v>0.20760000000000001</v>
      </c>
      <c r="CU86" s="120">
        <f t="shared" si="162"/>
        <v>0.2117</v>
      </c>
      <c r="CV86" s="179">
        <f t="shared" si="162"/>
        <v>0.1971</v>
      </c>
      <c r="CW86" s="146">
        <f t="shared" si="162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0">
        <f>SUM(DN51, -DN55)</f>
        <v>0.25690000000000002</v>
      </c>
      <c r="DO86" s="346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44">
        <f>SUM(EQ55, -EQ58)</f>
        <v>0.24660000000000001</v>
      </c>
      <c r="ER86" s="116">
        <f>SUM(ER55, -ER58)</f>
        <v>0.26319999999999999</v>
      </c>
      <c r="ES86" s="176">
        <f>SUM(ES55, -ES58)</f>
        <v>0.24530000000000002</v>
      </c>
      <c r="ET86" s="144">
        <f>SUM(ET54, -ET57)</f>
        <v>0.2596</v>
      </c>
      <c r="EU86" s="116">
        <f>SUM(EU54, -EU57)</f>
        <v>0.25740000000000002</v>
      </c>
      <c r="EV86" s="176">
        <f>SUM(EV54, -EV57)</f>
        <v>0.25570000000000004</v>
      </c>
      <c r="EW86" s="144">
        <f>SUM(EW54, -EW57)</f>
        <v>0.26240000000000002</v>
      </c>
      <c r="EX86" s="208">
        <f>SUM(EX51, -EX54)</f>
        <v>0.25479999999999997</v>
      </c>
      <c r="EY86" s="187">
        <f>SUM(EY51, -EY54)</f>
        <v>0.26240000000000002</v>
      </c>
      <c r="EZ86" s="146">
        <f>SUM(EZ53, -EZ57)</f>
        <v>0.24909999999999999</v>
      </c>
      <c r="FA86" s="208">
        <f>SUM(FA51, -FA54)</f>
        <v>0.23169999999999999</v>
      </c>
      <c r="FB86" s="179">
        <f>SUM(FB51, -FB55)</f>
        <v>0.23280000000000001</v>
      </c>
      <c r="FC86" s="419">
        <f>SUM(FC51, -FC55)</f>
        <v>0.21479999999999999</v>
      </c>
      <c r="FD86" s="377">
        <f>SUM(FD51, -FD55)</f>
        <v>0.2261</v>
      </c>
      <c r="FE86" s="436">
        <f>SUM(FE55, -FE58)</f>
        <v>0.27399999999999997</v>
      </c>
      <c r="FF86" s="144">
        <f>SUM(FF54, -FF57)</f>
        <v>0.28090000000000004</v>
      </c>
      <c r="FG86" s="120">
        <f>SUM(FG51, -FG55)</f>
        <v>0.2447</v>
      </c>
      <c r="FH86" s="178">
        <f>SUM(FH55, -FH58)</f>
        <v>0.25170000000000003</v>
      </c>
      <c r="FI86" s="118">
        <f>SUM(FI55, -FI58)</f>
        <v>0.25209999999999999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1" t="s">
        <v>37</v>
      </c>
      <c r="DO87" s="345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64" t="s">
        <v>53</v>
      </c>
      <c r="ER87" s="122" t="s">
        <v>46</v>
      </c>
      <c r="ES87" s="199" t="s">
        <v>53</v>
      </c>
      <c r="ET87" s="158" t="s">
        <v>39</v>
      </c>
      <c r="EU87" s="119" t="s">
        <v>39</v>
      </c>
      <c r="EV87" s="199" t="s">
        <v>55</v>
      </c>
      <c r="EW87" s="164" t="s">
        <v>55</v>
      </c>
      <c r="EX87" s="119" t="s">
        <v>38</v>
      </c>
      <c r="EY87" s="182" t="s">
        <v>63</v>
      </c>
      <c r="EZ87" s="164" t="s">
        <v>55</v>
      </c>
      <c r="FA87" s="123" t="s">
        <v>63</v>
      </c>
      <c r="FB87" s="180" t="s">
        <v>39</v>
      </c>
      <c r="FC87" s="433" t="s">
        <v>39</v>
      </c>
      <c r="FD87" s="384" t="s">
        <v>39</v>
      </c>
      <c r="FE87" s="418" t="s">
        <v>53</v>
      </c>
      <c r="FF87" s="158" t="s">
        <v>38</v>
      </c>
      <c r="FG87" s="168" t="s">
        <v>48</v>
      </c>
      <c r="FH87" s="186" t="s">
        <v>48</v>
      </c>
      <c r="FI87" s="168" t="s">
        <v>48</v>
      </c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 t="shared" ref="DE88:DN88" si="163">SUM(DE52, -DE55)</f>
        <v>0.21659999999999999</v>
      </c>
      <c r="DF88" s="146">
        <f t="shared" si="163"/>
        <v>0.23190000000000002</v>
      </c>
      <c r="DG88" s="120">
        <f t="shared" si="163"/>
        <v>0.23139999999999999</v>
      </c>
      <c r="DH88" s="179">
        <f t="shared" si="163"/>
        <v>0.23710000000000001</v>
      </c>
      <c r="DI88" s="146">
        <f t="shared" si="163"/>
        <v>0.22919999999999999</v>
      </c>
      <c r="DJ88" s="120">
        <f t="shared" si="163"/>
        <v>0.2407</v>
      </c>
      <c r="DK88" s="179">
        <f t="shared" si="163"/>
        <v>0.2074</v>
      </c>
      <c r="DL88" s="120">
        <f t="shared" si="163"/>
        <v>0.214</v>
      </c>
      <c r="DM88" s="120">
        <f t="shared" si="163"/>
        <v>0.19929999999999998</v>
      </c>
      <c r="DN88" s="330">
        <f t="shared" si="163"/>
        <v>0.23680000000000001</v>
      </c>
      <c r="DO88" s="346">
        <f>SUM(DO73, -DO78)</f>
        <v>0</v>
      </c>
      <c r="DP88" s="120">
        <f t="shared" ref="DP88:DU88" si="164">SUM(DP52, -DP55)</f>
        <v>0.25539999999999996</v>
      </c>
      <c r="DQ88" s="179">
        <f t="shared" si="164"/>
        <v>0.22369999999999998</v>
      </c>
      <c r="DR88" s="146">
        <f t="shared" si="164"/>
        <v>0.21279999999999999</v>
      </c>
      <c r="DS88" s="120">
        <f t="shared" si="164"/>
        <v>0.20549999999999999</v>
      </c>
      <c r="DT88" s="179">
        <f t="shared" si="164"/>
        <v>0.21829999999999999</v>
      </c>
      <c r="DU88" s="146">
        <f t="shared" si="164"/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166">
        <f>SUM(EQ51, -EQ54)</f>
        <v>0.24310000000000001</v>
      </c>
      <c r="ER88" s="247">
        <f>SUM(ER56, -ER58)</f>
        <v>0.2329</v>
      </c>
      <c r="ES88" s="187">
        <f>SUM(ES51, -ES54)</f>
        <v>0.24130000000000001</v>
      </c>
      <c r="ET88" s="144">
        <f>SUM(ET55, -ET58)</f>
        <v>0.23809999999999998</v>
      </c>
      <c r="EU88" s="116">
        <f>SUM(EU55, -EU58)</f>
        <v>0.24030000000000001</v>
      </c>
      <c r="EV88" s="178">
        <f>SUM(EV51, -EV53)</f>
        <v>0.25479999999999997</v>
      </c>
      <c r="EW88" s="148">
        <f>SUM(EW51, -EW53)</f>
        <v>0.25049999999999994</v>
      </c>
      <c r="EX88" s="118">
        <f>SUM(EX55, -EX58)</f>
        <v>0.23619999999999999</v>
      </c>
      <c r="EY88" s="176">
        <f>SUM(EY54, -EY57)</f>
        <v>0.23500000000000001</v>
      </c>
      <c r="EZ88" s="148">
        <f>SUM(EZ51, -EZ53)</f>
        <v>0.21440000000000003</v>
      </c>
      <c r="FA88" s="116">
        <f>SUM(FA54, -FA57)</f>
        <v>0.22170000000000001</v>
      </c>
      <c r="FB88" s="176">
        <f>SUM(FB55, -FB57)</f>
        <v>0.19769999999999999</v>
      </c>
      <c r="FC88" s="429">
        <f>SUM(FC55, -FC57)</f>
        <v>0.19980000000000001</v>
      </c>
      <c r="FD88" s="383">
        <f>SUM(FD55, -FD57)</f>
        <v>0.20050000000000001</v>
      </c>
      <c r="FE88" s="430">
        <f>SUM(FE51, -FE54)</f>
        <v>0.24209999999999998</v>
      </c>
      <c r="FF88" s="148">
        <f>SUM(FF55, -FF58)</f>
        <v>0.27590000000000003</v>
      </c>
      <c r="FG88" s="120">
        <f>SUM(FG52, -FG56)</f>
        <v>0.22089999999999999</v>
      </c>
      <c r="FH88" s="179">
        <f>SUM(FH52, -FH56)</f>
        <v>0.2198</v>
      </c>
      <c r="FI88" s="120">
        <f>SUM(FI52, -FI56)</f>
        <v>0.19359999999999999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7" t="s">
        <v>38</v>
      </c>
      <c r="DO89" s="345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54" t="s">
        <v>46</v>
      </c>
      <c r="ER89" s="188" t="s">
        <v>53</v>
      </c>
      <c r="ES89" s="263" t="s">
        <v>54</v>
      </c>
      <c r="ET89" s="161" t="s">
        <v>54</v>
      </c>
      <c r="EU89" s="119" t="s">
        <v>38</v>
      </c>
      <c r="EV89" s="263" t="s">
        <v>54</v>
      </c>
      <c r="EW89" s="158" t="s">
        <v>39</v>
      </c>
      <c r="EX89" s="119" t="s">
        <v>39</v>
      </c>
      <c r="EY89" s="180" t="s">
        <v>39</v>
      </c>
      <c r="EZ89" s="161" t="s">
        <v>54</v>
      </c>
      <c r="FA89" s="119" t="s">
        <v>39</v>
      </c>
      <c r="FB89" s="186" t="s">
        <v>48</v>
      </c>
      <c r="FC89" s="423" t="s">
        <v>48</v>
      </c>
      <c r="FD89" s="386" t="s">
        <v>45</v>
      </c>
      <c r="FE89" s="418" t="s">
        <v>55</v>
      </c>
      <c r="FF89" s="164" t="s">
        <v>55</v>
      </c>
      <c r="FG89" s="119" t="s">
        <v>39</v>
      </c>
      <c r="FH89" s="183" t="s">
        <v>45</v>
      </c>
      <c r="FI89" s="122" t="s">
        <v>45</v>
      </c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 t="shared" ref="CZ90:DE90" si="165">SUM(CZ53, -CZ56)</f>
        <v>0.19919999999999999</v>
      </c>
      <c r="DA90" s="120">
        <f t="shared" si="165"/>
        <v>0.1968</v>
      </c>
      <c r="DB90" s="179">
        <f t="shared" si="165"/>
        <v>0.19270000000000001</v>
      </c>
      <c r="DC90" s="146">
        <f t="shared" si="165"/>
        <v>0.17620000000000002</v>
      </c>
      <c r="DD90" s="120">
        <f t="shared" si="165"/>
        <v>0.1749</v>
      </c>
      <c r="DE90" s="179">
        <f t="shared" si="165"/>
        <v>0.2097</v>
      </c>
      <c r="DF90" s="148">
        <f>SUM(DF55, -DF58)</f>
        <v>0.19039999999999999</v>
      </c>
      <c r="DG90" s="120">
        <f>SUM(DG53, -DG56)</f>
        <v>0.1885</v>
      </c>
      <c r="DH90" s="178">
        <f t="shared" ref="DH90:DN90" si="166">SUM(DH55, -DH58)</f>
        <v>0.18809999999999999</v>
      </c>
      <c r="DI90" s="148">
        <f t="shared" si="166"/>
        <v>0.19260000000000002</v>
      </c>
      <c r="DJ90" s="118">
        <f t="shared" si="166"/>
        <v>0.18720000000000001</v>
      </c>
      <c r="DK90" s="178">
        <f t="shared" si="166"/>
        <v>0.193</v>
      </c>
      <c r="DL90" s="118">
        <f t="shared" si="166"/>
        <v>0.18990000000000001</v>
      </c>
      <c r="DM90" s="118">
        <f t="shared" si="166"/>
        <v>0.19640000000000002</v>
      </c>
      <c r="DN90" s="338">
        <f t="shared" si="166"/>
        <v>0.18940000000000001</v>
      </c>
      <c r="DO90" s="346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167">SUM(EC79, -EC86)</f>
        <v>0</v>
      </c>
      <c r="ED90" s="6">
        <f t="shared" si="167"/>
        <v>0</v>
      </c>
      <c r="EE90" s="6">
        <f t="shared" si="167"/>
        <v>0</v>
      </c>
      <c r="EF90" s="6">
        <f t="shared" si="167"/>
        <v>0</v>
      </c>
      <c r="EG90" s="6">
        <f t="shared" si="167"/>
        <v>0</v>
      </c>
      <c r="EH90" s="6">
        <f t="shared" si="167"/>
        <v>0</v>
      </c>
      <c r="EI90" s="6">
        <f t="shared" si="167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6">
        <f>SUM(EQ56, -EQ58)</f>
        <v>0.22840000000000002</v>
      </c>
      <c r="ER90" s="208">
        <f>SUM(ER51, -ER54)</f>
        <v>0.2198</v>
      </c>
      <c r="ES90" s="179">
        <f>SUM(ES51, -ES53)</f>
        <v>0.22300000000000003</v>
      </c>
      <c r="ET90" s="146">
        <f>SUM(ET51, -ET53)</f>
        <v>0.22839999999999999</v>
      </c>
      <c r="EU90" s="118">
        <f>SUM(EU55, -EU57)</f>
        <v>0.22570000000000001</v>
      </c>
      <c r="EV90" s="179">
        <f>SUM(EV51, -EV52)</f>
        <v>0.25169999999999998</v>
      </c>
      <c r="EW90" s="144">
        <f>SUM(EW55, -EW58)</f>
        <v>0.23649999999999999</v>
      </c>
      <c r="EX90" s="116">
        <f>SUM(EX55, -EX57)</f>
        <v>0.2356</v>
      </c>
      <c r="EY90" s="176">
        <f>SUM(EY55, -EY57)</f>
        <v>0.22390000000000002</v>
      </c>
      <c r="EZ90" s="146">
        <f>SUM(EZ51, -EZ52)</f>
        <v>0.21180000000000002</v>
      </c>
      <c r="FA90" s="116">
        <f>SUM(FA55, -FA57)</f>
        <v>0.19550000000000001</v>
      </c>
      <c r="FB90" s="179">
        <f>SUM(FB52, -FB56)</f>
        <v>0.19640000000000002</v>
      </c>
      <c r="FC90" s="419">
        <f>SUM(FC52, -FC56)</f>
        <v>0.19040000000000001</v>
      </c>
      <c r="FD90" s="381">
        <f>SUM(FD56, -FD58)</f>
        <v>0.1946</v>
      </c>
      <c r="FE90" s="436">
        <f>SUM(FE51, -FE53)</f>
        <v>0.21829999999999999</v>
      </c>
      <c r="FF90" s="148">
        <f>SUM(FF51, -FF53)</f>
        <v>0.25800000000000001</v>
      </c>
      <c r="FG90" s="116">
        <f>SUM(FG55, -FG57)</f>
        <v>0.20850000000000002</v>
      </c>
      <c r="FH90" s="187">
        <f>SUM(FH56, -FH58)</f>
        <v>0.21660000000000001</v>
      </c>
      <c r="FI90" s="208">
        <f>SUM(FI56, -FI58)</f>
        <v>0.21680000000000002</v>
      </c>
      <c r="FJ90" s="6">
        <f>SUM(FJ79, -FJ86,)</f>
        <v>0</v>
      </c>
      <c r="FK90" s="6">
        <f>SUM(FK79, -FK86)</f>
        <v>0</v>
      </c>
      <c r="FL90" s="6">
        <f>SUM(FL79, -FL86)</f>
        <v>0</v>
      </c>
      <c r="FM90" s="6">
        <f>SUM(FM79, -FM86)</f>
        <v>0</v>
      </c>
      <c r="FN90" s="6">
        <f>SUM(FN79, -FN86)</f>
        <v>0</v>
      </c>
      <c r="FO90" s="6">
        <f>SUM(FO79, -FO86,)</f>
        <v>0</v>
      </c>
      <c r="FP90" s="6">
        <f>SUM(FP79, -FP86,)</f>
        <v>0</v>
      </c>
      <c r="FQ90" s="6">
        <f>SUM(FQ79, -FQ86)</f>
        <v>0</v>
      </c>
      <c r="FR90" s="6">
        <f>SUM(FR79, -FR86)</f>
        <v>0</v>
      </c>
      <c r="FS90" s="6">
        <f>SUM(FS79, -FS86)</f>
        <v>0</v>
      </c>
      <c r="FT90" s="6">
        <f>SUM(FT79, -FT86)</f>
        <v>0</v>
      </c>
      <c r="FU90" s="6">
        <f>SUM(FU79, -FU86,)</f>
        <v>0</v>
      </c>
      <c r="FV90" s="6">
        <f>SUM(FV79, -FV86,)</f>
        <v>0</v>
      </c>
      <c r="FW90" s="6">
        <f>SUM(FW79, -FW86)</f>
        <v>0</v>
      </c>
      <c r="FX90" s="6">
        <f>SUM(FX79, -FX86)</f>
        <v>0</v>
      </c>
      <c r="FY90" s="6">
        <f>SUM(FY79, -FY86)</f>
        <v>0</v>
      </c>
      <c r="FZ90" s="6">
        <f>SUM(FZ79, -FZ86)</f>
        <v>0</v>
      </c>
      <c r="GA90" s="6">
        <f>SUM(GA79, -GA86,)</f>
        <v>0</v>
      </c>
      <c r="GB90" s="6">
        <f>SUM(GB79, -GB86,)</f>
        <v>0</v>
      </c>
      <c r="GC90" s="6">
        <f>SUM(GC79, -GC86)</f>
        <v>0</v>
      </c>
      <c r="GD90" s="6">
        <f>SUM(GD79, -GD86)</f>
        <v>0</v>
      </c>
      <c r="GE90" s="6">
        <f>SUM(GE79, -GE86)</f>
        <v>0</v>
      </c>
      <c r="GF90" s="6">
        <f>SUM(GF79, -GF86)</f>
        <v>0</v>
      </c>
      <c r="GG90" s="6">
        <f>SUM(GG79, -GG86,)</f>
        <v>0</v>
      </c>
      <c r="GH90" s="6">
        <f>SUM(GH79, -GH86,)</f>
        <v>0</v>
      </c>
      <c r="GI90" s="6">
        <f>SUM(GI79, -GI86)</f>
        <v>0</v>
      </c>
      <c r="GJ90" s="6">
        <f>SUM(GJ79, -GJ86)</f>
        <v>0</v>
      </c>
      <c r="GK90" s="6">
        <f>SUM(GK79, -GK86)</f>
        <v>0</v>
      </c>
      <c r="GL90" s="6">
        <f>SUM(GL79, -GL86)</f>
        <v>0</v>
      </c>
      <c r="GM90" s="6">
        <f>SUM(GM79, -GM86,)</f>
        <v>0</v>
      </c>
      <c r="GN90" s="6">
        <f>SUM(GN79, -GN86,)</f>
        <v>0</v>
      </c>
      <c r="GO90" s="6">
        <f>SUM(GO79, -GO86)</f>
        <v>0</v>
      </c>
      <c r="GP90" s="6">
        <f>SUM(GP79, -GP86)</f>
        <v>0</v>
      </c>
      <c r="GQ90" s="6">
        <f>SUM(GQ79, -GQ86)</f>
        <v>0</v>
      </c>
      <c r="GR90" s="6">
        <f>SUM(GR79, -GR86)</f>
        <v>0</v>
      </c>
      <c r="GS90" s="6">
        <f>SUM(GS79, -GS86,)</f>
        <v>0</v>
      </c>
      <c r="GT90" s="6">
        <f>SUM(GT79, -GT86,)</f>
        <v>0</v>
      </c>
      <c r="GU90" s="6">
        <f t="shared" ref="GU90:HA90" si="168">SUM(GU79, -GU86)</f>
        <v>0</v>
      </c>
      <c r="GV90" s="6">
        <f t="shared" si="168"/>
        <v>0</v>
      </c>
      <c r="GW90" s="6">
        <f t="shared" si="168"/>
        <v>0</v>
      </c>
      <c r="GX90" s="6">
        <f t="shared" si="168"/>
        <v>0</v>
      </c>
      <c r="GY90" s="6">
        <f t="shared" si="168"/>
        <v>0</v>
      </c>
      <c r="GZ90" s="6">
        <f t="shared" si="168"/>
        <v>0</v>
      </c>
      <c r="HA90" s="6">
        <f t="shared" si="168"/>
        <v>0</v>
      </c>
      <c r="HC90" s="6">
        <f>SUM(HC79, -HC86,)</f>
        <v>0</v>
      </c>
      <c r="HD90" s="6">
        <f>SUM(HD79, -HD86,)</f>
        <v>0</v>
      </c>
      <c r="HE90" s="6">
        <f>SUM(HE79, -HE86)</f>
        <v>0</v>
      </c>
      <c r="HF90" s="6">
        <f>SUM(HF79, -HF86)</f>
        <v>0</v>
      </c>
      <c r="HG90" s="6">
        <f>SUM(HG79, -HG86)</f>
        <v>0</v>
      </c>
      <c r="HH90" s="6">
        <f>SUM(HH79, -HH86)</f>
        <v>0</v>
      </c>
      <c r="HI90" s="6">
        <f>SUM(HI79, -HI86,)</f>
        <v>0</v>
      </c>
      <c r="HJ90" s="6">
        <f>SUM(HJ79, -HJ86,)</f>
        <v>0</v>
      </c>
      <c r="HK90" s="6">
        <f>SUM(HK79, -HK86)</f>
        <v>0</v>
      </c>
      <c r="HL90" s="6">
        <f>SUM(HL79, -HL86)</f>
        <v>0</v>
      </c>
      <c r="HM90" s="6">
        <f>SUM(HM79, -HM86)</f>
        <v>0</v>
      </c>
      <c r="HN90" s="6">
        <f>SUM(HN79, -HN86)</f>
        <v>0</v>
      </c>
      <c r="HO90" s="6">
        <f>SUM(HO79, -HO86,)</f>
        <v>0</v>
      </c>
      <c r="HP90" s="6">
        <f>SUM(HP79, -HP86,)</f>
        <v>0</v>
      </c>
      <c r="HQ90" s="6">
        <f>SUM(HQ79, -HQ86)</f>
        <v>0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169">SUM(JM79, -JM86)</f>
        <v>0</v>
      </c>
      <c r="JN90" s="6">
        <f t="shared" si="169"/>
        <v>0</v>
      </c>
      <c r="JO90" s="6">
        <f t="shared" si="169"/>
        <v>0</v>
      </c>
      <c r="JP90" s="6">
        <f t="shared" si="169"/>
        <v>0</v>
      </c>
      <c r="JQ90" s="6">
        <f t="shared" si="169"/>
        <v>0</v>
      </c>
      <c r="JR90" s="6">
        <f t="shared" si="169"/>
        <v>0</v>
      </c>
      <c r="JS90" s="6">
        <f t="shared" si="169"/>
        <v>0</v>
      </c>
    </row>
    <row r="91" spans="1:279" ht="16.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3" t="s">
        <v>48</v>
      </c>
      <c r="DO91" s="345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161" t="s">
        <v>54</v>
      </c>
      <c r="ER91" s="119" t="s">
        <v>38</v>
      </c>
      <c r="ES91" s="180" t="s">
        <v>38</v>
      </c>
      <c r="ET91" s="158" t="s">
        <v>38</v>
      </c>
      <c r="EU91" s="260" t="s">
        <v>54</v>
      </c>
      <c r="EV91" s="180" t="s">
        <v>39</v>
      </c>
      <c r="EW91" s="161" t="s">
        <v>54</v>
      </c>
      <c r="EX91" s="188" t="s">
        <v>55</v>
      </c>
      <c r="EY91" s="263" t="s">
        <v>54</v>
      </c>
      <c r="EZ91" s="163" t="s">
        <v>63</v>
      </c>
      <c r="FA91" s="188" t="s">
        <v>55</v>
      </c>
      <c r="FB91" s="199" t="s">
        <v>53</v>
      </c>
      <c r="FC91" s="437" t="s">
        <v>45</v>
      </c>
      <c r="FD91" s="379" t="s">
        <v>48</v>
      </c>
      <c r="FE91" s="424" t="s">
        <v>48</v>
      </c>
      <c r="FF91" s="154" t="s">
        <v>45</v>
      </c>
      <c r="FG91" s="122" t="s">
        <v>45</v>
      </c>
      <c r="FH91" s="180" t="s">
        <v>39</v>
      </c>
      <c r="FI91" s="119" t="s">
        <v>39</v>
      </c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0">
        <f>SUM(DN53, -DN56)</f>
        <v>0.17349999999999999</v>
      </c>
      <c r="DO92" s="346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46">
        <f>SUM(EQ51, -EQ53)</f>
        <v>0.22639999999999999</v>
      </c>
      <c r="ER92" s="118">
        <f>SUM(ER55, -ER57)</f>
        <v>0.20899999999999999</v>
      </c>
      <c r="ES92" s="178">
        <f>SUM(ES55, -ES57)</f>
        <v>0.22059999999999999</v>
      </c>
      <c r="ET92" s="148">
        <f>SUM(ET55, -ET57)</f>
        <v>0.22689999999999999</v>
      </c>
      <c r="EU92" s="120">
        <f>SUM(EU51, -EU53)</f>
        <v>0.2248</v>
      </c>
      <c r="EV92" s="176">
        <f>SUM(EV55, -EV58)</f>
        <v>0.23680000000000001</v>
      </c>
      <c r="EW92" s="146">
        <f>SUM(EW51, -EW52)</f>
        <v>0.23339999999999997</v>
      </c>
      <c r="EX92" s="118">
        <f>SUM(EX51, -EX53)</f>
        <v>0.21749999999999997</v>
      </c>
      <c r="EY92" s="179">
        <f>SUM(EY51, -EY53)</f>
        <v>0.21460000000000001</v>
      </c>
      <c r="EZ92" s="144">
        <f>SUM(EZ54, -EZ57)</f>
        <v>0.18540000000000001</v>
      </c>
      <c r="FA92" s="118">
        <f>SUM(FA51, -FA53)</f>
        <v>0.19449999999999998</v>
      </c>
      <c r="FB92" s="187">
        <f>SUM(FB51, -FB54)</f>
        <v>0.18679999999999999</v>
      </c>
      <c r="FC92" s="427">
        <f>SUM(FC56, -FC58)</f>
        <v>0.18630000000000002</v>
      </c>
      <c r="FD92" s="377">
        <f>SUM(FD52, -FD56)</f>
        <v>0.18719999999999998</v>
      </c>
      <c r="FE92" s="420">
        <f>SUM(FE52, -FE56)</f>
        <v>0.2165</v>
      </c>
      <c r="FF92" s="166">
        <f>SUM(FF56, -FF58)</f>
        <v>0.2215</v>
      </c>
      <c r="FG92" s="208">
        <f>SUM(FG56, -FG58)</f>
        <v>0.20560000000000003</v>
      </c>
      <c r="FH92" s="176">
        <f>SUM(FH55, -FH57)</f>
        <v>0.2132</v>
      </c>
      <c r="FI92" s="116">
        <f>SUM(FI55, -FI57)</f>
        <v>0.2117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39" t="s">
        <v>45</v>
      </c>
      <c r="DO93" s="345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64" t="s">
        <v>55</v>
      </c>
      <c r="ER93" s="260" t="s">
        <v>54</v>
      </c>
      <c r="ES93" s="183" t="s">
        <v>46</v>
      </c>
      <c r="ET93" s="154" t="s">
        <v>46</v>
      </c>
      <c r="EU93" s="122" t="s">
        <v>46</v>
      </c>
      <c r="EV93" s="180" t="s">
        <v>38</v>
      </c>
      <c r="EW93" s="158" t="s">
        <v>38</v>
      </c>
      <c r="EX93" s="260" t="s">
        <v>54</v>
      </c>
      <c r="EY93" s="199" t="s">
        <v>55</v>
      </c>
      <c r="EZ93" s="158" t="s">
        <v>39</v>
      </c>
      <c r="FA93" s="168" t="s">
        <v>48</v>
      </c>
      <c r="FB93" s="183" t="s">
        <v>45</v>
      </c>
      <c r="FC93" s="417" t="s">
        <v>53</v>
      </c>
      <c r="FD93" s="376" t="s">
        <v>53</v>
      </c>
      <c r="FE93" s="438" t="s">
        <v>45</v>
      </c>
      <c r="FF93" s="200" t="s">
        <v>48</v>
      </c>
      <c r="FG93" s="188" t="s">
        <v>53</v>
      </c>
      <c r="FH93" s="186" t="s">
        <v>41</v>
      </c>
      <c r="FI93" s="168" t="s">
        <v>41</v>
      </c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170">SUM(BU54, -BU56)</f>
        <v>0.1968</v>
      </c>
      <c r="BV94" s="146">
        <f t="shared" si="170"/>
        <v>0.19769999999999999</v>
      </c>
      <c r="BW94" s="120">
        <f t="shared" si="170"/>
        <v>0.17959999999999998</v>
      </c>
      <c r="BX94" s="179">
        <f t="shared" si="170"/>
        <v>0.1862</v>
      </c>
      <c r="BY94" s="224">
        <f t="shared" si="170"/>
        <v>0.19790000000000002</v>
      </c>
      <c r="BZ94" s="15">
        <f t="shared" si="170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 t="shared" ref="DC94:DH94" si="171">SUM(DC54, -DC56)</f>
        <v>0.15679999999999999</v>
      </c>
      <c r="DD94" s="120">
        <f t="shared" si="171"/>
        <v>0.16189999999999999</v>
      </c>
      <c r="DE94" s="179">
        <f t="shared" si="171"/>
        <v>0.18730000000000002</v>
      </c>
      <c r="DF94" s="146">
        <f t="shared" si="171"/>
        <v>0.18480000000000002</v>
      </c>
      <c r="DG94" s="120">
        <f t="shared" si="171"/>
        <v>0.18049999999999999</v>
      </c>
      <c r="DH94" s="179">
        <f t="shared" si="171"/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6">
        <f>SUM(DN56, -DN58)</f>
        <v>0.16160000000000002</v>
      </c>
      <c r="DO94" s="346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48">
        <f>SUM(EQ51, -EQ52)</f>
        <v>0.188</v>
      </c>
      <c r="ER94" s="120">
        <f>SUM(ER51, -ER53)</f>
        <v>0.1966</v>
      </c>
      <c r="ES94" s="273">
        <f>SUM(ES56, -ES58)</f>
        <v>0.21520000000000003</v>
      </c>
      <c r="ET94" s="246">
        <f>SUM(ET56, -ET58)</f>
        <v>0.20449999999999999</v>
      </c>
      <c r="EU94" s="247">
        <f>SUM(EU56, -EU58)</f>
        <v>0.20810000000000001</v>
      </c>
      <c r="EV94" s="178">
        <f>SUM(EV55, -EV57)</f>
        <v>0.22660000000000002</v>
      </c>
      <c r="EW94" s="148">
        <f>SUM(EW55, -EW57)</f>
        <v>0.2235</v>
      </c>
      <c r="EX94" s="120">
        <f>SUM(EX51, -EX52)</f>
        <v>0.20499999999999999</v>
      </c>
      <c r="EY94" s="178">
        <f>SUM(EY51, -EY52)</f>
        <v>0.2099</v>
      </c>
      <c r="EZ94" s="144">
        <f>SUM(EZ55, -EZ57)</f>
        <v>0.18480000000000002</v>
      </c>
      <c r="FA94" s="120">
        <f>SUM(FA52, -FA56)</f>
        <v>0.18359999999999999</v>
      </c>
      <c r="FB94" s="187">
        <f>SUM(FB56, -FB58)</f>
        <v>0.17369999999999999</v>
      </c>
      <c r="FC94" s="427">
        <f>SUM(FC51, -FC54)</f>
        <v>0.17019999999999999</v>
      </c>
      <c r="FD94" s="381">
        <f>SUM(FD51, -FD54)</f>
        <v>0.17699999999999999</v>
      </c>
      <c r="FE94" s="430">
        <f>SUM(FE56, -FE58)</f>
        <v>0.20829999999999999</v>
      </c>
      <c r="FF94" s="146">
        <f>SUM(FF52, -FF56)</f>
        <v>0.21959999999999999</v>
      </c>
      <c r="FG94" s="208">
        <f>SUM(FG51, -FG54)</f>
        <v>0.17460000000000003</v>
      </c>
      <c r="FH94" s="179">
        <f>SUM(FH52, -FH55)</f>
        <v>0.1847</v>
      </c>
      <c r="FI94" s="120">
        <f>SUM(FI52, -FI55)</f>
        <v>0.1583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4" t="s">
        <v>47</v>
      </c>
      <c r="DO95" s="345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58" t="s">
        <v>38</v>
      </c>
      <c r="ER95" s="122" t="s">
        <v>45</v>
      </c>
      <c r="ES95" s="199" t="s">
        <v>55</v>
      </c>
      <c r="ET95" s="164" t="s">
        <v>55</v>
      </c>
      <c r="EU95" s="188" t="s">
        <v>55</v>
      </c>
      <c r="EV95" s="183" t="s">
        <v>46</v>
      </c>
      <c r="EW95" s="154" t="s">
        <v>46</v>
      </c>
      <c r="EX95" s="122" t="s">
        <v>45</v>
      </c>
      <c r="EY95" s="177" t="s">
        <v>49</v>
      </c>
      <c r="EZ95" s="154" t="s">
        <v>45</v>
      </c>
      <c r="FA95" s="122" t="s">
        <v>45</v>
      </c>
      <c r="FB95" s="177" t="s">
        <v>49</v>
      </c>
      <c r="FC95" s="425" t="s">
        <v>49</v>
      </c>
      <c r="FD95" s="380" t="s">
        <v>49</v>
      </c>
      <c r="FE95" s="435" t="s">
        <v>39</v>
      </c>
      <c r="FF95" s="158" t="s">
        <v>39</v>
      </c>
      <c r="FG95" s="168" t="s">
        <v>41</v>
      </c>
      <c r="FH95" s="199" t="s">
        <v>53</v>
      </c>
      <c r="FI95" s="188" t="s">
        <v>53</v>
      </c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0">
        <f>SUM(DN54, -DN56)</f>
        <v>0.15029999999999999</v>
      </c>
      <c r="DO96" s="346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172">SUM(EC85, -EC92)</f>
        <v>0</v>
      </c>
      <c r="ED96" s="6">
        <f t="shared" si="172"/>
        <v>0</v>
      </c>
      <c r="EE96" s="6">
        <f t="shared" si="172"/>
        <v>0</v>
      </c>
      <c r="EF96" s="6">
        <f t="shared" si="172"/>
        <v>0</v>
      </c>
      <c r="EG96" s="6">
        <f t="shared" si="172"/>
        <v>0</v>
      </c>
      <c r="EH96" s="6">
        <f t="shared" si="172"/>
        <v>0</v>
      </c>
      <c r="EI96" s="6">
        <f t="shared" si="172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48">
        <f>SUM(EQ55, -EQ57)</f>
        <v>0.18770000000000001</v>
      </c>
      <c r="ER96" s="208">
        <f>SUM(ER56, -ER57)</f>
        <v>0.1787</v>
      </c>
      <c r="ES96" s="178">
        <f>SUM(ES51, -ES52)</f>
        <v>0.20650000000000002</v>
      </c>
      <c r="ET96" s="148">
        <f>SUM(ET51, -ET52)</f>
        <v>0.19490000000000002</v>
      </c>
      <c r="EU96" s="118">
        <f>SUM(EU51, -EU52)</f>
        <v>0.20710000000000001</v>
      </c>
      <c r="EV96" s="273">
        <f>SUM(EV56, -EV58)</f>
        <v>0.20749999999999999</v>
      </c>
      <c r="EW96" s="246">
        <f>SUM(EW56, -EW58)</f>
        <v>0.20909999999999998</v>
      </c>
      <c r="EX96" s="208">
        <f>SUM(EX56, -EX58)</f>
        <v>0.1981</v>
      </c>
      <c r="EY96" s="179">
        <f>SUM(EY52, -EY56)</f>
        <v>0.17199999999999999</v>
      </c>
      <c r="EZ96" s="166">
        <f>SUM(EZ56, -EZ58)</f>
        <v>0.16670000000000001</v>
      </c>
      <c r="FA96" s="208">
        <f>SUM(FA56, -FA58)</f>
        <v>0.17630000000000001</v>
      </c>
      <c r="FB96" s="179">
        <f>SUM(FB53, -FB56)</f>
        <v>0.16300000000000001</v>
      </c>
      <c r="FC96" s="419">
        <f>SUM(FC53, -FC56)</f>
        <v>0.15029999999999999</v>
      </c>
      <c r="FD96" s="377">
        <f>SUM(FD53, -FD56)</f>
        <v>0.14710000000000001</v>
      </c>
      <c r="FE96" s="432">
        <f>SUM(FE55, -FE57)</f>
        <v>0.20350000000000001</v>
      </c>
      <c r="FF96" s="144">
        <f>SUM(FF55, -FF57)</f>
        <v>0.20980000000000001</v>
      </c>
      <c r="FG96" s="120">
        <f>SUM(FG52, -FG55)</f>
        <v>0.16249999999999998</v>
      </c>
      <c r="FH96" s="187">
        <f>SUM(FH51, -FH54)</f>
        <v>0.18209999999999998</v>
      </c>
      <c r="FI96" s="208">
        <f>SUM(FI51, -FI54)</f>
        <v>0.22209999999999999</v>
      </c>
      <c r="FJ96" s="6">
        <f>SUM(FJ85, -FJ92,)</f>
        <v>0</v>
      </c>
      <c r="FK96" s="6">
        <f>SUM(FK85, -FK92)</f>
        <v>0</v>
      </c>
      <c r="FL96" s="6">
        <f>SUM(FL85, -FL92)</f>
        <v>0</v>
      </c>
      <c r="FM96" s="6">
        <f>SUM(FM85, -FM92)</f>
        <v>0</v>
      </c>
      <c r="FN96" s="6">
        <f>SUM(FN85, -FN92)</f>
        <v>0</v>
      </c>
      <c r="FO96" s="6">
        <f>SUM(FO85, -FO92,)</f>
        <v>0</v>
      </c>
      <c r="FP96" s="6">
        <f>SUM(FP85, -FP92,)</f>
        <v>0</v>
      </c>
      <c r="FQ96" s="6">
        <f>SUM(FQ85, -FQ92)</f>
        <v>0</v>
      </c>
      <c r="FR96" s="6">
        <f>SUM(FR85, -FR92)</f>
        <v>0</v>
      </c>
      <c r="FS96" s="6">
        <f>SUM(FS85, -FS92)</f>
        <v>0</v>
      </c>
      <c r="FT96" s="6">
        <f>SUM(FT85, -FT92)</f>
        <v>0</v>
      </c>
      <c r="FU96" s="6">
        <f>SUM(FU85, -FU92,)</f>
        <v>0</v>
      </c>
      <c r="FV96" s="6">
        <f>SUM(FV85, -FV92,)</f>
        <v>0</v>
      </c>
      <c r="FW96" s="6">
        <f>SUM(FW85, -FW92)</f>
        <v>0</v>
      </c>
      <c r="FX96" s="6">
        <f>SUM(FX85, -FX92)</f>
        <v>0</v>
      </c>
      <c r="FY96" s="6">
        <f>SUM(FY85, -FY92)</f>
        <v>0</v>
      </c>
      <c r="FZ96" s="6">
        <f>SUM(FZ85, -FZ92)</f>
        <v>0</v>
      </c>
      <c r="GA96" s="6">
        <f>SUM(GA85, -GA92,)</f>
        <v>0</v>
      </c>
      <c r="GB96" s="6">
        <f>SUM(GB85, -GB92,)</f>
        <v>0</v>
      </c>
      <c r="GC96" s="6">
        <f>SUM(GC85, -GC92)</f>
        <v>0</v>
      </c>
      <c r="GD96" s="6">
        <f>SUM(GD85, -GD92)</f>
        <v>0</v>
      </c>
      <c r="GE96" s="6">
        <f>SUM(GE85, -GE92)</f>
        <v>0</v>
      </c>
      <c r="GF96" s="6">
        <f>SUM(GF85, -GF92)</f>
        <v>0</v>
      </c>
      <c r="GG96" s="6">
        <f>SUM(GG85, -GG92,)</f>
        <v>0</v>
      </c>
      <c r="GH96" s="6">
        <f>SUM(GH85, -GH92,)</f>
        <v>0</v>
      </c>
      <c r="GI96" s="6">
        <f>SUM(GI85, -GI92)</f>
        <v>0</v>
      </c>
      <c r="GJ96" s="6">
        <f>SUM(GJ85, -GJ92)</f>
        <v>0</v>
      </c>
      <c r="GK96" s="6">
        <f>SUM(GK85, -GK92)</f>
        <v>0</v>
      </c>
      <c r="GL96" s="6">
        <f>SUM(GL85, -GL92)</f>
        <v>0</v>
      </c>
      <c r="GM96" s="6">
        <f>SUM(GM85, -GM92,)</f>
        <v>0</v>
      </c>
      <c r="GN96" s="6">
        <f>SUM(GN85, -GN92,)</f>
        <v>0</v>
      </c>
      <c r="GO96" s="6">
        <f>SUM(GO85, -GO92)</f>
        <v>0</v>
      </c>
      <c r="GP96" s="6">
        <f>SUM(GP85, -GP92)</f>
        <v>0</v>
      </c>
      <c r="GQ96" s="6">
        <f>SUM(GQ85, -GQ92)</f>
        <v>0</v>
      </c>
      <c r="GR96" s="6">
        <f>SUM(GR85, -GR92)</f>
        <v>0</v>
      </c>
      <c r="GS96" s="6">
        <f>SUM(GS85, -GS92,)</f>
        <v>0</v>
      </c>
      <c r="GT96" s="6">
        <f>SUM(GT85, -GT92,)</f>
        <v>0</v>
      </c>
      <c r="GU96" s="6">
        <f t="shared" ref="GU96:HA96" si="173">SUM(GU85, -GU92)</f>
        <v>0</v>
      </c>
      <c r="GV96" s="6">
        <f t="shared" si="173"/>
        <v>0</v>
      </c>
      <c r="GW96" s="6">
        <f t="shared" si="173"/>
        <v>0</v>
      </c>
      <c r="GX96" s="6">
        <f t="shared" si="173"/>
        <v>0</v>
      </c>
      <c r="GY96" s="6">
        <f t="shared" si="173"/>
        <v>0</v>
      </c>
      <c r="GZ96" s="6">
        <f t="shared" si="173"/>
        <v>0</v>
      </c>
      <c r="HA96" s="6">
        <f t="shared" si="173"/>
        <v>0</v>
      </c>
      <c r="HC96" s="6">
        <f>SUM(HC85, -HC92,)</f>
        <v>0</v>
      </c>
      <c r="HD96" s="6">
        <f>SUM(HD85, -HD92,)</f>
        <v>0</v>
      </c>
      <c r="HE96" s="6">
        <f>SUM(HE85, -HE92)</f>
        <v>0</v>
      </c>
      <c r="HF96" s="6">
        <f>SUM(HF85, -HF92)</f>
        <v>0</v>
      </c>
      <c r="HG96" s="6">
        <f>SUM(HG85, -HG92)</f>
        <v>0</v>
      </c>
      <c r="HH96" s="6">
        <f>SUM(HH85, -HH92)</f>
        <v>0</v>
      </c>
      <c r="HI96" s="6">
        <f>SUM(HI85, -HI92,)</f>
        <v>0</v>
      </c>
      <c r="HJ96" s="6">
        <f>SUM(HJ85, -HJ92,)</f>
        <v>0</v>
      </c>
      <c r="HK96" s="6">
        <f>SUM(HK85, -HK92)</f>
        <v>0</v>
      </c>
      <c r="HL96" s="6">
        <f>SUM(HL85, -HL92)</f>
        <v>0</v>
      </c>
      <c r="HM96" s="6">
        <f>SUM(HM85, -HM92)</f>
        <v>0</v>
      </c>
      <c r="HN96" s="6">
        <f>SUM(HN85, -HN92)</f>
        <v>0</v>
      </c>
      <c r="HO96" s="6">
        <f>SUM(HO85, -HO92,)</f>
        <v>0</v>
      </c>
      <c r="HP96" s="6">
        <f>SUM(HP85, -HP92,)</f>
        <v>0</v>
      </c>
      <c r="HQ96" s="6">
        <f>SUM(HQ85, -HQ92)</f>
        <v>0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174">SUM(JM85, -JM92)</f>
        <v>0</v>
      </c>
      <c r="JN96" s="6">
        <f t="shared" si="174"/>
        <v>0</v>
      </c>
      <c r="JO96" s="6">
        <f t="shared" si="174"/>
        <v>0</v>
      </c>
      <c r="JP96" s="6">
        <f t="shared" si="174"/>
        <v>0</v>
      </c>
      <c r="JQ96" s="6">
        <f t="shared" si="174"/>
        <v>0</v>
      </c>
      <c r="JR96" s="6">
        <f t="shared" si="174"/>
        <v>0</v>
      </c>
      <c r="JS96" s="6">
        <f t="shared" si="174"/>
        <v>0</v>
      </c>
    </row>
    <row r="97" spans="1:279" ht="16.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3" t="s">
        <v>41</v>
      </c>
      <c r="DO97" s="345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54" t="s">
        <v>45</v>
      </c>
      <c r="ER97" s="188" t="s">
        <v>55</v>
      </c>
      <c r="ES97" s="183" t="s">
        <v>45</v>
      </c>
      <c r="ET97" s="154" t="s">
        <v>45</v>
      </c>
      <c r="EU97" s="122" t="s">
        <v>45</v>
      </c>
      <c r="EV97" s="183" t="s">
        <v>45</v>
      </c>
      <c r="EW97" s="154" t="s">
        <v>45</v>
      </c>
      <c r="EX97" s="122" t="s">
        <v>46</v>
      </c>
      <c r="EY97" s="183" t="s">
        <v>45</v>
      </c>
      <c r="EZ97" s="200" t="s">
        <v>48</v>
      </c>
      <c r="FA97" s="260" t="s">
        <v>54</v>
      </c>
      <c r="FB97" s="199" t="s">
        <v>55</v>
      </c>
      <c r="FC97" s="417" t="s">
        <v>55</v>
      </c>
      <c r="FD97" s="376" t="s">
        <v>55</v>
      </c>
      <c r="FE97" s="439" t="s">
        <v>54</v>
      </c>
      <c r="FF97" s="161" t="s">
        <v>54</v>
      </c>
      <c r="FG97" s="188" t="s">
        <v>55</v>
      </c>
      <c r="FH97" s="183" t="s">
        <v>46</v>
      </c>
      <c r="FI97" s="122" t="s">
        <v>46</v>
      </c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0">
        <f>SUM(DN53, -DN55)</f>
        <v>0.1457</v>
      </c>
      <c r="DO98" s="346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166">
        <f>SUM(EQ56, -EQ57)</f>
        <v>0.16950000000000001</v>
      </c>
      <c r="ER98" s="118">
        <f>SUM(ER51, -ER52)</f>
        <v>0.16799999999999998</v>
      </c>
      <c r="ES98" s="187">
        <f t="shared" ref="ES98:EX98" si="175">SUM(ES56, -ES57)</f>
        <v>0.1905</v>
      </c>
      <c r="ET98" s="166">
        <f t="shared" si="175"/>
        <v>0.1933</v>
      </c>
      <c r="EU98" s="208">
        <f t="shared" si="175"/>
        <v>0.19350000000000001</v>
      </c>
      <c r="EV98" s="187">
        <f t="shared" si="175"/>
        <v>0.1973</v>
      </c>
      <c r="EW98" s="166">
        <f t="shared" si="175"/>
        <v>0.1961</v>
      </c>
      <c r="EX98" s="247">
        <f t="shared" si="175"/>
        <v>0.19750000000000001</v>
      </c>
      <c r="EY98" s="187">
        <f>SUM(EY56, -EY58)</f>
        <v>0.16959999999999997</v>
      </c>
      <c r="EZ98" s="146">
        <f>SUM(EZ52, -EZ56)</f>
        <v>0.16239999999999999</v>
      </c>
      <c r="FA98" s="120">
        <f>SUM(FA51, -FA52)</f>
        <v>0.1618</v>
      </c>
      <c r="FB98" s="178">
        <f>SUM(FB51, -FB53)</f>
        <v>0.1477</v>
      </c>
      <c r="FC98" s="434">
        <f>SUM(FC51, -FC53)</f>
        <v>0.13419999999999999</v>
      </c>
      <c r="FD98" s="385">
        <f>SUM(FD51, -FD53)</f>
        <v>0.14560000000000001</v>
      </c>
      <c r="FE98" s="420">
        <f>SUM(FE51, -FE52)</f>
        <v>0.16519999999999999</v>
      </c>
      <c r="FF98" s="146">
        <f>SUM(FF51, -FF52)</f>
        <v>0.18730000000000002</v>
      </c>
      <c r="FG98" s="118">
        <f>SUM(FG51, -FG53)</f>
        <v>0.15590000000000001</v>
      </c>
      <c r="FH98" s="273">
        <f>SUM(FH56, -FH57)</f>
        <v>0.17810000000000001</v>
      </c>
      <c r="FI98" s="247">
        <f>SUM(FI56, -FI57)</f>
        <v>0.1764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7" t="s">
        <v>39</v>
      </c>
      <c r="DO99" s="345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42" t="s">
        <v>49</v>
      </c>
      <c r="ER99" s="117" t="s">
        <v>49</v>
      </c>
      <c r="ES99" s="177" t="s">
        <v>49</v>
      </c>
      <c r="ET99" s="142" t="s">
        <v>49</v>
      </c>
      <c r="EU99" s="117" t="s">
        <v>49</v>
      </c>
      <c r="EV99" s="186" t="s">
        <v>48</v>
      </c>
      <c r="EW99" s="200" t="s">
        <v>48</v>
      </c>
      <c r="EX99" s="168" t="s">
        <v>48</v>
      </c>
      <c r="EY99" s="186" t="s">
        <v>48</v>
      </c>
      <c r="EZ99" s="142" t="s">
        <v>49</v>
      </c>
      <c r="FA99" s="117" t="s">
        <v>49</v>
      </c>
      <c r="FB99" s="182" t="s">
        <v>47</v>
      </c>
      <c r="FC99" s="437" t="s">
        <v>46</v>
      </c>
      <c r="FD99" s="386" t="s">
        <v>46</v>
      </c>
      <c r="FE99" s="426" t="s">
        <v>49</v>
      </c>
      <c r="FF99" s="200" t="s">
        <v>41</v>
      </c>
      <c r="FG99" s="122" t="s">
        <v>46</v>
      </c>
      <c r="FH99" s="177" t="s">
        <v>49</v>
      </c>
      <c r="FI99" s="117" t="s">
        <v>49</v>
      </c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176">SUM(BS56, -BS58)</f>
        <v>0.1308</v>
      </c>
      <c r="BT100" s="116">
        <f t="shared" si="176"/>
        <v>0.11999999999999998</v>
      </c>
      <c r="BU100" s="178">
        <f t="shared" si="176"/>
        <v>0.13389999999999999</v>
      </c>
      <c r="BV100" s="148">
        <f t="shared" si="176"/>
        <v>0.14529999999999998</v>
      </c>
      <c r="BW100" s="118">
        <f t="shared" si="176"/>
        <v>0.15360000000000001</v>
      </c>
      <c r="BX100" s="178">
        <f t="shared" si="176"/>
        <v>0.15440000000000001</v>
      </c>
      <c r="BY100" s="225">
        <f t="shared" si="176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5">
        <f>SUM(DN55, -DN57)</f>
        <v>0.1447</v>
      </c>
      <c r="DO100" s="346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 t="shared" ref="EM100:EX100" si="177">SUM(EM52, -EM56)</f>
        <v>0.1613</v>
      </c>
      <c r="EN100" s="146">
        <f t="shared" si="177"/>
        <v>0.16400000000000001</v>
      </c>
      <c r="EO100" s="120">
        <f t="shared" si="177"/>
        <v>0.16200000000000001</v>
      </c>
      <c r="EP100" s="179">
        <f t="shared" si="177"/>
        <v>0.1633</v>
      </c>
      <c r="EQ100" s="146">
        <f t="shared" si="177"/>
        <v>0.1545</v>
      </c>
      <c r="ER100" s="120">
        <f t="shared" si="177"/>
        <v>0.14460000000000001</v>
      </c>
      <c r="ES100" s="179">
        <f t="shared" si="177"/>
        <v>0.1545</v>
      </c>
      <c r="ET100" s="146">
        <f t="shared" si="177"/>
        <v>0.15029999999999999</v>
      </c>
      <c r="EU100" s="120">
        <f t="shared" si="177"/>
        <v>0.13469999999999999</v>
      </c>
      <c r="EV100" s="179">
        <f t="shared" si="177"/>
        <v>0.10389999999999999</v>
      </c>
      <c r="EW100" s="146">
        <f t="shared" si="177"/>
        <v>0.11760000000000001</v>
      </c>
      <c r="EX100" s="120">
        <f t="shared" si="177"/>
        <v>0.1333</v>
      </c>
      <c r="EY100" s="179">
        <f>SUM(EY53, -EY56)</f>
        <v>0.1673</v>
      </c>
      <c r="EZ100" s="146">
        <f>SUM(EZ53, -EZ56)</f>
        <v>0.1598</v>
      </c>
      <c r="FA100" s="120">
        <f>SUM(FA53, -FA56)</f>
        <v>0.15090000000000001</v>
      </c>
      <c r="FB100" s="179">
        <f>SUM(FB54, -FB56)</f>
        <v>0.12390000000000001</v>
      </c>
      <c r="FC100" s="440">
        <f>SUM(FC56, -FC57)</f>
        <v>0.13009999999999999</v>
      </c>
      <c r="FD100" s="388">
        <f>SUM(FD56, -FD57)</f>
        <v>0.13390000000000002</v>
      </c>
      <c r="FE100" s="420">
        <f>SUM(FE53, -FE56)</f>
        <v>0.16339999999999999</v>
      </c>
      <c r="FF100" s="146">
        <f>SUM(FF52, -FF55)</f>
        <v>0.16519999999999999</v>
      </c>
      <c r="FG100" s="247">
        <f>SUM(FG56, -FG57)</f>
        <v>0.15010000000000001</v>
      </c>
      <c r="FH100" s="179">
        <f>SUM(FH53, -FH56)</f>
        <v>0.1515</v>
      </c>
      <c r="FI100" s="120">
        <f>SUM(FI53, -FI56)</f>
        <v>0.1464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29" t="s">
        <v>65</v>
      </c>
      <c r="DO101" s="345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42" t="s">
        <v>42</v>
      </c>
      <c r="ER101" s="168" t="s">
        <v>48</v>
      </c>
      <c r="ES101" s="186" t="s">
        <v>48</v>
      </c>
      <c r="ET101" s="200" t="s">
        <v>48</v>
      </c>
      <c r="EU101" s="168" t="s">
        <v>48</v>
      </c>
      <c r="EV101" s="177" t="s">
        <v>49</v>
      </c>
      <c r="EW101" s="142" t="s">
        <v>49</v>
      </c>
      <c r="EX101" s="117" t="s">
        <v>49</v>
      </c>
      <c r="EY101" s="182" t="s">
        <v>47</v>
      </c>
      <c r="EZ101" s="163" t="s">
        <v>47</v>
      </c>
      <c r="FA101" s="123" t="s">
        <v>47</v>
      </c>
      <c r="FB101" s="183" t="s">
        <v>46</v>
      </c>
      <c r="FC101" s="423" t="s">
        <v>41</v>
      </c>
      <c r="FD101" s="379" t="s">
        <v>41</v>
      </c>
      <c r="FE101" s="424" t="s">
        <v>41</v>
      </c>
      <c r="FF101" s="154" t="s">
        <v>46</v>
      </c>
      <c r="FG101" s="117" t="s">
        <v>49</v>
      </c>
      <c r="FH101" s="199" t="s">
        <v>55</v>
      </c>
      <c r="FI101" s="188" t="s">
        <v>55</v>
      </c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178">SUM(BL57, -BL58)</f>
        <v>0.11630000000000001</v>
      </c>
      <c r="BM102" s="116">
        <f t="shared" si="178"/>
        <v>0.11269999999999999</v>
      </c>
      <c r="BN102" s="176">
        <f t="shared" si="178"/>
        <v>0.11739999999999999</v>
      </c>
      <c r="BO102" s="118">
        <f t="shared" si="178"/>
        <v>0.1109</v>
      </c>
      <c r="BP102" s="118">
        <f t="shared" si="178"/>
        <v>0.11410000000000001</v>
      </c>
      <c r="BQ102" s="118">
        <f t="shared" si="178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0">
        <f>SUM(DN51, -DN54)</f>
        <v>0.13440000000000002</v>
      </c>
      <c r="DO102" s="346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179">SUM(EC91, -EC98)</f>
        <v>0</v>
      </c>
      <c r="ED102" s="6">
        <f t="shared" si="179"/>
        <v>0</v>
      </c>
      <c r="EE102" s="6">
        <f t="shared" si="179"/>
        <v>0</v>
      </c>
      <c r="EF102" s="6">
        <f t="shared" si="179"/>
        <v>0</v>
      </c>
      <c r="EG102" s="6">
        <f t="shared" si="179"/>
        <v>0</v>
      </c>
      <c r="EH102" s="6">
        <f t="shared" si="179"/>
        <v>0</v>
      </c>
      <c r="EI102" s="6">
        <f t="shared" si="179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46">
        <f>SUM(EQ52, -EQ55)</f>
        <v>0.1363</v>
      </c>
      <c r="ER102" s="120">
        <f t="shared" ref="ER102:EX102" si="180">SUM(ER53, -ER56)</f>
        <v>0.11599999999999999</v>
      </c>
      <c r="ES102" s="179">
        <f t="shared" si="180"/>
        <v>0.13800000000000001</v>
      </c>
      <c r="ET102" s="146">
        <f t="shared" si="180"/>
        <v>0.1168</v>
      </c>
      <c r="EU102" s="120">
        <f t="shared" si="180"/>
        <v>0.11699999999999999</v>
      </c>
      <c r="EV102" s="179">
        <f t="shared" si="180"/>
        <v>0.1008</v>
      </c>
      <c r="EW102" s="146">
        <f t="shared" si="180"/>
        <v>0.10050000000000001</v>
      </c>
      <c r="EX102" s="120">
        <f t="shared" si="180"/>
        <v>0.1208</v>
      </c>
      <c r="EY102" s="179">
        <f>SUM(EY54, -EY56)</f>
        <v>0.1195</v>
      </c>
      <c r="EZ102" s="146">
        <f>SUM(EZ54, -EZ56)</f>
        <v>9.6100000000000005E-2</v>
      </c>
      <c r="FA102" s="120">
        <f>SUM(FA54, -FA56)</f>
        <v>0.1137</v>
      </c>
      <c r="FB102" s="273">
        <f>SUM(FB56, -FB57)</f>
        <v>0.11979999999999999</v>
      </c>
      <c r="FC102" s="419">
        <f>SUM(FC52, -FC55)</f>
        <v>0.1207</v>
      </c>
      <c r="FD102" s="377">
        <f>SUM(FD52, -FD55)</f>
        <v>0.12059999999999998</v>
      </c>
      <c r="FE102" s="420">
        <f>SUM(FE52, -FE55)</f>
        <v>0.15079999999999999</v>
      </c>
      <c r="FF102" s="246">
        <f>SUM(FF56, -FF57)</f>
        <v>0.15540000000000001</v>
      </c>
      <c r="FG102" s="120">
        <f>SUM(FG53, -FG56)</f>
        <v>0.1472</v>
      </c>
      <c r="FH102" s="178">
        <f>SUM(FH51, -FH53)</f>
        <v>0.1497</v>
      </c>
      <c r="FI102" s="118">
        <f>SUM(FI51, -FI53)</f>
        <v>0.16639999999999999</v>
      </c>
      <c r="FJ102" s="6">
        <f>SUM(FJ91, -FJ98,)</f>
        <v>0</v>
      </c>
      <c r="FK102" s="6">
        <f>SUM(FK91, -FK98)</f>
        <v>0</v>
      </c>
      <c r="FL102" s="6">
        <f>SUM(FL91, -FL98)</f>
        <v>0</v>
      </c>
      <c r="FM102" s="6">
        <f>SUM(FM91, -FM98)</f>
        <v>0</v>
      </c>
      <c r="FN102" s="6">
        <f>SUM(FN91, -FN98)</f>
        <v>0</v>
      </c>
      <c r="FO102" s="6">
        <f>SUM(FO91, -FO98,)</f>
        <v>0</v>
      </c>
      <c r="FP102" s="6">
        <f>SUM(FP91, -FP98,)</f>
        <v>0</v>
      </c>
      <c r="FQ102" s="6">
        <f>SUM(FQ91, -FQ98)</f>
        <v>0</v>
      </c>
      <c r="FR102" s="6">
        <f>SUM(FR91, -FR98)</f>
        <v>0</v>
      </c>
      <c r="FS102" s="6">
        <f>SUM(FS91, -FS98)</f>
        <v>0</v>
      </c>
      <c r="FT102" s="6">
        <f>SUM(FT91, -FT98)</f>
        <v>0</v>
      </c>
      <c r="FU102" s="6">
        <f>SUM(FU91, -FU98,)</f>
        <v>0</v>
      </c>
      <c r="FV102" s="6">
        <f>SUM(FV91, -FV98,)</f>
        <v>0</v>
      </c>
      <c r="FW102" s="6">
        <f>SUM(FW91, -FW98)</f>
        <v>0</v>
      </c>
      <c r="FX102" s="6">
        <f>SUM(FX91, -FX98)</f>
        <v>0</v>
      </c>
      <c r="FY102" s="6">
        <f>SUM(FY91, -FY98)</f>
        <v>0</v>
      </c>
      <c r="FZ102" s="6">
        <f>SUM(FZ91, -FZ98)</f>
        <v>0</v>
      </c>
      <c r="GA102" s="6">
        <f>SUM(GA91, -GA98,)</f>
        <v>0</v>
      </c>
      <c r="GB102" s="6">
        <f>SUM(GB91, -GB98,)</f>
        <v>0</v>
      </c>
      <c r="GC102" s="6">
        <f>SUM(GC91, -GC98)</f>
        <v>0</v>
      </c>
      <c r="GD102" s="6">
        <f>SUM(GD91, -GD98)</f>
        <v>0</v>
      </c>
      <c r="GE102" s="6">
        <f>SUM(GE91, -GE98)</f>
        <v>0</v>
      </c>
      <c r="GF102" s="6">
        <f>SUM(GF91, -GF98)</f>
        <v>0</v>
      </c>
      <c r="GG102" s="6">
        <f>SUM(GG91, -GG98,)</f>
        <v>0</v>
      </c>
      <c r="GH102" s="6">
        <f>SUM(GH91, -GH98,)</f>
        <v>0</v>
      </c>
      <c r="GI102" s="6">
        <f>SUM(GI91, -GI98)</f>
        <v>0</v>
      </c>
      <c r="GJ102" s="6">
        <f>SUM(GJ91, -GJ98)</f>
        <v>0</v>
      </c>
      <c r="GK102" s="6">
        <f>SUM(GK91, -GK98)</f>
        <v>0</v>
      </c>
      <c r="GL102" s="6">
        <f>SUM(GL91, -GL98)</f>
        <v>0</v>
      </c>
      <c r="GM102" s="6">
        <f>SUM(GM91, -GM98,)</f>
        <v>0</v>
      </c>
      <c r="GN102" s="6">
        <f>SUM(GN91, -GN98,)</f>
        <v>0</v>
      </c>
      <c r="GO102" s="6">
        <f>SUM(GO91, -GO98)</f>
        <v>0</v>
      </c>
      <c r="GP102" s="6">
        <f>SUM(GP91, -GP98)</f>
        <v>0</v>
      </c>
      <c r="GQ102" s="6">
        <f>SUM(GQ91, -GQ98)</f>
        <v>0</v>
      </c>
      <c r="GR102" s="6">
        <f>SUM(GR91, -GR98)</f>
        <v>0</v>
      </c>
      <c r="GS102" s="6">
        <f>SUM(GS91, -GS98,)</f>
        <v>0</v>
      </c>
      <c r="GT102" s="6">
        <f>SUM(GT91, -GT98,)</f>
        <v>0</v>
      </c>
      <c r="GU102" s="6">
        <f t="shared" ref="GU102:HA102" si="181">SUM(GU91, -GU98)</f>
        <v>0</v>
      </c>
      <c r="GV102" s="6">
        <f t="shared" si="181"/>
        <v>0</v>
      </c>
      <c r="GW102" s="6">
        <f t="shared" si="181"/>
        <v>0</v>
      </c>
      <c r="GX102" s="6">
        <f t="shared" si="181"/>
        <v>0</v>
      </c>
      <c r="GY102" s="6">
        <f t="shared" si="181"/>
        <v>0</v>
      </c>
      <c r="GZ102" s="6">
        <f t="shared" si="181"/>
        <v>0</v>
      </c>
      <c r="HA102" s="6">
        <f t="shared" si="181"/>
        <v>0</v>
      </c>
      <c r="HC102" s="6">
        <f>SUM(HC91, -HC98,)</f>
        <v>0</v>
      </c>
      <c r="HD102" s="6">
        <f>SUM(HD91, -HD98,)</f>
        <v>0</v>
      </c>
      <c r="HE102" s="6">
        <f>SUM(HE91, -HE98)</f>
        <v>0</v>
      </c>
      <c r="HF102" s="6">
        <f>SUM(HF91, -HF98)</f>
        <v>0</v>
      </c>
      <c r="HG102" s="6">
        <f>SUM(HG91, -HG98)</f>
        <v>0</v>
      </c>
      <c r="HH102" s="6">
        <f>SUM(HH91, -HH98)</f>
        <v>0</v>
      </c>
      <c r="HI102" s="6">
        <f>SUM(HI91, -HI98,)</f>
        <v>0</v>
      </c>
      <c r="HJ102" s="6">
        <f>SUM(HJ91, -HJ98,)</f>
        <v>0</v>
      </c>
      <c r="HK102" s="6">
        <f>SUM(HK91, -HK98)</f>
        <v>0</v>
      </c>
      <c r="HL102" s="6">
        <f>SUM(HL91, -HL98)</f>
        <v>0</v>
      </c>
      <c r="HM102" s="6">
        <f>SUM(HM91, -HM98)</f>
        <v>0</v>
      </c>
      <c r="HN102" s="6">
        <f>SUM(HN91, -HN98)</f>
        <v>0</v>
      </c>
      <c r="HO102" s="6">
        <f>SUM(HO91, -HO98,)</f>
        <v>0</v>
      </c>
      <c r="HP102" s="6">
        <f>SUM(HP91, -HP98,)</f>
        <v>0</v>
      </c>
      <c r="HQ102" s="6">
        <f>SUM(HQ91, -HQ98)</f>
        <v>0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182">SUM(JM91, -JM98)</f>
        <v>0</v>
      </c>
      <c r="JN102" s="6">
        <f t="shared" si="182"/>
        <v>0</v>
      </c>
      <c r="JO102" s="6">
        <f t="shared" si="182"/>
        <v>0</v>
      </c>
      <c r="JP102" s="6">
        <f t="shared" si="182"/>
        <v>0</v>
      </c>
      <c r="JQ102" s="6">
        <f t="shared" si="182"/>
        <v>0</v>
      </c>
      <c r="JR102" s="6">
        <f t="shared" si="182"/>
        <v>0</v>
      </c>
      <c r="JS102" s="6">
        <f t="shared" si="182"/>
        <v>0</v>
      </c>
    </row>
    <row r="103" spans="1:279" ht="16.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4" t="s">
        <v>40</v>
      </c>
      <c r="DO103" s="345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200" t="s">
        <v>48</v>
      </c>
      <c r="ER103" s="117" t="s">
        <v>42</v>
      </c>
      <c r="ES103" s="177" t="s">
        <v>42</v>
      </c>
      <c r="ET103" s="142" t="s">
        <v>42</v>
      </c>
      <c r="EU103" s="117" t="s">
        <v>42</v>
      </c>
      <c r="EV103" s="186" t="s">
        <v>41</v>
      </c>
      <c r="EW103" s="200" t="s">
        <v>41</v>
      </c>
      <c r="EX103" s="168" t="s">
        <v>41</v>
      </c>
      <c r="EY103" s="183" t="s">
        <v>46</v>
      </c>
      <c r="EZ103" s="158" t="s">
        <v>36</v>
      </c>
      <c r="FA103" s="122" t="s">
        <v>46</v>
      </c>
      <c r="FB103" s="186" t="s">
        <v>41</v>
      </c>
      <c r="FC103" s="428" t="s">
        <v>47</v>
      </c>
      <c r="FD103" s="382" t="s">
        <v>47</v>
      </c>
      <c r="FE103" s="431" t="s">
        <v>47</v>
      </c>
      <c r="FF103" s="142" t="s">
        <v>49</v>
      </c>
      <c r="FG103" s="123" t="s">
        <v>47</v>
      </c>
      <c r="FH103" s="182" t="s">
        <v>47</v>
      </c>
      <c r="FI103" s="123" t="s">
        <v>47</v>
      </c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183">SUM(BE56, -BE58)</f>
        <v>0.1037</v>
      </c>
      <c r="BF104" s="166">
        <f t="shared" si="183"/>
        <v>0.1012</v>
      </c>
      <c r="BG104" s="208">
        <f t="shared" si="183"/>
        <v>0.10639999999999999</v>
      </c>
      <c r="BH104" s="178">
        <f t="shared" si="183"/>
        <v>0.1026</v>
      </c>
      <c r="BI104" s="148">
        <f t="shared" si="183"/>
        <v>0.10390000000000001</v>
      </c>
      <c r="BJ104" s="118">
        <f t="shared" si="183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0">
        <f>SUM(DN54, -DN55)</f>
        <v>0.1225</v>
      </c>
      <c r="DO104" s="346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46">
        <f>SUM(EQ53, -EQ56)</f>
        <v>0.11609999999999999</v>
      </c>
      <c r="ER104" s="120">
        <f t="shared" ref="ER104:EX104" si="184">SUM(ER52, -ER55)</f>
        <v>0.1143</v>
      </c>
      <c r="ES104" s="179">
        <f t="shared" si="184"/>
        <v>0.12440000000000001</v>
      </c>
      <c r="ET104" s="146">
        <f t="shared" si="184"/>
        <v>0.1167</v>
      </c>
      <c r="EU104" s="120">
        <f t="shared" si="184"/>
        <v>0.10249999999999999</v>
      </c>
      <c r="EV104" s="179">
        <f t="shared" si="184"/>
        <v>7.46E-2</v>
      </c>
      <c r="EW104" s="146">
        <f t="shared" si="184"/>
        <v>9.0200000000000002E-2</v>
      </c>
      <c r="EX104" s="120">
        <f t="shared" si="184"/>
        <v>9.5199999999999993E-2</v>
      </c>
      <c r="EY104" s="273">
        <f>SUM(EY56, -EY57)</f>
        <v>0.11550000000000001</v>
      </c>
      <c r="EZ104" s="144">
        <f>SUM(EZ55, -EZ56)</f>
        <v>9.5500000000000002E-2</v>
      </c>
      <c r="FA104" s="247">
        <f>SUM(FA56, -FA57)</f>
        <v>0.10800000000000001</v>
      </c>
      <c r="FB104" s="179">
        <f>SUM(FB52, -FB55)</f>
        <v>0.11850000000000001</v>
      </c>
      <c r="FC104" s="419">
        <f>SUM(FC54, -FC56)</f>
        <v>0.1143</v>
      </c>
      <c r="FD104" s="377">
        <f>SUM(FD54, -FD56)</f>
        <v>0.1157</v>
      </c>
      <c r="FE104" s="420">
        <f>SUM(FE54, -FE56)</f>
        <v>0.1396</v>
      </c>
      <c r="FF104" s="146">
        <f>SUM(FF53, -FF56)</f>
        <v>0.1489</v>
      </c>
      <c r="FG104" s="120">
        <f>SUM(FG54, -FG56)</f>
        <v>0.1285</v>
      </c>
      <c r="FH104" s="179">
        <f>SUM(FH54, -FH56)</f>
        <v>0.11910000000000001</v>
      </c>
      <c r="FI104" s="120">
        <f>SUM(FI54, -FI56)</f>
        <v>9.0700000000000003E-2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39" t="s">
        <v>46</v>
      </c>
      <c r="DO105" s="345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63" t="s">
        <v>47</v>
      </c>
      <c r="ER105" s="123" t="s">
        <v>47</v>
      </c>
      <c r="ES105" s="182" t="s">
        <v>47</v>
      </c>
      <c r="ET105" s="142" t="s">
        <v>65</v>
      </c>
      <c r="EU105" s="168" t="s">
        <v>41</v>
      </c>
      <c r="EV105" s="177" t="s">
        <v>42</v>
      </c>
      <c r="EW105" s="142" t="s">
        <v>42</v>
      </c>
      <c r="EX105" s="123" t="s">
        <v>47</v>
      </c>
      <c r="EY105" s="180" t="s">
        <v>36</v>
      </c>
      <c r="EZ105" s="154" t="s">
        <v>46</v>
      </c>
      <c r="FA105" s="168" t="s">
        <v>41</v>
      </c>
      <c r="FB105" s="263" t="s">
        <v>54</v>
      </c>
      <c r="FC105" s="441" t="s">
        <v>54</v>
      </c>
      <c r="FD105" s="387" t="s">
        <v>54</v>
      </c>
      <c r="FE105" s="438" t="s">
        <v>46</v>
      </c>
      <c r="FF105" s="163" t="s">
        <v>47</v>
      </c>
      <c r="FG105" s="168" t="s">
        <v>64</v>
      </c>
      <c r="FH105" s="177" t="s">
        <v>42</v>
      </c>
      <c r="FI105" s="117" t="s">
        <v>42</v>
      </c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0">
        <f>SUM(DN56, -DN57)</f>
        <v>0.11690000000000002</v>
      </c>
      <c r="DO106" s="346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46">
        <f>SUM(EQ54, -EQ56)</f>
        <v>9.9399999999999988E-2</v>
      </c>
      <c r="ER106" s="120">
        <f>SUM(ER54, -ER56)</f>
        <v>9.2799999999999994E-2</v>
      </c>
      <c r="ES106" s="179">
        <f>SUM(ES54, -ES56)</f>
        <v>0.1197</v>
      </c>
      <c r="ET106" s="146">
        <f>SUM(ET52, -ET54)</f>
        <v>8.4000000000000005E-2</v>
      </c>
      <c r="EU106" s="120">
        <f>SUM(EU53, -EU55)</f>
        <v>8.48E-2</v>
      </c>
      <c r="EV106" s="179">
        <f>SUM(EV53, -EV55)</f>
        <v>7.1500000000000008E-2</v>
      </c>
      <c r="EW106" s="146">
        <f>SUM(EW53, -EW55)</f>
        <v>7.3099999999999998E-2</v>
      </c>
      <c r="EX106" s="120">
        <f>SUM(EX54, -EX56)</f>
        <v>8.3500000000000005E-2</v>
      </c>
      <c r="EY106" s="176">
        <f>SUM(EY55, -EY56)</f>
        <v>0.1084</v>
      </c>
      <c r="EZ106" s="246">
        <f>SUM(EZ56, -EZ57)</f>
        <v>8.9300000000000004E-2</v>
      </c>
      <c r="FA106" s="120">
        <f>SUM(FA52, -FA55)</f>
        <v>9.6100000000000005E-2</v>
      </c>
      <c r="FB106" s="179">
        <f>SUM(FB51, -FB52)</f>
        <v>0.1143</v>
      </c>
      <c r="FC106" s="419">
        <f>SUM(FC51, -FC52)</f>
        <v>9.4099999999999989E-2</v>
      </c>
      <c r="FD106" s="377">
        <f>SUM(FD51, -FD52)</f>
        <v>0.10550000000000001</v>
      </c>
      <c r="FE106" s="442">
        <f>SUM(FE56, -FE57)</f>
        <v>0.13780000000000001</v>
      </c>
      <c r="FF106" s="146">
        <f>SUM(FF54, -FF56)</f>
        <v>0.1255</v>
      </c>
      <c r="FG106" s="120">
        <f>SUM(FG52, -FG54)</f>
        <v>9.2399999999999996E-2</v>
      </c>
      <c r="FH106" s="179">
        <f>SUM(FH53, -FH55)</f>
        <v>0.1164</v>
      </c>
      <c r="FI106" s="120">
        <f>SUM(FI53, -FI55)</f>
        <v>0.11109999999999999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1" t="s">
        <v>53</v>
      </c>
      <c r="DO107" s="345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200" t="s">
        <v>41</v>
      </c>
      <c r="ER107" s="168" t="s">
        <v>41</v>
      </c>
      <c r="ES107" s="186" t="s">
        <v>41</v>
      </c>
      <c r="ET107" s="200" t="s">
        <v>41</v>
      </c>
      <c r="EU107" s="117" t="s">
        <v>65</v>
      </c>
      <c r="EV107" s="182" t="s">
        <v>47</v>
      </c>
      <c r="EW107" s="163" t="s">
        <v>47</v>
      </c>
      <c r="EX107" s="117" t="s">
        <v>42</v>
      </c>
      <c r="EY107" s="177" t="s">
        <v>42</v>
      </c>
      <c r="EZ107" s="152" t="s">
        <v>57</v>
      </c>
      <c r="FA107" s="119" t="s">
        <v>36</v>
      </c>
      <c r="FB107" s="177" t="s">
        <v>42</v>
      </c>
      <c r="FC107" s="425" t="s">
        <v>42</v>
      </c>
      <c r="FD107" s="380" t="s">
        <v>42</v>
      </c>
      <c r="FE107" s="426" t="s">
        <v>42</v>
      </c>
      <c r="FF107" s="142" t="s">
        <v>42</v>
      </c>
      <c r="FG107" s="117" t="s">
        <v>42</v>
      </c>
      <c r="FH107" s="186" t="s">
        <v>64</v>
      </c>
      <c r="FI107" s="168" t="s">
        <v>64</v>
      </c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6">
        <f>SUM(DN52, -DN54)</f>
        <v>0.1143</v>
      </c>
      <c r="DO108" s="346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185">SUM(EC97, -EC104)</f>
        <v>0</v>
      </c>
      <c r="ED108" s="6">
        <f t="shared" si="185"/>
        <v>0</v>
      </c>
      <c r="EE108" s="6">
        <f t="shared" si="185"/>
        <v>0</v>
      </c>
      <c r="EF108" s="6">
        <f t="shared" si="185"/>
        <v>0</v>
      </c>
      <c r="EG108" s="6">
        <f t="shared" si="185"/>
        <v>0</v>
      </c>
      <c r="EH108" s="6">
        <f t="shared" si="185"/>
        <v>0</v>
      </c>
      <c r="EI108" s="6">
        <f t="shared" si="185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46">
        <f>SUM(EQ53, -EQ55)</f>
        <v>9.7900000000000001E-2</v>
      </c>
      <c r="ER108" s="120">
        <f>SUM(ER53, -ER55)</f>
        <v>8.5699999999999998E-2</v>
      </c>
      <c r="ES108" s="179">
        <f>SUM(ES53, -ES55)</f>
        <v>0.1079</v>
      </c>
      <c r="ET108" s="146">
        <f>SUM(ET53, -ET55)</f>
        <v>8.3199999999999996E-2</v>
      </c>
      <c r="EU108" s="120">
        <f>SUM(EU52, -EU54)</f>
        <v>7.0800000000000002E-2</v>
      </c>
      <c r="EV108" s="179">
        <f>SUM(EV54, -EV56)</f>
        <v>5.8400000000000001E-2</v>
      </c>
      <c r="EW108" s="146">
        <f>SUM(EW54, -EW56)</f>
        <v>6.6299999999999998E-2</v>
      </c>
      <c r="EX108" s="120">
        <f>SUM(EX53, -EX55)</f>
        <v>8.2699999999999996E-2</v>
      </c>
      <c r="EY108" s="179">
        <f>SUM(EY52, -EY55)</f>
        <v>6.359999999999999E-2</v>
      </c>
      <c r="EZ108" s="144">
        <f>SUM(EZ57, -EZ58)</f>
        <v>7.7399999999999997E-2</v>
      </c>
      <c r="FA108" s="116">
        <f>SUM(FA55, -FA56)</f>
        <v>8.7499999999999994E-2</v>
      </c>
      <c r="FB108" s="179">
        <f>SUM(FB53, -FB55)</f>
        <v>8.5100000000000009E-2</v>
      </c>
      <c r="FC108" s="419">
        <f>SUM(FC53, -FC55)</f>
        <v>8.0600000000000005E-2</v>
      </c>
      <c r="FD108" s="377">
        <f>SUM(FD53, -FD55)</f>
        <v>8.0499999999999988E-2</v>
      </c>
      <c r="FE108" s="420">
        <f>SUM(FE53, -FE55)</f>
        <v>9.7700000000000009E-2</v>
      </c>
      <c r="FF108" s="146">
        <f>SUM(FF53, -FF55)</f>
        <v>9.4500000000000001E-2</v>
      </c>
      <c r="FG108" s="120">
        <f>SUM(FG53, -FG55)</f>
        <v>8.8800000000000004E-2</v>
      </c>
      <c r="FH108" s="179">
        <f>SUM(FH52, -FH54)</f>
        <v>0.1007</v>
      </c>
      <c r="FI108" s="120">
        <f>SUM(FI52, -FI54)</f>
        <v>0.10289999999999999</v>
      </c>
      <c r="FJ108" s="6">
        <f>SUM(FJ97, -FJ104,)</f>
        <v>0</v>
      </c>
      <c r="FK108" s="6">
        <f>SUM(FK97, -FK104)</f>
        <v>0</v>
      </c>
      <c r="FL108" s="6">
        <f>SUM(FL97, -FL104)</f>
        <v>0</v>
      </c>
      <c r="FM108" s="6">
        <f>SUM(FM97, -FM104)</f>
        <v>0</v>
      </c>
      <c r="FN108" s="6">
        <f>SUM(FN97, -FN104)</f>
        <v>0</v>
      </c>
      <c r="FO108" s="6">
        <f>SUM(FO97, -FO104,)</f>
        <v>0</v>
      </c>
      <c r="FP108" s="6">
        <f>SUM(FP97, -FP104,)</f>
        <v>0</v>
      </c>
      <c r="FQ108" s="6">
        <f>SUM(FQ97, -FQ104)</f>
        <v>0</v>
      </c>
      <c r="FR108" s="6">
        <f>SUM(FR97, -FR104)</f>
        <v>0</v>
      </c>
      <c r="FS108" s="6">
        <f>SUM(FS97, -FS104)</f>
        <v>0</v>
      </c>
      <c r="FT108" s="6">
        <f>SUM(FT97, -FT104)</f>
        <v>0</v>
      </c>
      <c r="FU108" s="6">
        <f>SUM(FU97, -FU104,)</f>
        <v>0</v>
      </c>
      <c r="FV108" s="6">
        <f>SUM(FV97, -FV104,)</f>
        <v>0</v>
      </c>
      <c r="FW108" s="6">
        <f>SUM(FW97, -FW104)</f>
        <v>0</v>
      </c>
      <c r="FX108" s="6">
        <f>SUM(FX97, -FX104)</f>
        <v>0</v>
      </c>
      <c r="FY108" s="6">
        <f>SUM(FY97, -FY104)</f>
        <v>0</v>
      </c>
      <c r="FZ108" s="6">
        <f>SUM(FZ97, -FZ104)</f>
        <v>0</v>
      </c>
      <c r="GA108" s="6">
        <f>SUM(GA97, -GA104,)</f>
        <v>0</v>
      </c>
      <c r="GB108" s="6">
        <f>SUM(GB97, -GB104,)</f>
        <v>0</v>
      </c>
      <c r="GC108" s="6">
        <f>SUM(GC97, -GC104)</f>
        <v>0</v>
      </c>
      <c r="GD108" s="6">
        <f>SUM(GD97, -GD104)</f>
        <v>0</v>
      </c>
      <c r="GE108" s="6">
        <f>SUM(GE97, -GE104)</f>
        <v>0</v>
      </c>
      <c r="GF108" s="6">
        <f>SUM(GF97, -GF104)</f>
        <v>0</v>
      </c>
      <c r="GG108" s="6">
        <f>SUM(GG97, -GG104,)</f>
        <v>0</v>
      </c>
      <c r="GH108" s="6">
        <f>SUM(GH97, -GH104,)</f>
        <v>0</v>
      </c>
      <c r="GI108" s="6">
        <f>SUM(GI97, -GI104)</f>
        <v>0</v>
      </c>
      <c r="GJ108" s="6">
        <f>SUM(GJ97, -GJ104)</f>
        <v>0</v>
      </c>
      <c r="GK108" s="6">
        <f>SUM(GK97, -GK104)</f>
        <v>0</v>
      </c>
      <c r="GL108" s="6">
        <f>SUM(GL97, -GL104)</f>
        <v>0</v>
      </c>
      <c r="GM108" s="6">
        <f>SUM(GM97, -GM104,)</f>
        <v>0</v>
      </c>
      <c r="GN108" s="6">
        <f>SUM(GN97, -GN104,)</f>
        <v>0</v>
      </c>
      <c r="GO108" s="6">
        <f>SUM(GO97, -GO104)</f>
        <v>0</v>
      </c>
      <c r="GP108" s="6">
        <f>SUM(GP97, -GP104)</f>
        <v>0</v>
      </c>
      <c r="GQ108" s="6">
        <f>SUM(GQ97, -GQ104)</f>
        <v>0</v>
      </c>
      <c r="GR108" s="6">
        <f>SUM(GR97, -GR104)</f>
        <v>0</v>
      </c>
      <c r="GS108" s="6">
        <f>SUM(GS97, -GS104,)</f>
        <v>0</v>
      </c>
      <c r="GT108" s="6">
        <f>SUM(GT97, -GT104,)</f>
        <v>0</v>
      </c>
      <c r="GU108" s="6">
        <f t="shared" ref="GU108:HA108" si="186">SUM(GU97, -GU104)</f>
        <v>0</v>
      </c>
      <c r="GV108" s="6">
        <f t="shared" si="186"/>
        <v>0</v>
      </c>
      <c r="GW108" s="6">
        <f t="shared" si="186"/>
        <v>0</v>
      </c>
      <c r="GX108" s="6">
        <f t="shared" si="186"/>
        <v>0</v>
      </c>
      <c r="GY108" s="6">
        <f t="shared" si="186"/>
        <v>0</v>
      </c>
      <c r="GZ108" s="6">
        <f t="shared" si="186"/>
        <v>0</v>
      </c>
      <c r="HA108" s="6">
        <f t="shared" si="186"/>
        <v>0</v>
      </c>
      <c r="HC108" s="6">
        <f>SUM(HC97, -HC104,)</f>
        <v>0</v>
      </c>
      <c r="HD108" s="6">
        <f>SUM(HD97, -HD104,)</f>
        <v>0</v>
      </c>
      <c r="HE108" s="6">
        <f>SUM(HE97, -HE104)</f>
        <v>0</v>
      </c>
      <c r="HF108" s="6">
        <f>SUM(HF97, -HF104)</f>
        <v>0</v>
      </c>
      <c r="HG108" s="6">
        <f>SUM(HG97, -HG104)</f>
        <v>0</v>
      </c>
      <c r="HH108" s="6">
        <f>SUM(HH97, -HH104)</f>
        <v>0</v>
      </c>
      <c r="HI108" s="6">
        <f>SUM(HI97, -HI104,)</f>
        <v>0</v>
      </c>
      <c r="HJ108" s="6">
        <f>SUM(HJ97, -HJ104,)</f>
        <v>0</v>
      </c>
      <c r="HK108" s="6">
        <f>SUM(HK97, -HK104)</f>
        <v>0</v>
      </c>
      <c r="HL108" s="6">
        <f>SUM(HL97, -HL104)</f>
        <v>0</v>
      </c>
      <c r="HM108" s="6">
        <f>SUM(HM97, -HM104)</f>
        <v>0</v>
      </c>
      <c r="HN108" s="6">
        <f>SUM(HN97, -HN104)</f>
        <v>0</v>
      </c>
      <c r="HO108" s="6">
        <f>SUM(HO97, -HO104,)</f>
        <v>0</v>
      </c>
      <c r="HP108" s="6">
        <f>SUM(HP97, -HP104,)</f>
        <v>0</v>
      </c>
      <c r="HQ108" s="6">
        <f>SUM(HQ97, -HQ104)</f>
        <v>0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187">SUM(JM97, -JM104)</f>
        <v>0</v>
      </c>
      <c r="JN108" s="6">
        <f t="shared" si="187"/>
        <v>0</v>
      </c>
      <c r="JO108" s="6">
        <f t="shared" si="187"/>
        <v>0</v>
      </c>
      <c r="JP108" s="6">
        <f t="shared" si="187"/>
        <v>0</v>
      </c>
      <c r="JQ108" s="6">
        <f t="shared" si="187"/>
        <v>0</v>
      </c>
      <c r="JR108" s="6">
        <f t="shared" si="187"/>
        <v>0</v>
      </c>
      <c r="JS108" s="6">
        <f t="shared" si="187"/>
        <v>0</v>
      </c>
    </row>
    <row r="109" spans="1:279" ht="16.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29" t="s">
        <v>68</v>
      </c>
      <c r="DO109" s="345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63" t="s">
        <v>40</v>
      </c>
      <c r="ER109" s="123" t="s">
        <v>40</v>
      </c>
      <c r="ES109" s="182" t="s">
        <v>40</v>
      </c>
      <c r="ET109" s="163" t="s">
        <v>47</v>
      </c>
      <c r="EU109" s="123" t="s">
        <v>47</v>
      </c>
      <c r="EV109" s="186" t="s">
        <v>64</v>
      </c>
      <c r="EW109" s="200" t="s">
        <v>64</v>
      </c>
      <c r="EX109" s="168" t="s">
        <v>64</v>
      </c>
      <c r="EY109" s="186" t="s">
        <v>41</v>
      </c>
      <c r="EZ109" s="200" t="s">
        <v>41</v>
      </c>
      <c r="FA109" s="168" t="s">
        <v>64</v>
      </c>
      <c r="FB109" s="180" t="s">
        <v>36</v>
      </c>
      <c r="FC109" s="423" t="s">
        <v>64</v>
      </c>
      <c r="FD109" s="379" t="s">
        <v>64</v>
      </c>
      <c r="FE109" s="424" t="s">
        <v>64</v>
      </c>
      <c r="FF109" s="200" t="s">
        <v>64</v>
      </c>
      <c r="FG109" s="260" t="s">
        <v>54</v>
      </c>
      <c r="FH109" s="182" t="s">
        <v>40</v>
      </c>
      <c r="FI109" s="123" t="s">
        <v>40</v>
      </c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 t="shared" ref="CX110:DC110" si="188">SUM(CX51, -CX53)</f>
        <v>7.51E-2</v>
      </c>
      <c r="CY110" s="179">
        <f t="shared" si="188"/>
        <v>6.6400000000000015E-2</v>
      </c>
      <c r="CZ110" s="148">
        <f t="shared" si="188"/>
        <v>5.7499999999999996E-2</v>
      </c>
      <c r="DA110" s="118">
        <f t="shared" si="188"/>
        <v>4.3099999999999986E-2</v>
      </c>
      <c r="DB110" s="176">
        <f t="shared" si="188"/>
        <v>5.4799999999999988E-2</v>
      </c>
      <c r="DC110" s="144">
        <f t="shared" si="188"/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5">
        <f>SUM(DN51, -DN53)</f>
        <v>0.11120000000000001</v>
      </c>
      <c r="DO110" s="346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 t="shared" ref="EN110:ES110" si="189">SUM(EN54, -EN55)</f>
        <v>8.5300000000000001E-2</v>
      </c>
      <c r="EO110" s="120">
        <f t="shared" si="189"/>
        <v>9.2700000000000005E-2</v>
      </c>
      <c r="EP110" s="179">
        <f t="shared" si="189"/>
        <v>9.9199999999999997E-2</v>
      </c>
      <c r="EQ110" s="146">
        <f t="shared" si="189"/>
        <v>8.1199999999999994E-2</v>
      </c>
      <c r="ER110" s="120">
        <f t="shared" si="189"/>
        <v>6.25E-2</v>
      </c>
      <c r="ES110" s="179">
        <f t="shared" si="189"/>
        <v>8.9600000000000013E-2</v>
      </c>
      <c r="ET110" s="146">
        <f>SUM(ET54, -ET56)</f>
        <v>6.6299999999999998E-2</v>
      </c>
      <c r="EU110" s="120">
        <f>SUM(EU54, -EU56)</f>
        <v>6.3899999999999998E-2</v>
      </c>
      <c r="EV110" s="179">
        <f>SUM(EV52, -EV54)</f>
        <v>4.5499999999999999E-2</v>
      </c>
      <c r="EW110" s="146">
        <f>SUM(EW52, -EW54)</f>
        <v>5.1300000000000005E-2</v>
      </c>
      <c r="EX110" s="120">
        <f>SUM(EX52, -EX54)</f>
        <v>4.9799999999999997E-2</v>
      </c>
      <c r="EY110" s="179">
        <f>SUM(EY53, -EY55)</f>
        <v>5.8900000000000001E-2</v>
      </c>
      <c r="EZ110" s="146">
        <f>SUM(EZ52, -EZ55)</f>
        <v>6.6900000000000001E-2</v>
      </c>
      <c r="FA110" s="120">
        <f>SUM(FA52, -FA54)</f>
        <v>6.989999999999999E-2</v>
      </c>
      <c r="FB110" s="176">
        <f>SUM(FB55, -FB56)</f>
        <v>7.7899999999999997E-2</v>
      </c>
      <c r="FC110" s="419">
        <f>SUM(FC52, -FC54)</f>
        <v>7.6100000000000001E-2</v>
      </c>
      <c r="FD110" s="377">
        <f>SUM(FD52, -FD54)</f>
        <v>7.1499999999999994E-2</v>
      </c>
      <c r="FE110" s="420">
        <f>SUM(FE52, -FE54)</f>
        <v>7.6899999999999996E-2</v>
      </c>
      <c r="FF110" s="146">
        <f>SUM(FF52, -FF54)</f>
        <v>9.4099999999999989E-2</v>
      </c>
      <c r="FG110" s="120">
        <f>SUM(FG51, -FG52)</f>
        <v>8.2200000000000023E-2</v>
      </c>
      <c r="FH110" s="179">
        <f>SUM(FH54, -FH55)</f>
        <v>8.4000000000000005E-2</v>
      </c>
      <c r="FI110" s="120">
        <f>SUM(FI54, -FI55)</f>
        <v>5.5400000000000005E-2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1" t="s">
        <v>54</v>
      </c>
      <c r="DO111" s="345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56" t="s">
        <v>57</v>
      </c>
      <c r="ER111" s="121" t="s">
        <v>57</v>
      </c>
      <c r="ES111" s="177" t="s">
        <v>65</v>
      </c>
      <c r="ET111" s="200" t="s">
        <v>64</v>
      </c>
      <c r="EU111" s="168" t="s">
        <v>64</v>
      </c>
      <c r="EV111" s="177" t="s">
        <v>65</v>
      </c>
      <c r="EW111" s="163" t="s">
        <v>40</v>
      </c>
      <c r="EX111" s="123" t="s">
        <v>40</v>
      </c>
      <c r="EY111" s="174" t="s">
        <v>57</v>
      </c>
      <c r="EZ111" s="200" t="s">
        <v>64</v>
      </c>
      <c r="FA111" s="114" t="s">
        <v>57</v>
      </c>
      <c r="FB111" s="186" t="s">
        <v>64</v>
      </c>
      <c r="FC111" s="433" t="s">
        <v>36</v>
      </c>
      <c r="FD111" s="384" t="s">
        <v>36</v>
      </c>
      <c r="FE111" s="431" t="s">
        <v>40</v>
      </c>
      <c r="FF111" s="163" t="s">
        <v>40</v>
      </c>
      <c r="FG111" s="168" t="s">
        <v>68</v>
      </c>
      <c r="FH111" s="263" t="s">
        <v>54</v>
      </c>
      <c r="FI111" s="260" t="s">
        <v>54</v>
      </c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0">
        <f>SUM(DN52, -DN53)</f>
        <v>9.11E-2</v>
      </c>
      <c r="DO112" s="346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44">
        <f>SUM(EQ57, -EQ58)</f>
        <v>5.8900000000000008E-2</v>
      </c>
      <c r="ER112" s="116">
        <f>SUM(ER57, -ER58)</f>
        <v>5.4199999999999998E-2</v>
      </c>
      <c r="ES112" s="179">
        <f>SUM(ES52, -ES54)</f>
        <v>3.4799999999999998E-2</v>
      </c>
      <c r="ET112" s="146">
        <f>SUM(ET53, -ET54)</f>
        <v>5.0500000000000003E-2</v>
      </c>
      <c r="EU112" s="120">
        <f>SUM(EU53, -EU54)</f>
        <v>5.3100000000000001E-2</v>
      </c>
      <c r="EV112" s="179">
        <f>SUM(EV53, -EV54)</f>
        <v>4.2400000000000007E-2</v>
      </c>
      <c r="EW112" s="146">
        <f>SUM(EW54, -EW55)</f>
        <v>3.8899999999999997E-2</v>
      </c>
      <c r="EX112" s="120">
        <f>SUM(EX54, -EX55)</f>
        <v>4.5400000000000003E-2</v>
      </c>
      <c r="EY112" s="176">
        <f>SUM(EY57, -EY58)</f>
        <v>5.4099999999999981E-2</v>
      </c>
      <c r="EZ112" s="146">
        <f>SUM(EZ52, -EZ54)</f>
        <v>6.6299999999999998E-2</v>
      </c>
      <c r="FA112" s="116">
        <f>SUM(FA57, -FA58)</f>
        <v>6.83E-2</v>
      </c>
      <c r="FB112" s="179">
        <f>SUM(FB52, -FB54)</f>
        <v>7.2500000000000009E-2</v>
      </c>
      <c r="FC112" s="429">
        <f>SUM(FC55, -FC56)</f>
        <v>6.9699999999999998E-2</v>
      </c>
      <c r="FD112" s="383">
        <f>SUM(FD55, -FD56)</f>
        <v>6.6600000000000006E-2</v>
      </c>
      <c r="FE112" s="420">
        <f>SUM(FE54, -FE55)</f>
        <v>7.3899999999999993E-2</v>
      </c>
      <c r="FF112" s="146">
        <f>SUM(FF54, -FF55)</f>
        <v>7.1099999999999997E-2</v>
      </c>
      <c r="FG112" s="116">
        <f>SUM(FG52, -FG53)</f>
        <v>7.3699999999999988E-2</v>
      </c>
      <c r="FH112" s="179">
        <f>SUM(FH51, -FH52)</f>
        <v>8.14E-2</v>
      </c>
      <c r="FI112" s="120">
        <f>SUM(FI51, -FI52)</f>
        <v>0.1192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2" t="s">
        <v>57</v>
      </c>
      <c r="DO113" s="345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42" t="s">
        <v>65</v>
      </c>
      <c r="ER113" s="117" t="s">
        <v>65</v>
      </c>
      <c r="ES113" s="180" t="s">
        <v>36</v>
      </c>
      <c r="ET113" s="158" t="s">
        <v>36</v>
      </c>
      <c r="EU113" s="119" t="s">
        <v>36</v>
      </c>
      <c r="EV113" s="180" t="s">
        <v>36</v>
      </c>
      <c r="EW113" s="142" t="s">
        <v>65</v>
      </c>
      <c r="EX113" s="119" t="s">
        <v>36</v>
      </c>
      <c r="EY113" s="177" t="s">
        <v>65</v>
      </c>
      <c r="EZ113" s="142" t="s">
        <v>42</v>
      </c>
      <c r="FA113" s="117" t="s">
        <v>42</v>
      </c>
      <c r="FB113" s="174" t="s">
        <v>57</v>
      </c>
      <c r="FC113" s="443" t="s">
        <v>57</v>
      </c>
      <c r="FD113" s="389" t="s">
        <v>57</v>
      </c>
      <c r="FE113" s="444" t="s">
        <v>57</v>
      </c>
      <c r="FF113" s="200" t="s">
        <v>68</v>
      </c>
      <c r="FG113" s="123" t="s">
        <v>40</v>
      </c>
      <c r="FH113" s="186" t="s">
        <v>68</v>
      </c>
      <c r="FI113" s="168" t="s">
        <v>68</v>
      </c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190">SUM(BE55, -BE57)</f>
        <v>4.1400000000000006E-2</v>
      </c>
      <c r="BF114" s="144">
        <f t="shared" si="190"/>
        <v>3.209999999999999E-2</v>
      </c>
      <c r="BG114" s="116">
        <f t="shared" si="190"/>
        <v>3.8699999999999998E-2</v>
      </c>
      <c r="BH114" s="273">
        <f t="shared" si="190"/>
        <v>3.3799999999999997E-2</v>
      </c>
      <c r="BI114" s="246">
        <f t="shared" si="190"/>
        <v>3.5799999999999998E-2</v>
      </c>
      <c r="BJ114" s="247">
        <f t="shared" si="190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 t="shared" ref="DF114:DN114" si="191">SUM(DF57, -DF58)</f>
        <v>3.1200000000000006E-2</v>
      </c>
      <c r="DG114" s="116">
        <f t="shared" si="191"/>
        <v>3.4299999999999997E-2</v>
      </c>
      <c r="DH114" s="176">
        <f t="shared" si="191"/>
        <v>2.9399999999999982E-2</v>
      </c>
      <c r="DI114" s="144">
        <f t="shared" si="191"/>
        <v>3.8200000000000012E-2</v>
      </c>
      <c r="DJ114" s="116">
        <f t="shared" si="191"/>
        <v>3.7900000000000017E-2</v>
      </c>
      <c r="DK114" s="176">
        <f t="shared" si="191"/>
        <v>4.4700000000000017E-2</v>
      </c>
      <c r="DL114" s="116">
        <f t="shared" si="191"/>
        <v>3.8000000000000006E-2</v>
      </c>
      <c r="DM114" s="116">
        <f t="shared" si="191"/>
        <v>3.4100000000000019E-2</v>
      </c>
      <c r="DN114" s="335">
        <f t="shared" si="191"/>
        <v>4.469999999999999E-2</v>
      </c>
      <c r="DO114" s="346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46">
        <f>SUM(EQ52, -EQ54)</f>
        <v>5.5100000000000003E-2</v>
      </c>
      <c r="ER114" s="120">
        <f>SUM(ER52, -ER54)</f>
        <v>5.1799999999999999E-2</v>
      </c>
      <c r="ES114" s="176">
        <f>SUM(ES55, -ES56)</f>
        <v>3.0100000000000002E-2</v>
      </c>
      <c r="ET114" s="144">
        <f>SUM(ET55, -ET56)</f>
        <v>3.3600000000000005E-2</v>
      </c>
      <c r="EU114" s="116">
        <f>SUM(EU55, -EU56)</f>
        <v>3.2199999999999999E-2</v>
      </c>
      <c r="EV114" s="176">
        <f>SUM(EV55, -EV56)</f>
        <v>2.93E-2</v>
      </c>
      <c r="EW114" s="146">
        <f>SUM(EW53, -EW54)</f>
        <v>3.4200000000000001E-2</v>
      </c>
      <c r="EX114" s="116">
        <f>SUM(EX55, -EX56)</f>
        <v>3.8100000000000002E-2</v>
      </c>
      <c r="EY114" s="179">
        <f>SUM(EY52, -EY54)</f>
        <v>5.2499999999999998E-2</v>
      </c>
      <c r="EZ114" s="146">
        <f>SUM(EZ53, -EZ55)</f>
        <v>6.4299999999999996E-2</v>
      </c>
      <c r="FA114" s="120">
        <f>SUM(FA53, -FA55)</f>
        <v>6.3400000000000012E-2</v>
      </c>
      <c r="FB114" s="176">
        <f>SUM(FB57, -FB58)</f>
        <v>5.3900000000000003E-2</v>
      </c>
      <c r="FC114" s="429">
        <f>SUM(FC57, -FC58)</f>
        <v>5.62E-2</v>
      </c>
      <c r="FD114" s="383">
        <f>SUM(FD57, -FD58)</f>
        <v>6.0699999999999976E-2</v>
      </c>
      <c r="FE114" s="432">
        <f>SUM(FE57, -FE58)</f>
        <v>7.0499999999999979E-2</v>
      </c>
      <c r="FF114" s="144">
        <f>SUM(FF52, -FF53)</f>
        <v>7.0699999999999985E-2</v>
      </c>
      <c r="FG114" s="120">
        <f>SUM(FG54, -FG55)</f>
        <v>7.0099999999999996E-2</v>
      </c>
      <c r="FH114" s="176">
        <f>SUM(FH52, -FH53)</f>
        <v>6.83E-2</v>
      </c>
      <c r="FI114" s="116">
        <f>SUM(FI52, -FI53)</f>
        <v>4.7200000000000006E-2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7" t="s">
        <v>36</v>
      </c>
      <c r="DO115" s="345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42" t="s">
        <v>68</v>
      </c>
      <c r="ER115" s="119" t="s">
        <v>36</v>
      </c>
      <c r="ES115" s="184" t="s">
        <v>57</v>
      </c>
      <c r="ET115" s="142" t="s">
        <v>68</v>
      </c>
      <c r="EU115" s="123" t="s">
        <v>40</v>
      </c>
      <c r="EV115" s="182" t="s">
        <v>40</v>
      </c>
      <c r="EW115" s="158" t="s">
        <v>36</v>
      </c>
      <c r="EX115" s="117" t="s">
        <v>65</v>
      </c>
      <c r="EY115" s="186" t="s">
        <v>64</v>
      </c>
      <c r="EZ115" s="142" t="s">
        <v>65</v>
      </c>
      <c r="FA115" s="117" t="s">
        <v>65</v>
      </c>
      <c r="FB115" s="182" t="s">
        <v>40</v>
      </c>
      <c r="FC115" s="428" t="s">
        <v>40</v>
      </c>
      <c r="FD115" s="382" t="s">
        <v>40</v>
      </c>
      <c r="FE115" s="435" t="s">
        <v>36</v>
      </c>
      <c r="FF115" s="152" t="s">
        <v>57</v>
      </c>
      <c r="FG115" s="119" t="s">
        <v>36</v>
      </c>
      <c r="FH115" s="174" t="s">
        <v>57</v>
      </c>
      <c r="FI115" s="114" t="s">
        <v>57</v>
      </c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5">
        <f>SUM(DN55, -DN56)</f>
        <v>2.7799999999999991E-2</v>
      </c>
      <c r="DO116" s="346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192">SUM(EC105, -EC112)</f>
        <v>0</v>
      </c>
      <c r="ED116" s="6">
        <f t="shared" si="192"/>
        <v>0</v>
      </c>
      <c r="EE116" s="6">
        <f t="shared" si="192"/>
        <v>0</v>
      </c>
      <c r="EF116" s="6">
        <f t="shared" si="192"/>
        <v>0</v>
      </c>
      <c r="EG116" s="6">
        <f t="shared" si="192"/>
        <v>0</v>
      </c>
      <c r="EH116" s="6">
        <f t="shared" si="192"/>
        <v>0</v>
      </c>
      <c r="EI116" s="6">
        <f t="shared" si="192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44">
        <f>SUM(EQ52, -EQ53)</f>
        <v>3.8400000000000004E-2</v>
      </c>
      <c r="ER116" s="116">
        <f>SUM(ER55, -ER56)</f>
        <v>3.0299999999999997E-2</v>
      </c>
      <c r="ES116" s="176">
        <f>SUM(ES57, -ES58)</f>
        <v>2.4700000000000027E-2</v>
      </c>
      <c r="ET116" s="144">
        <f>SUM(ET52, -ET53)</f>
        <v>3.3500000000000002E-2</v>
      </c>
      <c r="EU116" s="120">
        <f>SUM(EU54, -EU55)</f>
        <v>3.1699999999999999E-2</v>
      </c>
      <c r="EV116" s="179">
        <f>SUM(EV54, -EV55)</f>
        <v>2.9100000000000001E-2</v>
      </c>
      <c r="EW116" s="144">
        <f>SUM(EW55, -EW56)</f>
        <v>2.7400000000000001E-2</v>
      </c>
      <c r="EX116" s="120">
        <f>SUM(EX53, -EX54)</f>
        <v>3.73E-2</v>
      </c>
      <c r="EY116" s="179">
        <f>SUM(EY53, -EY54)</f>
        <v>4.7800000000000002E-2</v>
      </c>
      <c r="EZ116" s="146">
        <f>SUM(EZ53, -EZ54)</f>
        <v>6.3699999999999993E-2</v>
      </c>
      <c r="FA116" s="120">
        <f>SUM(FA53, -FA54)</f>
        <v>3.7200000000000004E-2</v>
      </c>
      <c r="FB116" s="179">
        <f>SUM(FB54, -FB55)</f>
        <v>4.5999999999999999E-2</v>
      </c>
      <c r="FC116" s="419">
        <f>SUM(FC54, -FC55)</f>
        <v>4.4600000000000001E-2</v>
      </c>
      <c r="FD116" s="377">
        <f>SUM(FD54, -FD55)</f>
        <v>4.9099999999999998E-2</v>
      </c>
      <c r="FE116" s="432">
        <f>SUM(FE55, -FE56)</f>
        <v>6.5700000000000008E-2</v>
      </c>
      <c r="FF116" s="144">
        <f>SUM(FF57, -FF58)</f>
        <v>6.6099999999999992E-2</v>
      </c>
      <c r="FG116" s="116">
        <f>SUM(FG55, -FG56)</f>
        <v>5.8399999999999994E-2</v>
      </c>
      <c r="FH116" s="176">
        <f>SUM(FH57, -FH58)</f>
        <v>3.8500000000000006E-2</v>
      </c>
      <c r="FI116" s="116">
        <f>SUM(FI57, -FI58)</f>
        <v>4.0400000000000019E-2</v>
      </c>
      <c r="FJ116" s="6">
        <f>SUM(FJ105, -FJ112,)</f>
        <v>0</v>
      </c>
      <c r="FK116" s="6">
        <f>SUM(FK105, -FK112)</f>
        <v>0</v>
      </c>
      <c r="FL116" s="6">
        <f>SUM(FL105, -FL112)</f>
        <v>0</v>
      </c>
      <c r="FM116" s="6">
        <f>SUM(FM105, -FM112)</f>
        <v>0</v>
      </c>
      <c r="FN116" s="6">
        <f>SUM(FN105, -FN112)</f>
        <v>0</v>
      </c>
      <c r="FO116" s="6">
        <f>SUM(FO105, -FO112,)</f>
        <v>0</v>
      </c>
      <c r="FP116" s="6">
        <f>SUM(FP105, -FP112,)</f>
        <v>0</v>
      </c>
      <c r="FQ116" s="6">
        <f>SUM(FQ105, -FQ112)</f>
        <v>0</v>
      </c>
      <c r="FR116" s="6">
        <f>SUM(FR105, -FR112)</f>
        <v>0</v>
      </c>
      <c r="FS116" s="6">
        <f>SUM(FS105, -FS112)</f>
        <v>0</v>
      </c>
      <c r="FT116" s="6">
        <f>SUM(FT105, -FT112)</f>
        <v>0</v>
      </c>
      <c r="FU116" s="6">
        <f>SUM(FU105, -FU112,)</f>
        <v>0</v>
      </c>
      <c r="FV116" s="6">
        <f>SUM(FV105, -FV112,)</f>
        <v>0</v>
      </c>
      <c r="FW116" s="6">
        <f>SUM(FW105, -FW112)</f>
        <v>0</v>
      </c>
      <c r="FX116" s="6">
        <f>SUM(FX105, -FX112)</f>
        <v>0</v>
      </c>
      <c r="FY116" s="6">
        <f>SUM(FY105, -FY112)</f>
        <v>0</v>
      </c>
      <c r="FZ116" s="6">
        <f>SUM(FZ105, -FZ112)</f>
        <v>0</v>
      </c>
      <c r="GA116" s="6">
        <f>SUM(GA105, -GA112,)</f>
        <v>0</v>
      </c>
      <c r="GB116" s="6">
        <f>SUM(GB105, -GB112,)</f>
        <v>0</v>
      </c>
      <c r="GC116" s="6">
        <f>SUM(GC105, -GC112)</f>
        <v>0</v>
      </c>
      <c r="GD116" s="6">
        <f>SUM(GD105, -GD112)</f>
        <v>0</v>
      </c>
      <c r="GE116" s="6">
        <f>SUM(GE105, -GE112)</f>
        <v>0</v>
      </c>
      <c r="GF116" s="6">
        <f>SUM(GF105, -GF112)</f>
        <v>0</v>
      </c>
      <c r="GG116" s="6">
        <f>SUM(GG105, -GG112,)</f>
        <v>0</v>
      </c>
      <c r="GH116" s="6">
        <f>SUM(GH105, -GH112,)</f>
        <v>0</v>
      </c>
      <c r="GI116" s="6">
        <f>SUM(GI105, -GI112)</f>
        <v>0</v>
      </c>
      <c r="GJ116" s="6">
        <f>SUM(GJ105, -GJ112)</f>
        <v>0</v>
      </c>
      <c r="GK116" s="6">
        <f>SUM(GK105, -GK112)</f>
        <v>0</v>
      </c>
      <c r="GL116" s="6">
        <f>SUM(GL105, -GL112)</f>
        <v>0</v>
      </c>
      <c r="GM116" s="6">
        <f>SUM(GM105, -GM112,)</f>
        <v>0</v>
      </c>
      <c r="GN116" s="6">
        <f>SUM(GN105, -GN112,)</f>
        <v>0</v>
      </c>
      <c r="GO116" s="6">
        <f>SUM(GO105, -GO112)</f>
        <v>0</v>
      </c>
      <c r="GP116" s="6">
        <f>SUM(GP105, -GP112)</f>
        <v>0</v>
      </c>
      <c r="GQ116" s="6">
        <f>SUM(GQ105, -GQ112)</f>
        <v>0</v>
      </c>
      <c r="GR116" s="6">
        <f>SUM(GR105, -GR112)</f>
        <v>0</v>
      </c>
      <c r="GS116" s="6">
        <f>SUM(GS105, -GS112,)</f>
        <v>0</v>
      </c>
      <c r="GT116" s="6">
        <f>SUM(GT105, -GT112,)</f>
        <v>0</v>
      </c>
      <c r="GU116" s="6">
        <f t="shared" ref="GU116:HA116" si="193">SUM(GU105, -GU112)</f>
        <v>0</v>
      </c>
      <c r="GV116" s="6">
        <f t="shared" si="193"/>
        <v>0</v>
      </c>
      <c r="GW116" s="6">
        <f t="shared" si="193"/>
        <v>0</v>
      </c>
      <c r="GX116" s="6">
        <f t="shared" si="193"/>
        <v>0</v>
      </c>
      <c r="GY116" s="6">
        <f t="shared" si="193"/>
        <v>0</v>
      </c>
      <c r="GZ116" s="6">
        <f t="shared" si="193"/>
        <v>0</v>
      </c>
      <c r="HA116" s="6">
        <f t="shared" si="193"/>
        <v>0</v>
      </c>
      <c r="HC116" s="6">
        <f>SUM(HC105, -HC112,)</f>
        <v>0</v>
      </c>
      <c r="HD116" s="6">
        <f>SUM(HD105, -HD112,)</f>
        <v>0</v>
      </c>
      <c r="HE116" s="6">
        <f>SUM(HE105, -HE112)</f>
        <v>0</v>
      </c>
      <c r="HF116" s="6">
        <f>SUM(HF105, -HF112)</f>
        <v>0</v>
      </c>
      <c r="HG116" s="6">
        <f>SUM(HG105, -HG112)</f>
        <v>0</v>
      </c>
      <c r="HH116" s="6">
        <f>SUM(HH105, -HH112)</f>
        <v>0</v>
      </c>
      <c r="HI116" s="6">
        <f>SUM(HI105, -HI112,)</f>
        <v>0</v>
      </c>
      <c r="HJ116" s="6">
        <f>SUM(HJ105, -HJ112,)</f>
        <v>0</v>
      </c>
      <c r="HK116" s="6">
        <f>SUM(HK105, -HK112)</f>
        <v>0</v>
      </c>
      <c r="HL116" s="6">
        <f>SUM(HL105, -HL112)</f>
        <v>0</v>
      </c>
      <c r="HM116" s="6">
        <f>SUM(HM105, -HM112)</f>
        <v>0</v>
      </c>
      <c r="HN116" s="6">
        <f>SUM(HN105, -HN112)</f>
        <v>0</v>
      </c>
      <c r="HO116" s="6">
        <f>SUM(HO105, -HO112,)</f>
        <v>0</v>
      </c>
      <c r="HP116" s="6">
        <f>SUM(HP105, -HP112,)</f>
        <v>0</v>
      </c>
      <c r="HQ116" s="6">
        <f>SUM(HQ105, -HQ112)</f>
        <v>0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194">SUM(JM105, -JM112)</f>
        <v>0</v>
      </c>
      <c r="JN116" s="6">
        <f t="shared" si="194"/>
        <v>0</v>
      </c>
      <c r="JO116" s="6">
        <f t="shared" si="194"/>
        <v>0</v>
      </c>
      <c r="JP116" s="6">
        <f t="shared" si="194"/>
        <v>0</v>
      </c>
      <c r="JQ116" s="6">
        <f t="shared" si="194"/>
        <v>0</v>
      </c>
      <c r="JR116" s="6">
        <f t="shared" si="194"/>
        <v>0</v>
      </c>
      <c r="JS116" s="6">
        <f t="shared" si="194"/>
        <v>0</v>
      </c>
    </row>
    <row r="117" spans="1:279" ht="16.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3" t="s">
        <v>64</v>
      </c>
      <c r="DO117" s="345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58" t="s">
        <v>36</v>
      </c>
      <c r="ER117" s="117" t="s">
        <v>68</v>
      </c>
      <c r="ES117" s="186" t="s">
        <v>64</v>
      </c>
      <c r="ET117" s="163" t="s">
        <v>40</v>
      </c>
      <c r="EU117" s="117" t="s">
        <v>68</v>
      </c>
      <c r="EV117" s="184" t="s">
        <v>57</v>
      </c>
      <c r="EW117" s="200" t="s">
        <v>68</v>
      </c>
      <c r="EX117" s="168" t="s">
        <v>68</v>
      </c>
      <c r="EY117" s="182" t="s">
        <v>40</v>
      </c>
      <c r="EZ117" s="200" t="s">
        <v>68</v>
      </c>
      <c r="FA117" s="168" t="s">
        <v>68</v>
      </c>
      <c r="FB117" s="177" t="s">
        <v>65</v>
      </c>
      <c r="FC117" s="423" t="s">
        <v>68</v>
      </c>
      <c r="FD117" s="379" t="s">
        <v>68</v>
      </c>
      <c r="FE117" s="424" t="s">
        <v>68</v>
      </c>
      <c r="FF117" s="158" t="s">
        <v>36</v>
      </c>
      <c r="FG117" s="114" t="s">
        <v>57</v>
      </c>
      <c r="FH117" s="180" t="s">
        <v>36</v>
      </c>
      <c r="FI117" s="119" t="s">
        <v>36</v>
      </c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0">
        <f>SUM(DN53, -DN54)</f>
        <v>2.3199999999999998E-2</v>
      </c>
      <c r="DO118" s="346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44">
        <f>SUM(EQ55, -EQ56)</f>
        <v>1.8199999999999997E-2</v>
      </c>
      <c r="ER118" s="116">
        <f>SUM(ER52, -ER53)</f>
        <v>2.86E-2</v>
      </c>
      <c r="ES118" s="179">
        <f>SUM(ES53, -ES54)</f>
        <v>1.8299999999999997E-2</v>
      </c>
      <c r="ET118" s="146">
        <f>SUM(ET54, -ET55)</f>
        <v>3.27E-2</v>
      </c>
      <c r="EU118" s="116">
        <f>SUM(EU52, -EU53)</f>
        <v>1.7699999999999994E-2</v>
      </c>
      <c r="EV118" s="176">
        <f>SUM(EV57, -EV58)</f>
        <v>1.0199999999999987E-2</v>
      </c>
      <c r="EW118" s="144">
        <f>SUM(EW52, -EW53)</f>
        <v>1.7100000000000004E-2</v>
      </c>
      <c r="EX118" s="116">
        <f>SUM(EX52, -EX53)</f>
        <v>1.2499999999999997E-2</v>
      </c>
      <c r="EY118" s="179">
        <f>SUM(EY54, -EY55)</f>
        <v>1.1099999999999999E-2</v>
      </c>
      <c r="EZ118" s="144">
        <f>SUM(EZ52, -EZ53)</f>
        <v>2.6000000000000051E-3</v>
      </c>
      <c r="FA118" s="116">
        <f>SUM(FA52, -FA53)</f>
        <v>3.2699999999999993E-2</v>
      </c>
      <c r="FB118" s="179">
        <f>SUM(FB53, -FB54)</f>
        <v>3.9100000000000003E-2</v>
      </c>
      <c r="FC118" s="429">
        <f>SUM(FC52, -FC53)</f>
        <v>4.0099999999999997E-2</v>
      </c>
      <c r="FD118" s="383">
        <f>SUM(FD52, -FD53)</f>
        <v>4.0099999999999997E-2</v>
      </c>
      <c r="FE118" s="432">
        <f>SUM(FE52, -FE53)</f>
        <v>5.3099999999999994E-2</v>
      </c>
      <c r="FF118" s="144">
        <f>SUM(FF55, -FF56)</f>
        <v>5.4400000000000004E-2</v>
      </c>
      <c r="FG118" s="116">
        <f>SUM(FG57, -FG58)</f>
        <v>5.5500000000000022E-2</v>
      </c>
      <c r="FH118" s="176">
        <f>SUM(FH55, -FH56)</f>
        <v>3.5099999999999999E-2</v>
      </c>
      <c r="FI118" s="116">
        <f>SUM(FI55, -FI56)</f>
        <v>3.5299999999999998E-2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29" t="s">
        <v>55</v>
      </c>
      <c r="DO119" s="345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200" t="s">
        <v>64</v>
      </c>
      <c r="ER119" s="168" t="s">
        <v>64</v>
      </c>
      <c r="ES119" s="177" t="s">
        <v>68</v>
      </c>
      <c r="ET119" s="156" t="s">
        <v>57</v>
      </c>
      <c r="EU119" s="121" t="s">
        <v>57</v>
      </c>
      <c r="EV119" s="186" t="s">
        <v>68</v>
      </c>
      <c r="EW119" s="156" t="s">
        <v>57</v>
      </c>
      <c r="EX119" s="114" t="s">
        <v>57</v>
      </c>
      <c r="EY119" s="177" t="s">
        <v>68</v>
      </c>
      <c r="EZ119" s="163" t="s">
        <v>40</v>
      </c>
      <c r="FA119" s="123" t="s">
        <v>40</v>
      </c>
      <c r="FB119" s="186" t="s">
        <v>68</v>
      </c>
      <c r="FC119" s="425" t="s">
        <v>65</v>
      </c>
      <c r="FD119" s="380" t="s">
        <v>65</v>
      </c>
      <c r="FE119" s="426" t="s">
        <v>65</v>
      </c>
      <c r="FF119" s="142" t="s">
        <v>65</v>
      </c>
      <c r="FG119" s="117" t="s">
        <v>65</v>
      </c>
      <c r="FH119" s="177" t="s">
        <v>65</v>
      </c>
      <c r="FI119" s="117" t="s">
        <v>65</v>
      </c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195">SUM(AM56, -AM57)</f>
        <v>1.6199999999999992E-2</v>
      </c>
      <c r="AN120" s="246">
        <f t="shared" si="195"/>
        <v>1.1999999999999927E-3</v>
      </c>
      <c r="AO120" s="247">
        <f t="shared" si="195"/>
        <v>1.1200000000000002E-2</v>
      </c>
      <c r="AP120" s="273">
        <f t="shared" si="195"/>
        <v>5.3999999999999881E-3</v>
      </c>
      <c r="AQ120" s="246">
        <f t="shared" si="195"/>
        <v>8.3000000000000018E-3</v>
      </c>
      <c r="AR120" s="247">
        <f t="shared" si="195"/>
        <v>1.1000000000000038E-3</v>
      </c>
      <c r="AS120" s="273">
        <f t="shared" si="195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196">SUM(CR53, -CR54)</f>
        <v>6.6999999999999976E-3</v>
      </c>
      <c r="CS120" s="178">
        <f t="shared" si="196"/>
        <v>9.099999999999997E-3</v>
      </c>
      <c r="CT120" s="166">
        <f t="shared" si="196"/>
        <v>3.4000000000000002E-3</v>
      </c>
      <c r="CU120" s="208">
        <f t="shared" si="196"/>
        <v>1.0500000000000009E-2</v>
      </c>
      <c r="CV120" s="187">
        <f t="shared" si="196"/>
        <v>1.2800000000000006E-2</v>
      </c>
      <c r="CW120" s="166">
        <f t="shared" si="196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8">
        <f>SUM(DN51, -DN52)</f>
        <v>2.0100000000000007E-2</v>
      </c>
      <c r="DO120" s="347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48">
        <f>SUM(EQ53, -EQ54)</f>
        <v>1.67E-2</v>
      </c>
      <c r="ER120" s="118">
        <f>SUM(ER53, -ER54)</f>
        <v>2.3199999999999998E-2</v>
      </c>
      <c r="ES120" s="187">
        <f>SUM(ES52, -ES53)</f>
        <v>1.6500000000000001E-2</v>
      </c>
      <c r="ET120" s="166">
        <f>SUM(ET57, -ET58)</f>
        <v>1.1199999999999988E-2</v>
      </c>
      <c r="EU120" s="208">
        <f>SUM(EU57, -EU58)</f>
        <v>1.4600000000000002E-2</v>
      </c>
      <c r="EV120" s="187">
        <f>SUM(EV52, -EV53)</f>
        <v>3.0999999999999917E-3</v>
      </c>
      <c r="EW120" s="166">
        <f>SUM(EW57, -EW58)</f>
        <v>1.2999999999999984E-2</v>
      </c>
      <c r="EX120" s="208">
        <f>SUM(EX57, -EX58)</f>
        <v>5.9999999999998943E-4</v>
      </c>
      <c r="EY120" s="187">
        <f>SUM(EY52, -EY53)</f>
        <v>4.6999999999999958E-3</v>
      </c>
      <c r="EZ120" s="148">
        <f>SUM(EZ54, -EZ55)</f>
        <v>5.9999999999999984E-4</v>
      </c>
      <c r="FA120" s="118">
        <f>SUM(FA54, -FA55)</f>
        <v>2.6200000000000001E-2</v>
      </c>
      <c r="FB120" s="187">
        <f>SUM(FB52, -FB53)</f>
        <v>3.3399999999999999E-2</v>
      </c>
      <c r="FC120" s="434">
        <f>SUM(FC53, -FC54)</f>
        <v>3.6000000000000004E-2</v>
      </c>
      <c r="FD120" s="385">
        <f>SUM(FD53, -FD54)</f>
        <v>3.1399999999999997E-2</v>
      </c>
      <c r="FE120" s="436">
        <f>SUM(FE53, -FE54)</f>
        <v>2.3800000000000002E-2</v>
      </c>
      <c r="FF120" s="148">
        <f>SUM(FF53, -FF54)</f>
        <v>2.3400000000000004E-2</v>
      </c>
      <c r="FG120" s="118">
        <f>SUM(FG53, -FG54)</f>
        <v>1.8700000000000008E-2</v>
      </c>
      <c r="FH120" s="178">
        <f>SUM(FH53, -FH54)</f>
        <v>3.2399999999999998E-2</v>
      </c>
      <c r="FI120" s="120">
        <f>SUM(FI53, -FI54)</f>
        <v>5.5699999999999993E-2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50"/>
      <c r="DT123" s="50"/>
      <c r="DU123" s="50"/>
      <c r="DV123" s="50"/>
      <c r="DW123" s="50"/>
      <c r="DX123" s="51" t="s">
        <v>35</v>
      </c>
      <c r="ES123" s="49" t="s">
        <v>87</v>
      </c>
      <c r="ET123" s="50" t="s">
        <v>62</v>
      </c>
      <c r="EU123" s="49" t="s">
        <v>1</v>
      </c>
      <c r="EV123" s="50"/>
      <c r="EW123" s="49"/>
      <c r="EX123" s="49" t="s">
        <v>4</v>
      </c>
      <c r="EY123" s="49" t="s">
        <v>5</v>
      </c>
      <c r="EZ123" s="49" t="s">
        <v>6</v>
      </c>
      <c r="FA123" s="49" t="s">
        <v>7</v>
      </c>
      <c r="FB123" s="49" t="s">
        <v>8</v>
      </c>
      <c r="FC123" s="50"/>
      <c r="FD123" s="50"/>
      <c r="FE123" s="49" t="s">
        <v>11</v>
      </c>
      <c r="FF123" s="49" t="s">
        <v>12</v>
      </c>
      <c r="FG123" s="49" t="s">
        <v>13</v>
      </c>
      <c r="FH123" s="49" t="s">
        <v>14</v>
      </c>
      <c r="FI123" s="49" t="s">
        <v>15</v>
      </c>
      <c r="FJ123" s="50"/>
      <c r="FK123" s="50" t="s">
        <v>62</v>
      </c>
      <c r="FL123" s="49" t="s">
        <v>18</v>
      </c>
      <c r="FM123" s="49" t="s">
        <v>19</v>
      </c>
      <c r="FN123" s="49" t="s">
        <v>20</v>
      </c>
      <c r="FO123" s="49" t="s">
        <v>21</v>
      </c>
      <c r="FP123" s="49" t="s">
        <v>22</v>
      </c>
      <c r="FQ123" s="50"/>
      <c r="FR123" s="50"/>
      <c r="FS123" s="49" t="s">
        <v>25</v>
      </c>
      <c r="FT123" s="49" t="s">
        <v>26</v>
      </c>
      <c r="FU123" s="49" t="s">
        <v>27</v>
      </c>
      <c r="FV123" s="49" t="s">
        <v>28</v>
      </c>
      <c r="FW123" s="50"/>
      <c r="FX123" s="50"/>
      <c r="FY123" s="50"/>
      <c r="FZ123" s="50"/>
      <c r="GA123" s="50"/>
      <c r="GB123" s="279" t="s">
        <v>87</v>
      </c>
      <c r="HB123" t="s">
        <v>62</v>
      </c>
      <c r="HC123" s="49" t="s">
        <v>88</v>
      </c>
      <c r="HD123" s="50" t="s">
        <v>62</v>
      </c>
      <c r="HE123" s="49" t="s">
        <v>1</v>
      </c>
      <c r="HF123" s="50"/>
      <c r="HG123" s="49"/>
      <c r="HH123" s="49" t="s">
        <v>4</v>
      </c>
      <c r="HI123" s="49" t="s">
        <v>5</v>
      </c>
      <c r="HJ123" s="49" t="s">
        <v>6</v>
      </c>
      <c r="HK123" s="49" t="s">
        <v>7</v>
      </c>
      <c r="HL123" s="49" t="s">
        <v>8</v>
      </c>
      <c r="HM123" s="50"/>
      <c r="HN123" s="50"/>
      <c r="HO123" s="49" t="s">
        <v>11</v>
      </c>
      <c r="HP123" s="49" t="s">
        <v>12</v>
      </c>
      <c r="HQ123" s="49" t="s">
        <v>13</v>
      </c>
      <c r="HR123" s="49" t="s">
        <v>14</v>
      </c>
      <c r="HS123" s="49" t="s">
        <v>15</v>
      </c>
      <c r="HT123" s="50"/>
      <c r="HU123" s="50" t="s">
        <v>62</v>
      </c>
      <c r="HV123" s="49" t="s">
        <v>18</v>
      </c>
      <c r="HW123" s="49" t="s">
        <v>19</v>
      </c>
      <c r="HX123" s="49" t="s">
        <v>20</v>
      </c>
      <c r="HY123" s="49" t="s">
        <v>21</v>
      </c>
      <c r="HZ123" s="49" t="s">
        <v>22</v>
      </c>
      <c r="IA123" s="50"/>
      <c r="IB123" s="50"/>
      <c r="IC123" s="49" t="s">
        <v>25</v>
      </c>
      <c r="ID123" s="49" t="s">
        <v>26</v>
      </c>
      <c r="IE123" s="49" t="s">
        <v>27</v>
      </c>
      <c r="IF123" s="49" t="s">
        <v>28</v>
      </c>
      <c r="IG123" s="50"/>
      <c r="IH123" s="50"/>
      <c r="II123" s="50"/>
      <c r="IJ123" s="50"/>
      <c r="IK123" s="50"/>
      <c r="IL123" s="279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EU124" s="7">
        <v>2.29E-2</v>
      </c>
      <c r="EV124" s="15"/>
      <c r="EW124" s="15"/>
      <c r="EX124" s="35">
        <v>4.3099999999999999E-2</v>
      </c>
      <c r="EY124" s="7">
        <v>3.6799999999999999E-2</v>
      </c>
      <c r="EZ124" s="7">
        <v>5.5300000000000002E-2</v>
      </c>
      <c r="FA124" s="7">
        <v>8.1799999999999998E-2</v>
      </c>
      <c r="FB124" s="35">
        <v>7.0599999999999996E-2</v>
      </c>
      <c r="FC124" s="15"/>
      <c r="FD124" s="15"/>
      <c r="FE124" s="35">
        <v>8.5400000000000004E-2</v>
      </c>
      <c r="FF124" s="35">
        <v>0.1123</v>
      </c>
      <c r="FG124" s="15" t="s">
        <v>62</v>
      </c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3" t="s">
        <v>32</v>
      </c>
      <c r="GA124" s="3" t="s">
        <v>33</v>
      </c>
      <c r="GB124" s="3" t="s">
        <v>34</v>
      </c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EU125" s="16">
        <v>1.8700000000000001E-2</v>
      </c>
      <c r="EV125" s="6" t="s">
        <v>62</v>
      </c>
      <c r="EW125" s="6"/>
      <c r="EX125" s="31">
        <v>2.0299999999999999E-2</v>
      </c>
      <c r="EY125" s="35">
        <v>3.4799999999999998E-2</v>
      </c>
      <c r="EZ125" s="48">
        <v>2.1399999999999999E-2</v>
      </c>
      <c r="FA125" s="48">
        <v>6.08E-2</v>
      </c>
      <c r="FB125" s="48">
        <v>6.7199999999999996E-2</v>
      </c>
      <c r="FC125" s="6"/>
      <c r="FD125" s="6" t="s">
        <v>62</v>
      </c>
      <c r="FE125" s="7">
        <v>4.4499999999999998E-2</v>
      </c>
      <c r="FF125" s="7">
        <v>3.7499999999999999E-2</v>
      </c>
      <c r="FG125" s="6" t="s">
        <v>62</v>
      </c>
      <c r="FH125" s="6"/>
      <c r="FI125" s="6" t="s">
        <v>62</v>
      </c>
      <c r="FJ125" s="6"/>
      <c r="FK125" s="6" t="s">
        <v>62</v>
      </c>
      <c r="FL125" s="6"/>
      <c r="FM125" s="6"/>
      <c r="FN125" s="6" t="s">
        <v>62</v>
      </c>
      <c r="FO125" s="6"/>
      <c r="FP125" s="6" t="s">
        <v>62</v>
      </c>
      <c r="FQ125" s="6"/>
      <c r="FR125" s="6" t="s">
        <v>62</v>
      </c>
      <c r="FS125" s="6"/>
      <c r="FT125" s="6"/>
      <c r="FU125" s="6" t="s">
        <v>62</v>
      </c>
      <c r="FV125" s="6"/>
      <c r="FW125" s="6" t="s">
        <v>62</v>
      </c>
      <c r="FX125" s="6"/>
      <c r="FY125" s="6" t="s">
        <v>62</v>
      </c>
      <c r="FZ125" s="52">
        <f>MIN(FR87:FR93,FR95:FR100,FR102:FR106,FR108:FR111,FR113:FR115,FR117:FR118,FR120)</f>
        <v>0</v>
      </c>
      <c r="GA125" s="52">
        <f>AVERAGE(FS87:FS93,FS95:FS100,FS102:FS106,FS108:FS111,FS113:FS115,FS117:FS118,FS120)</f>
        <v>0</v>
      </c>
      <c r="GB125" s="52">
        <f>MAX(FT87:FT93,FT95:FT100,FT102:FT106,FT108:FT111,FT113:FT115,FT117:FT118,FT120)</f>
        <v>0</v>
      </c>
      <c r="HE125" s="6"/>
      <c r="HF125" s="6" t="s">
        <v>62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ES126" t="s">
        <v>62</v>
      </c>
      <c r="ET126" t="s">
        <v>62</v>
      </c>
      <c r="EU126" s="92">
        <v>1.5299999999999999E-2</v>
      </c>
      <c r="EW126" s="6"/>
      <c r="EX126" s="7">
        <v>1.8700000000000001E-2</v>
      </c>
      <c r="EY126" s="31">
        <v>2.8799999999999999E-2</v>
      </c>
      <c r="EZ126" s="35">
        <v>0.02</v>
      </c>
      <c r="FA126" s="35">
        <v>3.0800000000000001E-2</v>
      </c>
      <c r="FB126" s="7">
        <v>6.2E-2</v>
      </c>
      <c r="FC126" s="6"/>
      <c r="FE126" s="48">
        <v>4.3900000000000002E-2</v>
      </c>
      <c r="FF126" s="48">
        <v>2.7199999999999998E-2</v>
      </c>
      <c r="FH126" s="6"/>
      <c r="FJ126" s="6"/>
      <c r="FL126" s="6"/>
      <c r="FM126" s="6"/>
      <c r="FO126" s="6"/>
      <c r="FQ126" s="6"/>
      <c r="FS126" s="6"/>
      <c r="FT126" s="6"/>
      <c r="FV126" s="6"/>
      <c r="FX126" s="6"/>
      <c r="FY126" s="53"/>
      <c r="FZ126" s="54"/>
      <c r="GA126" s="55" t="s">
        <v>73</v>
      </c>
      <c r="GB126" s="54"/>
      <c r="HC126" t="s">
        <v>62</v>
      </c>
      <c r="HD126" t="s">
        <v>62</v>
      </c>
      <c r="HE126" s="6"/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ES127" t="s">
        <v>62</v>
      </c>
      <c r="EU127" s="35">
        <v>1.2699999999999999E-2</v>
      </c>
      <c r="EV127" s="6" t="s">
        <v>62</v>
      </c>
      <c r="EW127" s="6"/>
      <c r="EX127" s="92">
        <v>1.32E-2</v>
      </c>
      <c r="EY127" s="22">
        <v>-1.1000000000000001E-3</v>
      </c>
      <c r="EZ127" s="16">
        <v>1.6E-2</v>
      </c>
      <c r="FA127" s="31">
        <v>-4.7000000000000002E-3</v>
      </c>
      <c r="FB127" s="31">
        <v>1.04E-2</v>
      </c>
      <c r="FC127" s="6"/>
      <c r="FD127" s="6" t="s">
        <v>62</v>
      </c>
      <c r="FE127" s="31">
        <v>2.0799999999999999E-2</v>
      </c>
      <c r="FF127" s="31">
        <v>2.3900000000000001E-2</v>
      </c>
      <c r="FG127" s="6" t="s">
        <v>62</v>
      </c>
      <c r="FH127" s="6"/>
      <c r="FI127" s="6" t="s">
        <v>62</v>
      </c>
      <c r="FJ127" s="6"/>
      <c r="FK127" s="6" t="s">
        <v>62</v>
      </c>
      <c r="FL127" s="6"/>
      <c r="FM127" s="6"/>
      <c r="FN127" s="6" t="s">
        <v>62</v>
      </c>
      <c r="FO127" s="6"/>
      <c r="FP127" s="6" t="s">
        <v>62</v>
      </c>
      <c r="FQ127" s="6"/>
      <c r="FR127" s="6" t="s">
        <v>62</v>
      </c>
      <c r="FS127" s="6"/>
      <c r="FT127" s="6"/>
      <c r="FU127" s="6" t="s">
        <v>62</v>
      </c>
      <c r="FV127" s="6"/>
      <c r="FW127" s="6" t="s">
        <v>62</v>
      </c>
      <c r="FX127" s="6"/>
      <c r="FY127" s="6" t="s">
        <v>62</v>
      </c>
      <c r="FZ127" s="55"/>
      <c r="GA127" s="55" t="s">
        <v>74</v>
      </c>
      <c r="GB127" s="55"/>
      <c r="GC127" t="s">
        <v>62</v>
      </c>
      <c r="HC127" t="s">
        <v>62</v>
      </c>
      <c r="HE127" s="6"/>
      <c r="HF127" s="6" t="s">
        <v>62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ES128" t="s">
        <v>62</v>
      </c>
      <c r="EU128" s="31">
        <v>7.0000000000000001E-3</v>
      </c>
      <c r="EV128" t="s">
        <v>62</v>
      </c>
      <c r="EW128" s="6"/>
      <c r="EX128" s="16">
        <v>1.4E-3</v>
      </c>
      <c r="EY128" s="16">
        <v>-3.3E-3</v>
      </c>
      <c r="EZ128" s="22">
        <v>1.2800000000000001E-2</v>
      </c>
      <c r="FA128" s="22">
        <v>-1.35E-2</v>
      </c>
      <c r="FB128" s="92">
        <v>-1.9E-2</v>
      </c>
      <c r="FC128" s="6"/>
      <c r="FD128" t="s">
        <v>62</v>
      </c>
      <c r="FE128" s="22">
        <v>-8.3000000000000001E-3</v>
      </c>
      <c r="FF128" s="16">
        <v>-7.6E-3</v>
      </c>
      <c r="FG128" t="s">
        <v>62</v>
      </c>
      <c r="FH128" s="6"/>
      <c r="FI128" t="s">
        <v>62</v>
      </c>
      <c r="FJ128" s="6"/>
      <c r="FK128" t="s">
        <v>62</v>
      </c>
      <c r="FL128" s="6"/>
      <c r="FM128" s="6"/>
      <c r="FN128" t="s">
        <v>62</v>
      </c>
      <c r="FO128" s="6"/>
      <c r="FP128" t="s">
        <v>62</v>
      </c>
      <c r="FQ128" s="6"/>
      <c r="FR128" t="s">
        <v>62</v>
      </c>
      <c r="FS128" s="6"/>
      <c r="FT128" s="6"/>
      <c r="FU128" t="s">
        <v>62</v>
      </c>
      <c r="FV128" s="6"/>
      <c r="FW128" t="s">
        <v>62</v>
      </c>
      <c r="FX128" s="6"/>
      <c r="FY128" s="53" t="s">
        <v>62</v>
      </c>
      <c r="FZ128" s="3" t="s">
        <v>32</v>
      </c>
      <c r="GA128" s="3" t="s">
        <v>33</v>
      </c>
      <c r="GB128" s="3" t="s">
        <v>34</v>
      </c>
      <c r="HC128" t="s">
        <v>62</v>
      </c>
      <c r="HE128" s="6"/>
      <c r="HF128" t="s">
        <v>62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ES129" t="s">
        <v>62</v>
      </c>
      <c r="EU129" s="22">
        <v>-4.7999999999999996E-3</v>
      </c>
      <c r="EV129" s="6"/>
      <c r="EW129" s="6"/>
      <c r="EX129" s="48">
        <v>-1.32E-2</v>
      </c>
      <c r="EY129" s="48">
        <v>-5.5999999999999999E-3</v>
      </c>
      <c r="EZ129" s="92">
        <v>-6.9999999999999999E-4</v>
      </c>
      <c r="FA129" s="92">
        <v>-2.5600000000000001E-2</v>
      </c>
      <c r="FB129" s="16">
        <v>-2.5899999999999999E-2</v>
      </c>
      <c r="FC129" s="6"/>
      <c r="FD129" s="6"/>
      <c r="FE129" s="16">
        <v>-3.1199999999999999E-2</v>
      </c>
      <c r="FF129" s="92">
        <v>-4.36E-2</v>
      </c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52">
        <f>MIN(FR94,FR101,FR107,FR112,FR116,FR119,FR121,FR122)</f>
        <v>0</v>
      </c>
      <c r="GA129" s="52">
        <f>AVERAGE(FS94,FS101,FS107,FS112,FS116,FS119,FS121,FS122)</f>
        <v>0</v>
      </c>
      <c r="GB129" s="52">
        <f>MAX(FT94,FT101,FT107,FT112,FT116,FT119,FT121,FT122)</f>
        <v>0</v>
      </c>
      <c r="HC129" t="s">
        <v>62</v>
      </c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ES130" t="s">
        <v>62</v>
      </c>
      <c r="EU130" s="48">
        <v>-1.7600000000000001E-2</v>
      </c>
      <c r="EV130" s="6"/>
      <c r="EW130" s="6"/>
      <c r="EX130" s="22">
        <v>-1.9800000000000002E-2</v>
      </c>
      <c r="EY130" s="92">
        <v>-1.32E-2</v>
      </c>
      <c r="EZ130" s="31">
        <v>-1.32E-2</v>
      </c>
      <c r="FA130" s="16">
        <v>-3.6600000000000001E-2</v>
      </c>
      <c r="FB130" s="22">
        <v>-7.3999999999999996E-2</v>
      </c>
      <c r="FC130" s="6"/>
      <c r="FD130" s="6"/>
      <c r="FE130" s="92">
        <v>-5.8900000000000001E-2</v>
      </c>
      <c r="FF130" s="22">
        <v>-6.5199999999999994E-2</v>
      </c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54"/>
      <c r="GA130" s="55" t="s">
        <v>75</v>
      </c>
      <c r="GB130" s="54"/>
      <c r="HC130" t="s">
        <v>62</v>
      </c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1">
        <v>-3.3500000000000002E-2</v>
      </c>
      <c r="CR131" s="10" t="s">
        <v>62</v>
      </c>
      <c r="CS131" s="10" t="s">
        <v>62</v>
      </c>
      <c r="CT131" s="311">
        <v>-4.9799999999999997E-2</v>
      </c>
      <c r="CU131" s="298">
        <v>-4.9500000000000002E-2</v>
      </c>
      <c r="CV131" s="312">
        <v>-9.4399999999999998E-2</v>
      </c>
      <c r="CW131" s="313">
        <v>-9.9099999999999994E-2</v>
      </c>
      <c r="CX131" s="312">
        <v>-0.1024</v>
      </c>
      <c r="CY131" s="10"/>
      <c r="CZ131" s="10" t="s">
        <v>62</v>
      </c>
      <c r="DA131" s="312">
        <v>-0.1024</v>
      </c>
      <c r="DB131" s="313">
        <v>-9.7500000000000003E-2</v>
      </c>
      <c r="DC131" s="312">
        <v>-7.5300000000000006E-2</v>
      </c>
      <c r="DD131" s="312">
        <v>-7.0599999999999996E-2</v>
      </c>
      <c r="DE131" s="312">
        <v>-0.05</v>
      </c>
      <c r="DF131" s="10"/>
      <c r="DG131" s="10" t="s">
        <v>62</v>
      </c>
      <c r="DH131" s="312">
        <v>-6.0199999999999997E-2</v>
      </c>
      <c r="DI131" s="308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ET131" t="s">
        <v>62</v>
      </c>
      <c r="EU131" s="41">
        <v>-5.4199999999999998E-2</v>
      </c>
      <c r="EV131" s="6" t="s">
        <v>62</v>
      </c>
      <c r="EW131" s="6"/>
      <c r="EX131" s="41">
        <v>-6.3700000000000007E-2</v>
      </c>
      <c r="EY131" s="41">
        <v>-7.7200000000000005E-2</v>
      </c>
      <c r="EZ131" s="41">
        <v>-0.1116</v>
      </c>
      <c r="FA131" s="41">
        <v>-9.2999999999999999E-2</v>
      </c>
      <c r="FB131" s="41">
        <v>-9.1300000000000006E-2</v>
      </c>
      <c r="FC131" s="6" t="s">
        <v>62</v>
      </c>
      <c r="FD131" s="10" t="s">
        <v>62</v>
      </c>
      <c r="FE131" s="41">
        <v>-9.6199999999999994E-2</v>
      </c>
      <c r="FF131" s="41">
        <v>-8.4500000000000006E-2</v>
      </c>
      <c r="FG131" s="10" t="s">
        <v>62</v>
      </c>
      <c r="FH131" s="6"/>
      <c r="FI131" s="10" t="s">
        <v>62</v>
      </c>
      <c r="FJ131" s="10"/>
      <c r="FK131" s="10" t="s">
        <v>62</v>
      </c>
      <c r="FL131" s="10" t="s">
        <v>62</v>
      </c>
      <c r="FM131" s="10"/>
      <c r="FN131" s="10" t="s">
        <v>62</v>
      </c>
      <c r="FO131" s="10"/>
      <c r="FP131" s="10" t="s">
        <v>62</v>
      </c>
      <c r="FQ131" s="10"/>
      <c r="FR131" s="10" t="s">
        <v>62</v>
      </c>
      <c r="FS131" s="10"/>
      <c r="FT131" s="10"/>
      <c r="FU131" s="10" t="s">
        <v>62</v>
      </c>
      <c r="FV131" s="10"/>
      <c r="FW131" s="10" t="s">
        <v>62</v>
      </c>
      <c r="FX131" s="10"/>
      <c r="FY131" s="10" t="s">
        <v>62</v>
      </c>
      <c r="FZ131" s="63"/>
      <c r="GA131" s="63" t="s">
        <v>76</v>
      </c>
      <c r="GB131" s="63"/>
      <c r="HD131" t="s">
        <v>62</v>
      </c>
      <c r="HE131" s="10"/>
      <c r="HF131" s="10" t="s">
        <v>62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5" customFormat="1" ht="15.75" thickBot="1" x14ac:dyDescent="0.3">
      <c r="A132" s="55"/>
      <c r="Y132" s="55"/>
      <c r="AV132" s="55"/>
      <c r="BS132" s="281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1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1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7"/>
      <c r="BY133" s="252"/>
      <c r="BZ133" s="69">
        <v>43136</v>
      </c>
      <c r="CA133" s="254"/>
      <c r="CB133" s="252"/>
      <c r="CC133" s="69">
        <v>43137</v>
      </c>
      <c r="CD133" s="302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4"/>
      <c r="DM133" s="77">
        <v>43153</v>
      </c>
      <c r="DN133" s="304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5"/>
      <c r="EN133" s="252"/>
      <c r="EO133" s="69">
        <v>43528</v>
      </c>
      <c r="EP133" s="297"/>
      <c r="EQ133" s="252"/>
      <c r="ER133" s="69">
        <v>43529</v>
      </c>
      <c r="ES133" s="254"/>
      <c r="ET133" s="252"/>
      <c r="EU133" s="69">
        <v>43530</v>
      </c>
      <c r="EV133" s="302"/>
      <c r="EW133" s="252"/>
      <c r="EX133" s="69">
        <v>43531</v>
      </c>
      <c r="EY133" s="253"/>
      <c r="EZ133" s="252"/>
      <c r="FA133" s="69">
        <v>43532</v>
      </c>
      <c r="FB133" s="357" t="s">
        <v>77</v>
      </c>
      <c r="FC133" s="255"/>
      <c r="FD133" s="74">
        <v>43535</v>
      </c>
      <c r="FE133" s="256"/>
      <c r="FF133" s="255"/>
      <c r="FG133" s="74">
        <v>43536</v>
      </c>
      <c r="FH133" s="256"/>
      <c r="FI133" s="278"/>
      <c r="FJ133" s="74">
        <v>43537</v>
      </c>
      <c r="FK133" s="75"/>
      <c r="FL133" s="73"/>
      <c r="FM133" s="74">
        <v>43528</v>
      </c>
      <c r="FN133" s="75"/>
      <c r="FO133" s="73"/>
      <c r="FP133" s="74">
        <v>43539</v>
      </c>
      <c r="FQ133" s="75"/>
      <c r="FR133" s="76"/>
      <c r="FS133" s="77">
        <v>43542</v>
      </c>
      <c r="FT133" s="78"/>
      <c r="FU133" s="76"/>
      <c r="FV133" s="77">
        <v>43543</v>
      </c>
      <c r="FW133" s="78"/>
      <c r="FX133" s="76"/>
      <c r="FY133" s="77">
        <v>43544</v>
      </c>
      <c r="FZ133" s="78"/>
      <c r="GA133" s="76"/>
      <c r="GB133" s="77">
        <v>43545</v>
      </c>
      <c r="GC133" s="78"/>
      <c r="GD133" s="76"/>
      <c r="GE133" s="77">
        <v>43546</v>
      </c>
      <c r="GF133" s="78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68"/>
      <c r="HD133" s="69">
        <v>43556</v>
      </c>
      <c r="HE133" s="80"/>
      <c r="HF133" s="68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8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125" t="s">
        <v>78</v>
      </c>
      <c r="ER134" s="56" t="s">
        <v>79</v>
      </c>
      <c r="ES134" s="126" t="s">
        <v>80</v>
      </c>
      <c r="ET134" s="125" t="s">
        <v>78</v>
      </c>
      <c r="EU134" s="56" t="s">
        <v>79</v>
      </c>
      <c r="EV134" s="126" t="s">
        <v>80</v>
      </c>
      <c r="EW134" s="125" t="s">
        <v>78</v>
      </c>
      <c r="EX134" s="56" t="s">
        <v>79</v>
      </c>
      <c r="EY134" s="126" t="s">
        <v>80</v>
      </c>
      <c r="EZ134" s="125" t="s">
        <v>78</v>
      </c>
      <c r="FA134" s="56" t="s">
        <v>79</v>
      </c>
      <c r="FB134" s="126" t="s">
        <v>80</v>
      </c>
      <c r="FC134" s="125" t="s">
        <v>78</v>
      </c>
      <c r="FD134" s="56" t="s">
        <v>79</v>
      </c>
      <c r="FE134" s="126" t="s">
        <v>80</v>
      </c>
      <c r="FF134" s="125" t="s">
        <v>78</v>
      </c>
      <c r="FG134" s="56" t="s">
        <v>79</v>
      </c>
      <c r="FH134" s="126" t="s">
        <v>80</v>
      </c>
      <c r="FI134" s="26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56" t="s">
        <v>78</v>
      </c>
      <c r="HD134" s="56" t="s">
        <v>79</v>
      </c>
      <c r="HE134" s="56" t="s">
        <v>80</v>
      </c>
      <c r="HF134" s="5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27" t="s">
        <v>81</v>
      </c>
      <c r="ER135" s="55" t="s">
        <v>82</v>
      </c>
      <c r="ES135" s="128" t="s">
        <v>83</v>
      </c>
      <c r="ET135" s="127" t="s">
        <v>81</v>
      </c>
      <c r="EU135" s="55" t="s">
        <v>82</v>
      </c>
      <c r="EV135" s="128" t="s">
        <v>83</v>
      </c>
      <c r="EW135" s="127" t="s">
        <v>81</v>
      </c>
      <c r="EX135" s="55" t="s">
        <v>82</v>
      </c>
      <c r="EY135" s="128" t="s">
        <v>83</v>
      </c>
      <c r="EZ135" s="127" t="s">
        <v>81</v>
      </c>
      <c r="FA135" s="55" t="s">
        <v>82</v>
      </c>
      <c r="FB135" s="128" t="s">
        <v>83</v>
      </c>
      <c r="FC135" s="127" t="s">
        <v>81</v>
      </c>
      <c r="FD135" s="55" t="s">
        <v>82</v>
      </c>
      <c r="FE135" s="128" t="s">
        <v>83</v>
      </c>
      <c r="FF135" s="127" t="s">
        <v>81</v>
      </c>
      <c r="FG135" s="55" t="s">
        <v>82</v>
      </c>
      <c r="FH135" s="128" t="s">
        <v>83</v>
      </c>
      <c r="FI135" s="104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55" t="s">
        <v>81</v>
      </c>
      <c r="HD135" s="55" t="s">
        <v>82</v>
      </c>
      <c r="HE135" s="55" t="s">
        <v>83</v>
      </c>
      <c r="HF135" s="55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7">
        <v>6.5000000000000002E-2</v>
      </c>
      <c r="DO136" s="343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33">
        <v>3.3000000000000002E-2</v>
      </c>
      <c r="ER136" s="7">
        <v>3.8600000000000002E-2</v>
      </c>
      <c r="ES136" s="88">
        <v>3.6799999999999999E-2</v>
      </c>
      <c r="ET136" s="133">
        <v>5.0700000000000002E-2</v>
      </c>
      <c r="EU136" s="7">
        <v>5.2600000000000001E-2</v>
      </c>
      <c r="EV136" s="88">
        <v>5.5300000000000002E-2</v>
      </c>
      <c r="EW136" s="133">
        <v>5.16E-2</v>
      </c>
      <c r="EX136" s="7">
        <v>5.4699999999999999E-2</v>
      </c>
      <c r="EY136" s="88">
        <v>8.1799999999999998E-2</v>
      </c>
      <c r="EZ136" s="130">
        <v>9.0999999999999998E-2</v>
      </c>
      <c r="FA136" s="48">
        <v>7.6700000000000004E-2</v>
      </c>
      <c r="FB136" s="89">
        <v>7.0599999999999996E-2</v>
      </c>
      <c r="FC136" s="137">
        <v>7.5300000000000006E-2</v>
      </c>
      <c r="FD136" s="35">
        <v>7.3599999999999999E-2</v>
      </c>
      <c r="FE136" s="89">
        <v>8.5400000000000004E-2</v>
      </c>
      <c r="FF136" s="137">
        <v>9.3799999999999994E-2</v>
      </c>
      <c r="FG136" s="35">
        <v>0.1046</v>
      </c>
      <c r="FH136" s="89">
        <v>0.1123</v>
      </c>
      <c r="FI136" s="111">
        <v>9.1899999999999996E-2</v>
      </c>
      <c r="FJ136" s="35"/>
      <c r="FK136" s="35"/>
      <c r="FL136" s="35"/>
      <c r="FM136" s="35"/>
      <c r="FN136" s="35"/>
      <c r="FO136" s="35"/>
      <c r="FP136" s="35"/>
      <c r="FQ136" s="35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t="s">
        <v>62</v>
      </c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09">
        <v>5.45E-2</v>
      </c>
      <c r="DO137" s="343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37">
        <v>2.1000000000000001E-2</v>
      </c>
      <c r="ER137" s="35">
        <v>2.87E-2</v>
      </c>
      <c r="ES137" s="89">
        <v>3.4799999999999998E-2</v>
      </c>
      <c r="ET137" s="137">
        <v>2.4E-2</v>
      </c>
      <c r="EU137" s="35">
        <v>2.75E-2</v>
      </c>
      <c r="EV137" s="85">
        <v>2.1399999999999999E-2</v>
      </c>
      <c r="EW137" s="137">
        <v>3.1899999999999998E-2</v>
      </c>
      <c r="EX137" s="35">
        <v>0.04</v>
      </c>
      <c r="EY137" s="85">
        <v>6.08E-2</v>
      </c>
      <c r="EZ137" s="133">
        <v>7.2900000000000006E-2</v>
      </c>
      <c r="FA137" s="7">
        <v>6.93E-2</v>
      </c>
      <c r="FB137" s="85">
        <v>6.7199999999999996E-2</v>
      </c>
      <c r="FC137" s="130">
        <v>6.7599999999999993E-2</v>
      </c>
      <c r="FD137" s="48">
        <v>6.5299999999999997E-2</v>
      </c>
      <c r="FE137" s="88">
        <v>4.4499999999999998E-2</v>
      </c>
      <c r="FF137" s="133">
        <v>3.85E-2</v>
      </c>
      <c r="FG137" s="7">
        <v>5.1999999999999998E-2</v>
      </c>
      <c r="FH137" s="88">
        <v>3.7499999999999999E-2</v>
      </c>
      <c r="FI137" s="107">
        <v>4.3499999999999997E-2</v>
      </c>
      <c r="FJ137" s="7"/>
      <c r="FK137" s="7"/>
      <c r="FL137" s="7"/>
      <c r="FM137" s="7"/>
      <c r="FN137" s="7"/>
      <c r="FO137" s="7"/>
      <c r="FP137" s="7"/>
      <c r="FQ137" s="7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1">
        <v>4.6699999999999998E-2</v>
      </c>
      <c r="DO138" s="343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35">
        <v>1.66E-2</v>
      </c>
      <c r="ER138" s="31">
        <v>1.78E-2</v>
      </c>
      <c r="ES138" s="91">
        <v>2.8799999999999999E-2</v>
      </c>
      <c r="ET138" s="130">
        <v>1.55E-2</v>
      </c>
      <c r="EU138" s="48">
        <v>1.52E-2</v>
      </c>
      <c r="EV138" s="89">
        <v>0.02</v>
      </c>
      <c r="EW138" s="130">
        <v>1.7999999999999999E-2</v>
      </c>
      <c r="EX138" s="48">
        <v>2.1999999999999999E-2</v>
      </c>
      <c r="EY138" s="89">
        <v>3.0800000000000001E-2</v>
      </c>
      <c r="EZ138" s="137">
        <v>2.9899999999999999E-2</v>
      </c>
      <c r="FA138" s="35">
        <v>5.5500000000000001E-2</v>
      </c>
      <c r="FB138" s="88">
        <v>6.2E-2</v>
      </c>
      <c r="FC138" s="133">
        <v>6.4500000000000002E-2</v>
      </c>
      <c r="FD138" s="7">
        <v>6.2899999999999998E-2</v>
      </c>
      <c r="FE138" s="85">
        <v>4.3900000000000002E-2</v>
      </c>
      <c r="FF138" s="130">
        <v>3.1600000000000003E-2</v>
      </c>
      <c r="FG138" s="48">
        <v>4.6399999999999997E-2</v>
      </c>
      <c r="FH138" s="85">
        <v>2.7199999999999998E-2</v>
      </c>
      <c r="FI138" s="105">
        <v>3.4700000000000002E-2</v>
      </c>
      <c r="FJ138" s="48"/>
      <c r="FK138" s="48"/>
      <c r="FL138" s="48"/>
      <c r="FM138" s="48"/>
      <c r="FN138" s="48"/>
      <c r="FO138" s="48"/>
      <c r="FP138" s="48"/>
      <c r="FQ138" s="48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6">
        <v>1.24E-2</v>
      </c>
      <c r="DO139" s="343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32">
        <v>1.5900000000000001E-2</v>
      </c>
      <c r="ER139" s="92">
        <v>1.4500000000000001E-2</v>
      </c>
      <c r="ES139" s="87">
        <v>-1.1000000000000001E-3</v>
      </c>
      <c r="ET139" s="131">
        <v>7.1000000000000004E-3</v>
      </c>
      <c r="EU139" s="16">
        <v>1.04E-2</v>
      </c>
      <c r="EV139" s="136">
        <v>1.6E-2</v>
      </c>
      <c r="EW139" s="131">
        <v>1.4200000000000001E-2</v>
      </c>
      <c r="EX139" s="16">
        <v>6.6E-3</v>
      </c>
      <c r="EY139" s="91">
        <v>-4.7000000000000002E-3</v>
      </c>
      <c r="EZ139" s="134">
        <v>-1.72E-2</v>
      </c>
      <c r="FA139" s="31">
        <v>-2.0999999999999999E-3</v>
      </c>
      <c r="FB139" s="91">
        <v>1.04E-2</v>
      </c>
      <c r="FC139" s="135">
        <v>1.15E-2</v>
      </c>
      <c r="FD139" s="31">
        <v>1.44E-2</v>
      </c>
      <c r="FE139" s="91">
        <v>2.0799999999999999E-2</v>
      </c>
      <c r="FF139" s="134">
        <v>2.2200000000000001E-2</v>
      </c>
      <c r="FG139" s="31">
        <v>2.4500000000000001E-2</v>
      </c>
      <c r="FH139" s="91">
        <v>2.3900000000000001E-2</v>
      </c>
      <c r="FI139" s="110">
        <v>1.2999999999999999E-3</v>
      </c>
      <c r="FJ139" s="31"/>
      <c r="FK139" s="31"/>
      <c r="FL139" s="31"/>
      <c r="FM139" s="31"/>
      <c r="FN139" s="31"/>
      <c r="FO139" s="31"/>
      <c r="FP139" s="31"/>
      <c r="FQ139" s="31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0">
        <v>1.6000000000000001E-3</v>
      </c>
      <c r="DO140" s="343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31">
        <v>4.7999999999999996E-3</v>
      </c>
      <c r="ER140" s="16">
        <v>1.26E-2</v>
      </c>
      <c r="ES140" s="136">
        <v>-3.3E-3</v>
      </c>
      <c r="ET140" s="132">
        <v>-5.5999999999999999E-3</v>
      </c>
      <c r="EU140" s="92">
        <v>-2.5000000000000001E-3</v>
      </c>
      <c r="EV140" s="87">
        <v>1.2800000000000001E-2</v>
      </c>
      <c r="EW140" s="134">
        <v>6.4000000000000003E-3</v>
      </c>
      <c r="EX140" s="31">
        <v>2.5000000000000001E-3</v>
      </c>
      <c r="EY140" s="87">
        <v>-1.35E-2</v>
      </c>
      <c r="EZ140" s="132">
        <v>-1.8700000000000001E-2</v>
      </c>
      <c r="FA140" s="92">
        <v>-2.3900000000000001E-2</v>
      </c>
      <c r="FB140" s="86">
        <v>-1.9E-2</v>
      </c>
      <c r="FC140" s="131">
        <v>-1.52E-2</v>
      </c>
      <c r="FD140" s="16">
        <v>-1.37E-2</v>
      </c>
      <c r="FE140" s="87">
        <v>-8.3000000000000001E-3</v>
      </c>
      <c r="FF140" s="135">
        <v>1.2E-2</v>
      </c>
      <c r="FG140" s="16">
        <v>-1.6400000000000001E-2</v>
      </c>
      <c r="FH140" s="136">
        <v>-7.6E-3</v>
      </c>
      <c r="FI140" s="109">
        <v>-1.8E-3</v>
      </c>
      <c r="FJ140" s="16"/>
      <c r="FK140" s="16"/>
      <c r="FL140" s="16"/>
      <c r="FM140" s="16"/>
      <c r="FN140" s="16"/>
      <c r="FO140" s="16"/>
      <c r="FP140" s="16"/>
      <c r="FQ140" s="16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2">
        <v>-1.11E-2</v>
      </c>
      <c r="DO141" s="343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30">
        <v>-1.0699999999999999E-2</v>
      </c>
      <c r="ER141" s="48">
        <v>-7.4000000000000003E-3</v>
      </c>
      <c r="ES141" s="85">
        <v>-5.5999999999999999E-3</v>
      </c>
      <c r="ET141" s="134">
        <v>-6.4999999999999997E-3</v>
      </c>
      <c r="EU141" s="22">
        <v>-6.6E-3</v>
      </c>
      <c r="EV141" s="86">
        <v>-6.9999999999999999E-4</v>
      </c>
      <c r="EW141" s="132">
        <v>-1.2999999999999999E-3</v>
      </c>
      <c r="EX141" s="92">
        <v>-1.09E-2</v>
      </c>
      <c r="EY141" s="86">
        <v>-2.5600000000000001E-2</v>
      </c>
      <c r="EZ141" s="135">
        <v>-2.41E-2</v>
      </c>
      <c r="FA141" s="16">
        <v>-2.8199999999999999E-2</v>
      </c>
      <c r="FB141" s="136">
        <v>-2.5899999999999999E-2</v>
      </c>
      <c r="FC141" s="132">
        <v>-2.0899999999999998E-2</v>
      </c>
      <c r="FD141" s="92">
        <v>-2.7699999999999999E-2</v>
      </c>
      <c r="FE141" s="136">
        <v>-3.1199999999999999E-2</v>
      </c>
      <c r="FF141" s="131">
        <v>-2.5899999999999999E-2</v>
      </c>
      <c r="FG141" s="92">
        <v>-4.1399999999999999E-2</v>
      </c>
      <c r="FH141" s="86">
        <v>-4.36E-2</v>
      </c>
      <c r="FI141" s="108">
        <v>-3.7999999999999999E-2</v>
      </c>
      <c r="FJ141" s="92"/>
      <c r="FK141" s="92"/>
      <c r="FL141" s="92"/>
      <c r="FM141" s="92"/>
      <c r="FN141" s="92"/>
      <c r="FO141" s="92"/>
      <c r="FP141" s="92"/>
      <c r="FQ141" s="92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3">
        <v>-8.3900000000000002E-2</v>
      </c>
      <c r="DO142" s="343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34">
        <v>-1.15E-2</v>
      </c>
      <c r="ER142" s="22">
        <v>-3.3599999999999998E-2</v>
      </c>
      <c r="ES142" s="86">
        <v>-1.32E-2</v>
      </c>
      <c r="ET142" s="135">
        <v>-1.4200000000000001E-2</v>
      </c>
      <c r="EU142" s="31">
        <v>-1.3299999999999999E-2</v>
      </c>
      <c r="EV142" s="91">
        <v>-1.32E-2</v>
      </c>
      <c r="EW142" s="135">
        <v>-7.1000000000000004E-3</v>
      </c>
      <c r="EX142" s="22">
        <v>-1.3899999999999999E-2</v>
      </c>
      <c r="EY142" s="136">
        <v>-3.6600000000000001E-2</v>
      </c>
      <c r="EZ142" s="131">
        <v>-3.2599999999999997E-2</v>
      </c>
      <c r="FA142" s="22">
        <v>-4.1599999999999998E-2</v>
      </c>
      <c r="FB142" s="87">
        <v>-7.3999999999999996E-2</v>
      </c>
      <c r="FC142" s="134">
        <v>-8.9499999999999996E-2</v>
      </c>
      <c r="FD142" s="22">
        <v>-7.9799999999999996E-2</v>
      </c>
      <c r="FE142" s="86">
        <v>-5.8900000000000001E-2</v>
      </c>
      <c r="FF142" s="132">
        <v>-6.6799999999999998E-2</v>
      </c>
      <c r="FG142" s="22">
        <v>-7.2099999999999997E-2</v>
      </c>
      <c r="FH142" s="87">
        <v>-6.5199999999999994E-2</v>
      </c>
      <c r="FI142" s="112">
        <v>-4.7800000000000002E-2</v>
      </c>
      <c r="FJ142" s="22"/>
      <c r="FK142" s="22"/>
      <c r="FL142" s="22"/>
      <c r="FM142" s="22"/>
      <c r="FN142" s="22"/>
      <c r="FO142" s="22"/>
      <c r="FP142" s="22"/>
      <c r="FQ142" s="22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4">
        <v>-8.5199999999999998E-2</v>
      </c>
      <c r="DO143" s="343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29">
        <v>-6.9099999999999995E-2</v>
      </c>
      <c r="ER143" s="41">
        <v>-7.1199999999999999E-2</v>
      </c>
      <c r="ES143" s="90">
        <v>-7.7200000000000005E-2</v>
      </c>
      <c r="ET143" s="129">
        <v>-7.0999999999999994E-2</v>
      </c>
      <c r="EU143" s="41">
        <v>-8.3299999999999999E-2</v>
      </c>
      <c r="EV143" s="90">
        <v>-0.1116</v>
      </c>
      <c r="EW143" s="129">
        <v>-0.1137</v>
      </c>
      <c r="EX143" s="41">
        <v>-0.10100000000000001</v>
      </c>
      <c r="EY143" s="90">
        <v>-9.2999999999999999E-2</v>
      </c>
      <c r="EZ143" s="129">
        <v>-0.1012</v>
      </c>
      <c r="FA143" s="41">
        <v>-0.1057</v>
      </c>
      <c r="FB143" s="90">
        <v>-9.1300000000000006E-2</v>
      </c>
      <c r="FC143" s="129">
        <v>-9.3299999999999994E-2</v>
      </c>
      <c r="FD143" s="41">
        <v>-9.5000000000000001E-2</v>
      </c>
      <c r="FE143" s="90">
        <v>-9.6199999999999994E-2</v>
      </c>
      <c r="FF143" s="129">
        <v>-0.10539999999999999</v>
      </c>
      <c r="FG143" s="41">
        <v>-9.7600000000000006E-2</v>
      </c>
      <c r="FH143" s="90">
        <v>-8.4500000000000006E-2</v>
      </c>
      <c r="FI143" s="106">
        <v>-8.3799999999999999E-2</v>
      </c>
      <c r="FJ143" s="41"/>
      <c r="FK143" s="41"/>
      <c r="FL143" s="41"/>
      <c r="FM143" s="41"/>
      <c r="FN143" s="41"/>
      <c r="FO143" s="41"/>
      <c r="FP143" s="41"/>
      <c r="FQ143" s="41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0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83"/>
      <c r="EU144" s="57"/>
      <c r="EV144" s="84"/>
      <c r="EW144" s="83"/>
      <c r="EX144" s="57"/>
      <c r="EY144" s="84"/>
      <c r="EZ144" s="83"/>
      <c r="FA144" s="57"/>
      <c r="FB144" s="84"/>
      <c r="FC144" s="83"/>
      <c r="FD144" s="57"/>
      <c r="FE144" s="84"/>
      <c r="FF144" s="83"/>
      <c r="FG144" s="57"/>
      <c r="FH144" s="84"/>
      <c r="FI144" s="113"/>
      <c r="FJ144" s="57"/>
      <c r="FK144" s="84"/>
      <c r="FL144" s="83"/>
      <c r="FM144" s="57"/>
      <c r="FN144" s="84"/>
      <c r="FO144" s="83"/>
      <c r="FP144" s="57"/>
      <c r="FQ144" s="84"/>
      <c r="FR144" s="83"/>
      <c r="FS144" s="57"/>
      <c r="FT144" s="84"/>
      <c r="FU144" s="83"/>
      <c r="FV144" s="57"/>
      <c r="FW144" s="84"/>
      <c r="FX144" s="83"/>
      <c r="FY144" s="57"/>
      <c r="FZ144" s="84"/>
      <c r="GA144" s="83"/>
      <c r="GB144" s="57"/>
      <c r="GC144" s="84"/>
      <c r="GD144" s="8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8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8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5">
        <v>2.5600000000000001E-2</v>
      </c>
      <c r="DO145" s="344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5">
        <v>1.43E-2</v>
      </c>
      <c r="ER145" s="244">
        <v>1.9900000000000001E-2</v>
      </c>
      <c r="ES145" s="210">
        <v>3.2500000000000001E-2</v>
      </c>
      <c r="ET145" s="215">
        <v>2.1100000000000001E-2</v>
      </c>
      <c r="EU145" s="216">
        <v>3.5000000000000001E-3</v>
      </c>
      <c r="EV145" s="210">
        <v>1.9400000000000001E-2</v>
      </c>
      <c r="EW145" s="214">
        <v>1.1900000000000001E-2</v>
      </c>
      <c r="EX145" s="240">
        <v>1.2699999999999999E-2</v>
      </c>
      <c r="EY145" s="203">
        <v>3.8800000000000001E-2</v>
      </c>
      <c r="EZ145" s="215">
        <v>3.0200000000000001E-2</v>
      </c>
      <c r="FA145" s="216">
        <v>2.5600000000000001E-2</v>
      </c>
      <c r="FB145" s="222">
        <v>1.5100000000000001E-2</v>
      </c>
      <c r="FC145" s="274">
        <v>1.0699999999999999E-2</v>
      </c>
      <c r="FD145" s="209">
        <v>9.7000000000000003E-3</v>
      </c>
      <c r="FE145" s="210">
        <v>7.1499999999999994E-2</v>
      </c>
      <c r="FF145" s="267">
        <v>3.0499999999999999E-2</v>
      </c>
      <c r="FG145" s="241">
        <v>2.5399999999999999E-2</v>
      </c>
      <c r="FH145" s="449">
        <v>1.3100000000000001E-2</v>
      </c>
      <c r="FI145" s="371">
        <v>1.7399999999999999E-2</v>
      </c>
      <c r="FJ145" t="s">
        <v>62</v>
      </c>
      <c r="HE145" t="s">
        <v>62</v>
      </c>
    </row>
    <row r="146" spans="71:279" ht="16.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6">
        <v>-2.0899999999999998E-2</v>
      </c>
      <c r="DO146" s="344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4">
        <v>-2.2100000000000002E-2</v>
      </c>
      <c r="ER146" s="209">
        <v>-2.2100000000000002E-2</v>
      </c>
      <c r="ES146" s="242">
        <v>-2.7699999999999999E-2</v>
      </c>
      <c r="ET146" s="212">
        <v>-4.2999999999999997E-2</v>
      </c>
      <c r="EU146" s="240">
        <v>-1.23E-2</v>
      </c>
      <c r="EV146" s="204">
        <v>-2.8299999999999999E-2</v>
      </c>
      <c r="EW146" s="267">
        <v>-6.4000000000000003E-3</v>
      </c>
      <c r="EX146" s="209">
        <v>-2.0299999999999999E-2</v>
      </c>
      <c r="EY146" s="205">
        <v>-4.3200000000000002E-2</v>
      </c>
      <c r="EZ146" s="212">
        <v>-1.9400000000000001E-2</v>
      </c>
      <c r="FA146" s="209">
        <v>-2.4400000000000002E-2</v>
      </c>
      <c r="FB146" s="210">
        <v>-3.2399999999999998E-2</v>
      </c>
      <c r="FC146" s="267">
        <v>-1.55E-2</v>
      </c>
      <c r="FD146" s="241">
        <v>-6.7999999999999996E-3</v>
      </c>
      <c r="FE146" s="242">
        <v>-3.1199999999999999E-2</v>
      </c>
      <c r="FF146" s="215">
        <v>-1.23E-2</v>
      </c>
      <c r="FG146" s="209">
        <v>-9.4299999999999995E-2</v>
      </c>
      <c r="FH146" s="450">
        <v>-1.9199999999999998E-2</v>
      </c>
      <c r="FI146" s="447">
        <v>-2.2599999999999999E-2</v>
      </c>
    </row>
    <row r="147" spans="71:279" ht="16.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5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EQ147" s="138"/>
      <c r="ER147" s="139"/>
      <c r="ES147" s="210">
        <v>1.8700000000000001E-2</v>
      </c>
      <c r="ET147" s="138"/>
      <c r="EU147" s="139"/>
      <c r="EV147" s="203">
        <v>2.7E-2</v>
      </c>
      <c r="EW147" s="138"/>
      <c r="EX147" s="139"/>
      <c r="EY147" s="203">
        <v>3.9399999999999998E-2</v>
      </c>
      <c r="EZ147" s="138"/>
      <c r="FA147" s="139"/>
      <c r="FB147" s="222">
        <v>3.9800000000000002E-2</v>
      </c>
      <c r="FC147" s="138"/>
      <c r="FD147" s="139" t="s">
        <v>62</v>
      </c>
      <c r="FE147" s="210">
        <v>6.5699999999999995E-2</v>
      </c>
      <c r="FF147" s="138"/>
      <c r="FG147" s="139"/>
      <c r="FH147" s="448">
        <v>2.69E-2</v>
      </c>
      <c r="HE147" t="s">
        <v>62</v>
      </c>
    </row>
    <row r="148" spans="71:279" ht="16.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7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s="138" t="s">
        <v>62</v>
      </c>
      <c r="ER148" s="139" t="s">
        <v>62</v>
      </c>
      <c r="ES148" s="242">
        <v>-2.64E-2</v>
      </c>
      <c r="ET148" s="138" t="s">
        <v>62</v>
      </c>
      <c r="EU148" s="139" t="s">
        <v>62</v>
      </c>
      <c r="EV148" s="221">
        <v>-4.2000000000000003E-2</v>
      </c>
      <c r="EW148" s="138" t="s">
        <v>62</v>
      </c>
      <c r="EX148" s="139" t="s">
        <v>62</v>
      </c>
      <c r="EY148" s="205">
        <v>-5.2600000000000001E-2</v>
      </c>
      <c r="EZ148" s="138" t="s">
        <v>62</v>
      </c>
      <c r="FA148" s="139" t="s">
        <v>62</v>
      </c>
      <c r="FB148" s="210">
        <v>-6.0499999999999998E-2</v>
      </c>
      <c r="FC148" s="138" t="s">
        <v>62</v>
      </c>
      <c r="FD148" s="139" t="s">
        <v>62</v>
      </c>
      <c r="FE148" s="242">
        <v>-3.9899999999999998E-2</v>
      </c>
      <c r="FF148" s="138" t="s">
        <v>62</v>
      </c>
      <c r="FG148" s="139" t="s">
        <v>62</v>
      </c>
      <c r="FH148" s="372">
        <v>-5.6899999999999999E-2</v>
      </c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  <c r="HD148" t="s">
        <v>62</v>
      </c>
      <c r="HE148" s="59"/>
      <c r="HF148" t="s">
        <v>62</v>
      </c>
      <c r="HH148" s="59"/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2"/>
      <c r="BV149" s="190"/>
      <c r="BW149" s="296"/>
      <c r="BX149" s="292"/>
      <c r="BY149" s="190"/>
      <c r="BZ149" s="296"/>
      <c r="CA149" s="292"/>
      <c r="CB149" s="190"/>
      <c r="CC149" s="296"/>
      <c r="CD149" s="292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8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61">
        <v>1.3334999999999999</v>
      </c>
      <c r="ER149" s="257">
        <v>1.3344</v>
      </c>
      <c r="ES149" s="262">
        <v>1.3351</v>
      </c>
      <c r="ET149" s="261">
        <v>1.3360000000000001</v>
      </c>
      <c r="EU149" s="257">
        <v>1.3384</v>
      </c>
      <c r="EV149" s="262">
        <v>1.3441000000000001</v>
      </c>
      <c r="EW149" s="261">
        <v>1.3435999999999999</v>
      </c>
      <c r="EX149" s="257">
        <v>1.3420000000000001</v>
      </c>
      <c r="EY149" s="262">
        <v>1.3455999999999999</v>
      </c>
      <c r="EZ149" s="261">
        <v>82.52</v>
      </c>
      <c r="FA149" s="257">
        <v>82.65</v>
      </c>
      <c r="FB149" s="262">
        <v>0.91279999999999994</v>
      </c>
      <c r="FC149" s="261">
        <v>0.9133</v>
      </c>
      <c r="FD149" s="257">
        <v>0.91359999999999997</v>
      </c>
      <c r="FE149" s="262">
        <v>0.91469999999999996</v>
      </c>
      <c r="FF149" s="261">
        <v>0.91700000000000004</v>
      </c>
      <c r="FG149" s="257">
        <v>0.91700000000000004</v>
      </c>
      <c r="FH149" s="262">
        <v>0.91610000000000003</v>
      </c>
      <c r="FI149" s="257">
        <v>0.91369999999999996</v>
      </c>
      <c r="FJ149" s="50"/>
      <c r="FK149" s="191"/>
      <c r="FL149" s="50"/>
      <c r="FM149" s="50"/>
      <c r="FN149" s="191"/>
      <c r="FO149" s="50"/>
      <c r="FP149" s="50"/>
      <c r="FQ149" s="191"/>
      <c r="FR149" s="50"/>
      <c r="FS149" s="50"/>
      <c r="FT149" s="191"/>
      <c r="FU149" s="50"/>
      <c r="FV149" s="50"/>
      <c r="FW149" s="191"/>
      <c r="FX149" s="50"/>
      <c r="FY149" s="50"/>
      <c r="FZ149" s="191"/>
      <c r="GA149" s="50"/>
      <c r="GB149" s="50"/>
      <c r="GC149" s="191"/>
      <c r="GD149" s="50"/>
      <c r="GE149" s="50"/>
      <c r="GF149" s="191"/>
      <c r="GG149" s="50"/>
      <c r="GH149" s="50"/>
      <c r="GI149" s="191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C149" s="191"/>
      <c r="HD149" s="50"/>
      <c r="HE149" s="191"/>
      <c r="HF149" s="50"/>
      <c r="HG149" s="50"/>
      <c r="HH149" s="191"/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7" t="s">
        <v>39</v>
      </c>
      <c r="DO150" s="345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58" t="s">
        <v>42</v>
      </c>
      <c r="ER150" s="119" t="s">
        <v>42</v>
      </c>
      <c r="ES150" s="180" t="s">
        <v>42</v>
      </c>
      <c r="ET150" s="158" t="s">
        <v>42</v>
      </c>
      <c r="EU150" s="119" t="s">
        <v>42</v>
      </c>
      <c r="EV150" s="180" t="s">
        <v>42</v>
      </c>
      <c r="EW150" s="158" t="s">
        <v>42</v>
      </c>
      <c r="EX150" s="119" t="s">
        <v>42</v>
      </c>
      <c r="EY150" s="180" t="s">
        <v>42</v>
      </c>
      <c r="EZ150" s="152" t="s">
        <v>70</v>
      </c>
      <c r="FA150" s="114" t="s">
        <v>70</v>
      </c>
      <c r="FB150" s="186" t="s">
        <v>68</v>
      </c>
      <c r="FC150" s="200" t="s">
        <v>68</v>
      </c>
      <c r="FD150" s="168" t="s">
        <v>68</v>
      </c>
      <c r="FE150" s="186" t="s">
        <v>68</v>
      </c>
      <c r="FF150" s="200" t="s">
        <v>68</v>
      </c>
      <c r="FG150" s="168" t="s">
        <v>68</v>
      </c>
      <c r="FH150" s="186" t="s">
        <v>68</v>
      </c>
      <c r="FI150" s="168" t="s">
        <v>68</v>
      </c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197">SUM(BS136, -BS143)</f>
        <v>3.2199999999999999E-2</v>
      </c>
      <c r="BT151" s="120">
        <f t="shared" si="197"/>
        <v>4.6799999999999994E-2</v>
      </c>
      <c r="BU151" s="179">
        <f t="shared" si="197"/>
        <v>6.4299999999999996E-2</v>
      </c>
      <c r="BV151" s="146">
        <f t="shared" si="197"/>
        <v>8.9200000000000002E-2</v>
      </c>
      <c r="BW151" s="120">
        <f t="shared" si="197"/>
        <v>8.8700000000000001E-2</v>
      </c>
      <c r="BX151" s="179">
        <f t="shared" si="197"/>
        <v>8.77E-2</v>
      </c>
      <c r="BY151" s="224">
        <f t="shared" si="197"/>
        <v>8.2400000000000001E-2</v>
      </c>
      <c r="BZ151" s="15">
        <f t="shared" si="197"/>
        <v>9.1600000000000001E-2</v>
      </c>
      <c r="CA151" s="151">
        <f t="shared" si="197"/>
        <v>9.0400000000000008E-2</v>
      </c>
      <c r="CB151" s="146">
        <f t="shared" si="197"/>
        <v>0.15129999999999999</v>
      </c>
      <c r="CC151" s="120">
        <f t="shared" si="197"/>
        <v>0.15250000000000002</v>
      </c>
      <c r="CD151" s="179">
        <f t="shared" si="197"/>
        <v>0.184</v>
      </c>
      <c r="CE151" s="146">
        <f t="shared" si="197"/>
        <v>0.1986</v>
      </c>
      <c r="CF151" s="120">
        <f t="shared" si="197"/>
        <v>0.18729999999999999</v>
      </c>
      <c r="CG151" s="179">
        <f t="shared" si="197"/>
        <v>0.19839999999999999</v>
      </c>
      <c r="CH151" s="146">
        <f t="shared" si="197"/>
        <v>0.20330000000000001</v>
      </c>
      <c r="CI151" s="120">
        <f t="shared" si="197"/>
        <v>0.2079</v>
      </c>
      <c r="CJ151" s="179">
        <f t="shared" si="197"/>
        <v>0.20080000000000001</v>
      </c>
      <c r="CK151" s="146">
        <f t="shared" si="197"/>
        <v>0.1918</v>
      </c>
      <c r="CL151" s="120">
        <f>SUM(CL136, -CL143)</f>
        <v>0.21650000000000003</v>
      </c>
      <c r="CM151" s="179">
        <f>SUM(CM136, -CM143)</f>
        <v>0.22700000000000001</v>
      </c>
      <c r="CN151" s="146">
        <f t="shared" ref="CN151:CW151" si="198">SUM(CN136, -CN143)</f>
        <v>0.214</v>
      </c>
      <c r="CO151" s="120">
        <f t="shared" si="198"/>
        <v>0.21229999999999999</v>
      </c>
      <c r="CP151" s="179">
        <f t="shared" si="198"/>
        <v>0.2079</v>
      </c>
      <c r="CQ151" s="146">
        <f t="shared" si="198"/>
        <v>0.1575</v>
      </c>
      <c r="CR151" s="120">
        <f t="shared" si="198"/>
        <v>0.1694</v>
      </c>
      <c r="CS151" s="179">
        <f t="shared" si="198"/>
        <v>0.1953</v>
      </c>
      <c r="CT151" s="144">
        <f t="shared" si="198"/>
        <v>0.17520000000000002</v>
      </c>
      <c r="CU151" s="120">
        <f t="shared" si="198"/>
        <v>0.1759</v>
      </c>
      <c r="CV151" s="179">
        <f t="shared" si="198"/>
        <v>0.1782</v>
      </c>
      <c r="CW151" s="146">
        <f t="shared" si="198"/>
        <v>0.19940000000000002</v>
      </c>
      <c r="CX151" s="120">
        <f>SUM(CX136, -CX143)</f>
        <v>0.1694</v>
      </c>
      <c r="CY151" s="179">
        <f>SUM(CY136, -CY143)</f>
        <v>0.13890000000000002</v>
      </c>
      <c r="CZ151" s="144">
        <f t="shared" ref="CZ151:DN151" si="199">SUM(CZ136, -CZ143)</f>
        <v>0.14529999999999998</v>
      </c>
      <c r="DA151" s="116">
        <f t="shared" si="199"/>
        <v>0.14479999999999998</v>
      </c>
      <c r="DB151" s="179">
        <f t="shared" si="199"/>
        <v>0.14679999999999999</v>
      </c>
      <c r="DC151" s="146">
        <f t="shared" si="199"/>
        <v>0.1696</v>
      </c>
      <c r="DD151" s="120">
        <f t="shared" si="199"/>
        <v>0.17349999999999999</v>
      </c>
      <c r="DE151" s="176">
        <f t="shared" si="199"/>
        <v>0.1449</v>
      </c>
      <c r="DF151" s="144">
        <f t="shared" si="199"/>
        <v>0.16470000000000001</v>
      </c>
      <c r="DG151" s="116">
        <f t="shared" si="199"/>
        <v>0.15709999999999999</v>
      </c>
      <c r="DH151" s="176">
        <f t="shared" si="199"/>
        <v>0.16420000000000001</v>
      </c>
      <c r="DI151" s="146">
        <f t="shared" si="199"/>
        <v>0.16120000000000001</v>
      </c>
      <c r="DJ151" s="116">
        <f t="shared" si="199"/>
        <v>0.17860000000000001</v>
      </c>
      <c r="DK151" s="179">
        <f t="shared" si="199"/>
        <v>0.19020000000000001</v>
      </c>
      <c r="DL151" s="120">
        <f t="shared" si="199"/>
        <v>0.1643</v>
      </c>
      <c r="DM151" s="116">
        <f t="shared" si="199"/>
        <v>0.1678</v>
      </c>
      <c r="DN151" s="335">
        <f t="shared" si="199"/>
        <v>0.1502</v>
      </c>
      <c r="DO151" s="346">
        <f>SUM(DO136, -DO143,)</f>
        <v>0</v>
      </c>
      <c r="DP151" s="115">
        <f t="shared" ref="DP151:DZ151" si="200">SUM(DP136, -DP143)</f>
        <v>0.17080000000000001</v>
      </c>
      <c r="DQ151" s="175">
        <f t="shared" si="200"/>
        <v>0.19900000000000001</v>
      </c>
      <c r="DR151" s="153">
        <f t="shared" si="200"/>
        <v>0.2175</v>
      </c>
      <c r="DS151" s="115">
        <f t="shared" si="200"/>
        <v>0.25130000000000002</v>
      </c>
      <c r="DT151" s="175">
        <f t="shared" si="200"/>
        <v>0.25900000000000001</v>
      </c>
      <c r="DU151" s="153">
        <f t="shared" si="200"/>
        <v>0.25219999999999998</v>
      </c>
      <c r="DV151" s="115">
        <f t="shared" si="200"/>
        <v>0.30459999999999998</v>
      </c>
      <c r="DW151" s="175">
        <f t="shared" si="200"/>
        <v>0.32619999999999999</v>
      </c>
      <c r="DX151" s="115">
        <f t="shared" si="200"/>
        <v>0.29630000000000001</v>
      </c>
      <c r="DY151" s="115">
        <f t="shared" si="200"/>
        <v>0.30780000000000002</v>
      </c>
      <c r="DZ151" s="115">
        <f t="shared" si="200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01">SUM(EC136, -EC143)</f>
        <v>0</v>
      </c>
      <c r="ED151" s="6">
        <f t="shared" si="201"/>
        <v>0</v>
      </c>
      <c r="EE151" s="6">
        <f t="shared" si="201"/>
        <v>0</v>
      </c>
      <c r="EF151" s="6">
        <f t="shared" si="201"/>
        <v>0</v>
      </c>
      <c r="EG151" s="6">
        <f t="shared" si="201"/>
        <v>0</v>
      </c>
      <c r="EH151" s="6">
        <f t="shared" si="201"/>
        <v>0</v>
      </c>
      <c r="EI151" s="6">
        <f t="shared" si="201"/>
        <v>0</v>
      </c>
      <c r="EK151" s="146">
        <f t="shared" ref="EK151:EX151" si="202">SUM(EK136, -EK143)</f>
        <v>5.45E-2</v>
      </c>
      <c r="EL151" s="208">
        <f t="shared" si="202"/>
        <v>6.4100000000000004E-2</v>
      </c>
      <c r="EM151" s="179">
        <f t="shared" si="202"/>
        <v>7.7100000000000002E-2</v>
      </c>
      <c r="EN151" s="144">
        <f t="shared" si="202"/>
        <v>7.7899999999999997E-2</v>
      </c>
      <c r="EO151" s="120">
        <f t="shared" si="202"/>
        <v>8.8499999999999995E-2</v>
      </c>
      <c r="EP151" s="176">
        <f t="shared" si="202"/>
        <v>0.10680000000000001</v>
      </c>
      <c r="EQ151" s="146">
        <f t="shared" si="202"/>
        <v>0.1021</v>
      </c>
      <c r="ER151" s="120">
        <f t="shared" si="202"/>
        <v>0.10980000000000001</v>
      </c>
      <c r="ES151" s="179">
        <f t="shared" si="202"/>
        <v>0.114</v>
      </c>
      <c r="ET151" s="146">
        <f t="shared" si="202"/>
        <v>0.1217</v>
      </c>
      <c r="EU151" s="120">
        <f t="shared" si="202"/>
        <v>0.13589999999999999</v>
      </c>
      <c r="EV151" s="179">
        <f t="shared" si="202"/>
        <v>0.16689999999999999</v>
      </c>
      <c r="EW151" s="146">
        <f t="shared" si="202"/>
        <v>0.1653</v>
      </c>
      <c r="EX151" s="120">
        <f t="shared" si="202"/>
        <v>0.15570000000000001</v>
      </c>
      <c r="EY151" s="179">
        <f>SUM(EY136, -EY143)</f>
        <v>0.17480000000000001</v>
      </c>
      <c r="EZ151" s="146">
        <f>SUM(EZ136, -EZ143)</f>
        <v>0.19219999999999998</v>
      </c>
      <c r="FA151" s="120">
        <f>SUM(FA136, -FA143)</f>
        <v>0.18240000000000001</v>
      </c>
      <c r="FB151" s="176">
        <f>SUM(FB136, -FB143)</f>
        <v>0.16189999999999999</v>
      </c>
      <c r="FC151" s="144">
        <f>SUM(FC136, -FC143)</f>
        <v>0.1686</v>
      </c>
      <c r="FD151" s="116">
        <f>SUM(FD136, -FD143)</f>
        <v>0.1686</v>
      </c>
      <c r="FE151" s="176">
        <f>SUM(FE136, -FE143)</f>
        <v>0.18159999999999998</v>
      </c>
      <c r="FF151" s="144">
        <f>SUM(FF136, -FF143)</f>
        <v>0.19919999999999999</v>
      </c>
      <c r="FG151" s="116">
        <f>SUM(FG136, -FG143)</f>
        <v>0.20219999999999999</v>
      </c>
      <c r="FH151" s="176">
        <f>SUM(FH136, -FH143)</f>
        <v>0.1968</v>
      </c>
      <c r="FI151" s="116">
        <f>SUM(FI136, -FI143)</f>
        <v>0.1757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203">SUM(GU136, -GU143)</f>
        <v>0</v>
      </c>
      <c r="GV151" s="6">
        <f t="shared" si="203"/>
        <v>0</v>
      </c>
      <c r="GW151" s="6">
        <f t="shared" si="203"/>
        <v>0</v>
      </c>
      <c r="GX151" s="6">
        <f t="shared" si="203"/>
        <v>0</v>
      </c>
      <c r="GY151" s="6">
        <f t="shared" si="203"/>
        <v>0</v>
      </c>
      <c r="GZ151" s="6">
        <f t="shared" si="203"/>
        <v>0</v>
      </c>
      <c r="HA151" s="6">
        <f t="shared" si="203"/>
        <v>0</v>
      </c>
      <c r="HC151" s="6">
        <f>SUM(HC138, -HC143)</f>
        <v>0</v>
      </c>
      <c r="HD151" s="6">
        <f>SUM(HD136, -HD143)</f>
        <v>0</v>
      </c>
      <c r="HE151" s="6">
        <f>SUM(HE138, -HE143)</f>
        <v>0</v>
      </c>
      <c r="HF151" s="6">
        <f>SUM(HF136, -HF143)</f>
        <v>0</v>
      </c>
      <c r="HG151" s="6">
        <f>SUM(HG136, -HG143)</f>
        <v>0</v>
      </c>
      <c r="HH151" s="6">
        <f>SUM(HH136, -HH143)</f>
        <v>0</v>
      </c>
      <c r="HI151" s="6">
        <f>SUM(HI136, -HI143,)</f>
        <v>0</v>
      </c>
      <c r="HJ151" s="6">
        <f>SUM(HJ136, -HJ143,)</f>
        <v>0</v>
      </c>
      <c r="HK151" s="6">
        <f>SUM(HK136, -HK143)</f>
        <v>0</v>
      </c>
      <c r="HL151" s="6">
        <f>SUM(HL136, -HL143)</f>
        <v>0</v>
      </c>
      <c r="HM151" s="6">
        <f>SUM(HM136, -HM143)</f>
        <v>0</v>
      </c>
      <c r="HN151" s="6">
        <f>SUM(HN136, -HN143)</f>
        <v>0</v>
      </c>
      <c r="HO151" s="6">
        <f>SUM(HO136, -HO143,)</f>
        <v>0</v>
      </c>
      <c r="HP151" s="6">
        <f>SUM(HP136, -HP143,)</f>
        <v>0</v>
      </c>
      <c r="HQ151" s="6">
        <f>SUM(HQ136, -HQ143)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04">SUM(JM136, -JM143)</f>
        <v>0</v>
      </c>
      <c r="JN151" s="6">
        <f t="shared" si="204"/>
        <v>0</v>
      </c>
      <c r="JO151" s="6">
        <f t="shared" si="204"/>
        <v>0</v>
      </c>
      <c r="JP151" s="6">
        <f t="shared" si="204"/>
        <v>0</v>
      </c>
      <c r="JQ151" s="6">
        <f t="shared" si="204"/>
        <v>0</v>
      </c>
      <c r="JR151" s="6">
        <f t="shared" si="204"/>
        <v>0</v>
      </c>
      <c r="JS151" s="6">
        <f t="shared" si="204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7" t="s">
        <v>40</v>
      </c>
      <c r="DO152" s="345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200" t="s">
        <v>68</v>
      </c>
      <c r="ER152" s="168" t="s">
        <v>68</v>
      </c>
      <c r="ES152" s="186" t="s">
        <v>68</v>
      </c>
      <c r="ET152" s="200" t="s">
        <v>68</v>
      </c>
      <c r="EU152" s="168" t="s">
        <v>68</v>
      </c>
      <c r="EV152" s="174" t="s">
        <v>70</v>
      </c>
      <c r="EW152" s="200" t="s">
        <v>68</v>
      </c>
      <c r="EX152" s="168" t="s">
        <v>68</v>
      </c>
      <c r="EY152" s="174" t="s">
        <v>70</v>
      </c>
      <c r="EZ152" s="158" t="s">
        <v>42</v>
      </c>
      <c r="FA152" s="119" t="s">
        <v>42</v>
      </c>
      <c r="FB152" s="174" t="s">
        <v>70</v>
      </c>
      <c r="FC152" s="353" t="s">
        <v>54</v>
      </c>
      <c r="FD152" s="114" t="s">
        <v>70</v>
      </c>
      <c r="FE152" s="186" t="s">
        <v>59</v>
      </c>
      <c r="FF152" s="200" t="s">
        <v>59</v>
      </c>
      <c r="FG152" s="124" t="s">
        <v>54</v>
      </c>
      <c r="FH152" s="181" t="s">
        <v>54</v>
      </c>
      <c r="FI152" s="124" t="s">
        <v>54</v>
      </c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205">SUM(BS137, -BS143)</f>
        <v>3.0700000000000002E-2</v>
      </c>
      <c r="BT153" s="120">
        <f t="shared" si="205"/>
        <v>0.04</v>
      </c>
      <c r="BU153" s="273">
        <f t="shared" si="205"/>
        <v>5.1200000000000002E-2</v>
      </c>
      <c r="BV153" s="144">
        <f t="shared" si="205"/>
        <v>7.3599999999999999E-2</v>
      </c>
      <c r="BW153" s="116">
        <f t="shared" si="205"/>
        <v>7.8399999999999997E-2</v>
      </c>
      <c r="BX153" s="176">
        <f t="shared" si="205"/>
        <v>7.8899999999999998E-2</v>
      </c>
      <c r="BY153" s="226">
        <f t="shared" si="205"/>
        <v>7.8299999999999995E-2</v>
      </c>
      <c r="BZ153" s="93">
        <f t="shared" si="205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206">SUM(CD136, -CD142)</f>
        <v>0.16889999999999999</v>
      </c>
      <c r="CE153" s="146">
        <f t="shared" si="206"/>
        <v>0.192</v>
      </c>
      <c r="CF153" s="120">
        <f t="shared" si="206"/>
        <v>0.17859999999999998</v>
      </c>
      <c r="CG153" s="179">
        <f t="shared" si="206"/>
        <v>0.18529999999999999</v>
      </c>
      <c r="CH153" s="146">
        <f t="shared" si="206"/>
        <v>0.18770000000000001</v>
      </c>
      <c r="CI153" s="120">
        <f t="shared" si="206"/>
        <v>0.20629999999999998</v>
      </c>
      <c r="CJ153" s="179">
        <f t="shared" si="206"/>
        <v>0.2006</v>
      </c>
      <c r="CK153" s="146">
        <f t="shared" si="206"/>
        <v>0.18179999999999999</v>
      </c>
      <c r="CL153" s="120">
        <f>SUM(CL136, -CL142)</f>
        <v>0.20540000000000003</v>
      </c>
      <c r="CM153" s="179">
        <f>SUM(CM136, -CM142)</f>
        <v>0.21290000000000001</v>
      </c>
      <c r="CN153" s="146">
        <f t="shared" ref="CN153:CW153" si="207">SUM(CN136, -CN142)</f>
        <v>0.20479999999999998</v>
      </c>
      <c r="CO153" s="120">
        <f t="shared" si="207"/>
        <v>0.1968</v>
      </c>
      <c r="CP153" s="179">
        <f t="shared" si="207"/>
        <v>0.1893</v>
      </c>
      <c r="CQ153" s="144">
        <f t="shared" si="207"/>
        <v>0.1474</v>
      </c>
      <c r="CR153" s="116">
        <f t="shared" si="207"/>
        <v>0.15039999999999998</v>
      </c>
      <c r="CS153" s="176">
        <f t="shared" si="207"/>
        <v>0.1711</v>
      </c>
      <c r="CT153" s="146">
        <f t="shared" si="207"/>
        <v>0.15210000000000001</v>
      </c>
      <c r="CU153" s="116">
        <f t="shared" si="207"/>
        <v>0.1754</v>
      </c>
      <c r="CV153" s="179">
        <f t="shared" si="207"/>
        <v>0.16689999999999999</v>
      </c>
      <c r="CW153" s="146">
        <f t="shared" si="207"/>
        <v>0.1678</v>
      </c>
      <c r="CX153" s="120">
        <f>SUM(CX136, -CX142)</f>
        <v>0.1532</v>
      </c>
      <c r="CY153" s="176">
        <f t="shared" ref="CY153:DD153" si="208">SUM(CY136, -CY142)</f>
        <v>0.13570000000000002</v>
      </c>
      <c r="CZ153" s="146">
        <f t="shared" si="208"/>
        <v>0.12609999999999999</v>
      </c>
      <c r="DA153" s="120">
        <f t="shared" si="208"/>
        <v>0.1173</v>
      </c>
      <c r="DB153" s="176">
        <f t="shared" si="208"/>
        <v>0.14629999999999999</v>
      </c>
      <c r="DC153" s="144">
        <f t="shared" si="208"/>
        <v>0.15229999999999999</v>
      </c>
      <c r="DD153" s="116">
        <f t="shared" si="208"/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0">
        <f>SUM(DN136, -DN142)</f>
        <v>0.1489</v>
      </c>
      <c r="DO153" s="346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 t="shared" ref="DR153:EC153" si="209">SUM(DR136, -DR142)</f>
        <v>0.16519999999999999</v>
      </c>
      <c r="DS153" s="116">
        <f t="shared" si="209"/>
        <v>0.20350000000000001</v>
      </c>
      <c r="DT153" s="176">
        <f t="shared" si="209"/>
        <v>0.1923</v>
      </c>
      <c r="DU153" s="144">
        <f t="shared" si="209"/>
        <v>0.2001</v>
      </c>
      <c r="DV153" s="116">
        <f t="shared" si="209"/>
        <v>0.2747</v>
      </c>
      <c r="DW153" s="176">
        <f t="shared" si="209"/>
        <v>0.27759999999999996</v>
      </c>
      <c r="DX153" s="116">
        <f t="shared" si="209"/>
        <v>0.26690000000000003</v>
      </c>
      <c r="DY153" s="116">
        <f t="shared" si="209"/>
        <v>0.26800000000000002</v>
      </c>
      <c r="DZ153" s="116">
        <f t="shared" si="209"/>
        <v>0.29530000000000001</v>
      </c>
      <c r="EA153" s="6">
        <f t="shared" si="209"/>
        <v>0</v>
      </c>
      <c r="EB153" s="6">
        <f t="shared" si="209"/>
        <v>0</v>
      </c>
      <c r="EC153" s="6">
        <f t="shared" si="209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 t="shared" ref="EK153:EX153" si="210">SUM(EK137, -EK143)</f>
        <v>4.36E-2</v>
      </c>
      <c r="EL153" s="116">
        <f t="shared" si="210"/>
        <v>5.7700000000000001E-2</v>
      </c>
      <c r="EM153" s="179">
        <f t="shared" si="210"/>
        <v>7.2899999999999993E-2</v>
      </c>
      <c r="EN153" s="146">
        <f t="shared" si="210"/>
        <v>7.4400000000000008E-2</v>
      </c>
      <c r="EO153" s="116">
        <f t="shared" si="210"/>
        <v>8.5499999999999993E-2</v>
      </c>
      <c r="EP153" s="179">
        <f t="shared" si="210"/>
        <v>8.4000000000000005E-2</v>
      </c>
      <c r="EQ153" s="144">
        <f t="shared" si="210"/>
        <v>9.01E-2</v>
      </c>
      <c r="ER153" s="116">
        <f t="shared" si="210"/>
        <v>9.9900000000000003E-2</v>
      </c>
      <c r="ES153" s="176">
        <f t="shared" si="210"/>
        <v>0.112</v>
      </c>
      <c r="ET153" s="144">
        <f t="shared" si="210"/>
        <v>9.5000000000000001E-2</v>
      </c>
      <c r="EU153" s="116">
        <f t="shared" si="210"/>
        <v>0.1108</v>
      </c>
      <c r="EV153" s="179">
        <f t="shared" si="210"/>
        <v>0.13300000000000001</v>
      </c>
      <c r="EW153" s="144">
        <f t="shared" si="210"/>
        <v>0.14560000000000001</v>
      </c>
      <c r="EX153" s="116">
        <f t="shared" si="210"/>
        <v>0.14100000000000001</v>
      </c>
      <c r="EY153" s="179">
        <f>SUM(EY137, -EY143)</f>
        <v>0.15379999999999999</v>
      </c>
      <c r="EZ153" s="146">
        <f>SUM(EZ137, -EZ143)</f>
        <v>0.1741</v>
      </c>
      <c r="FA153" s="120">
        <f>SUM(FA137, -FA143)</f>
        <v>0.17499999999999999</v>
      </c>
      <c r="FB153" s="179">
        <f>SUM(FB137, -FB143)</f>
        <v>0.1585</v>
      </c>
      <c r="FC153" s="148">
        <f>SUM(FC136, -FC142)</f>
        <v>0.1648</v>
      </c>
      <c r="FD153" s="120">
        <f>SUM(FD137, -FD143)</f>
        <v>0.1603</v>
      </c>
      <c r="FE153" s="175">
        <f>SUM(FE136, -FE142)</f>
        <v>0.14430000000000001</v>
      </c>
      <c r="FF153" s="153">
        <f>SUM(FF136, -FF142)</f>
        <v>0.16059999999999999</v>
      </c>
      <c r="FG153" s="118">
        <f>SUM(FG136, -FG142)</f>
        <v>0.1767</v>
      </c>
      <c r="FH153" s="178">
        <f>SUM(FH136, -FH142)</f>
        <v>0.17749999999999999</v>
      </c>
      <c r="FI153" s="118">
        <f>SUM(FI136, -FI142)</f>
        <v>0.13969999999999999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SUM(FM138,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6">
        <f>SUM(HC138, -HC141)</f>
        <v>0</v>
      </c>
      <c r="HD153" s="6">
        <f>SUM(HD136, -HD142,)</f>
        <v>0</v>
      </c>
      <c r="HE153" s="6">
        <f>SUM(HE138, -HE141)</f>
        <v>0</v>
      </c>
      <c r="HF153" s="6">
        <f>SUM(HF136, -HF142,)</f>
        <v>0</v>
      </c>
      <c r="HG153" s="6">
        <f>SUM(HG137, -HG143)</f>
        <v>0</v>
      </c>
      <c r="HH153" s="6">
        <f>SUM(HH136, -HH142)</f>
        <v>0</v>
      </c>
      <c r="HI153" s="6">
        <f>SUM(HI136, -HI142)</f>
        <v>0</v>
      </c>
      <c r="HJ153" s="6">
        <f>SUM(HJ136, -HJ142)</f>
        <v>0</v>
      </c>
      <c r="HK153" s="6">
        <f>SUM(HK136, -HK142)</f>
        <v>0</v>
      </c>
      <c r="HL153" s="6">
        <f>SUM(HL136, -HL142,)</f>
        <v>0</v>
      </c>
      <c r="HM153" s="6">
        <f>SUM(HM137, -HM143)</f>
        <v>0</v>
      </c>
      <c r="HN153" s="6">
        <f>SUM(HN136, -HN142)</f>
        <v>0</v>
      </c>
      <c r="HO153" s="6">
        <f>SUM(HO136, -HO142)</f>
        <v>0</v>
      </c>
      <c r="HP153" s="6">
        <f>SUM(HP136, -HP142)</f>
        <v>0</v>
      </c>
      <c r="HQ153" s="6">
        <f>SUM(HQ136, -HQ142)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1" t="s">
        <v>52</v>
      </c>
      <c r="DO154" s="345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63" t="s">
        <v>65</v>
      </c>
      <c r="ER154" s="123" t="s">
        <v>65</v>
      </c>
      <c r="ES154" s="182" t="s">
        <v>65</v>
      </c>
      <c r="ET154" s="152" t="s">
        <v>70</v>
      </c>
      <c r="EU154" s="114" t="s">
        <v>70</v>
      </c>
      <c r="EV154" s="186" t="s">
        <v>68</v>
      </c>
      <c r="EW154" s="152" t="s">
        <v>70</v>
      </c>
      <c r="EX154" s="114" t="s">
        <v>70</v>
      </c>
      <c r="EY154" s="186" t="s">
        <v>68</v>
      </c>
      <c r="EZ154" s="200" t="s">
        <v>68</v>
      </c>
      <c r="FA154" s="168" t="s">
        <v>68</v>
      </c>
      <c r="FB154" s="180" t="s">
        <v>42</v>
      </c>
      <c r="FC154" s="152" t="s">
        <v>70</v>
      </c>
      <c r="FD154" s="119" t="s">
        <v>42</v>
      </c>
      <c r="FE154" s="180" t="s">
        <v>42</v>
      </c>
      <c r="FF154" s="158" t="s">
        <v>42</v>
      </c>
      <c r="FG154" s="119" t="s">
        <v>42</v>
      </c>
      <c r="FH154" s="186" t="s">
        <v>59</v>
      </c>
      <c r="FI154" s="168" t="s">
        <v>59</v>
      </c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211">SUM(CD137, -CD143)</f>
        <v>0.1298</v>
      </c>
      <c r="CE155" s="146">
        <f t="shared" si="211"/>
        <v>0.1429</v>
      </c>
      <c r="CF155" s="115">
        <f t="shared" si="211"/>
        <v>0.126</v>
      </c>
      <c r="CG155" s="175">
        <f t="shared" si="211"/>
        <v>0.12959999999999999</v>
      </c>
      <c r="CH155" s="144">
        <f t="shared" si="211"/>
        <v>0.1366</v>
      </c>
      <c r="CI155" s="120">
        <f t="shared" si="211"/>
        <v>0.14180000000000001</v>
      </c>
      <c r="CJ155" s="176">
        <f t="shared" si="211"/>
        <v>0.14780000000000001</v>
      </c>
      <c r="CK155" s="144">
        <f t="shared" si="211"/>
        <v>0.13750000000000001</v>
      </c>
      <c r="CL155" s="116">
        <f>SUM(CL137, -CL143)</f>
        <v>0.1341</v>
      </c>
      <c r="CM155" s="176">
        <f>SUM(CM137, -CM143)</f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212">SUM(CR136, -CR141)</f>
        <v>0.11309999999999999</v>
      </c>
      <c r="CS155" s="179">
        <f t="shared" si="212"/>
        <v>0.1384</v>
      </c>
      <c r="CT155" s="146">
        <f t="shared" si="212"/>
        <v>0.1246</v>
      </c>
      <c r="CU155" s="120">
        <f t="shared" si="212"/>
        <v>0.1623</v>
      </c>
      <c r="CV155" s="176">
        <f t="shared" si="212"/>
        <v>0.13750000000000001</v>
      </c>
      <c r="CW155" s="144">
        <f t="shared" si="212"/>
        <v>0.1278</v>
      </c>
      <c r="CX155" s="116">
        <f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2">
        <f>SUM(DN137, -DN143)</f>
        <v>0.13969999999999999</v>
      </c>
      <c r="DO155" s="346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 t="shared" ref="DT155:EA155" si="213">SUM(DT136, -DT141)</f>
        <v>0.1739</v>
      </c>
      <c r="DU155" s="146">
        <f t="shared" si="213"/>
        <v>0.17580000000000001</v>
      </c>
      <c r="DV155" s="118">
        <f t="shared" si="213"/>
        <v>0.21129999999999999</v>
      </c>
      <c r="DW155" s="179">
        <f t="shared" si="213"/>
        <v>0.22099999999999997</v>
      </c>
      <c r="DX155" s="118">
        <f t="shared" si="213"/>
        <v>0.20910000000000001</v>
      </c>
      <c r="DY155" s="118">
        <f t="shared" si="213"/>
        <v>0.21890000000000001</v>
      </c>
      <c r="DZ155" s="118">
        <f t="shared" si="213"/>
        <v>0.2334</v>
      </c>
      <c r="EA155" s="6">
        <f t="shared" si="213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 t="shared" ref="EK155:EX155" si="214">SUM(EK138, -EK143)</f>
        <v>3.4200000000000001E-2</v>
      </c>
      <c r="EL155" s="120">
        <f t="shared" si="214"/>
        <v>5.4199999999999998E-2</v>
      </c>
      <c r="EM155" s="179">
        <f t="shared" si="214"/>
        <v>6.9499999999999992E-2</v>
      </c>
      <c r="EN155" s="148">
        <f t="shared" si="214"/>
        <v>7.0900000000000005E-2</v>
      </c>
      <c r="EO155" s="120">
        <f t="shared" si="214"/>
        <v>8.3599999999999994E-2</v>
      </c>
      <c r="EP155" s="179">
        <f t="shared" si="214"/>
        <v>8.2400000000000001E-2</v>
      </c>
      <c r="EQ155" s="146">
        <f t="shared" si="214"/>
        <v>8.5699999999999998E-2</v>
      </c>
      <c r="ER155" s="120">
        <f t="shared" si="214"/>
        <v>8.8999999999999996E-2</v>
      </c>
      <c r="ES155" s="179">
        <f t="shared" si="214"/>
        <v>0.10600000000000001</v>
      </c>
      <c r="ET155" s="146">
        <f t="shared" si="214"/>
        <v>8.6499999999999994E-2</v>
      </c>
      <c r="EU155" s="120">
        <f t="shared" si="214"/>
        <v>9.8500000000000004E-2</v>
      </c>
      <c r="EV155" s="176">
        <f t="shared" si="214"/>
        <v>0.13159999999999999</v>
      </c>
      <c r="EW155" s="146">
        <f t="shared" si="214"/>
        <v>0.13169999999999998</v>
      </c>
      <c r="EX155" s="120">
        <f t="shared" si="214"/>
        <v>0.123</v>
      </c>
      <c r="EY155" s="176">
        <f>SUM(EY138, -EY143)</f>
        <v>0.12379999999999999</v>
      </c>
      <c r="EZ155" s="144">
        <f>SUM(EZ138, -EZ143)</f>
        <v>0.13109999999999999</v>
      </c>
      <c r="FA155" s="116">
        <f>SUM(FA138, -FA143)</f>
        <v>0.16120000000000001</v>
      </c>
      <c r="FB155" s="179">
        <f>SUM(FB138, -FB143)</f>
        <v>0.15329999999999999</v>
      </c>
      <c r="FC155" s="146">
        <f>SUM(FC137, -FC143)</f>
        <v>0.16089999999999999</v>
      </c>
      <c r="FD155" s="120">
        <f>SUM(FD138, -FD143)</f>
        <v>0.15789999999999998</v>
      </c>
      <c r="FE155" s="179">
        <f>SUM(FE137, -FE143)</f>
        <v>0.14069999999999999</v>
      </c>
      <c r="FF155" s="146">
        <f>SUM(FF137, -FF143)</f>
        <v>0.1439</v>
      </c>
      <c r="FG155" s="120">
        <f>SUM(FG137, -FG143)</f>
        <v>0.14960000000000001</v>
      </c>
      <c r="FH155" s="175">
        <f>SUM(FH136, -FH141)</f>
        <v>0.15589999999999998</v>
      </c>
      <c r="FI155" s="115">
        <f>SUM(FI136, -FI141)</f>
        <v>0.12989999999999999</v>
      </c>
      <c r="FJ155" s="6">
        <f>SUM(FJ138, -FJ143)</f>
        <v>0</v>
      </c>
      <c r="FK155" s="6">
        <f>SUM(FK138, -FK143)</f>
        <v>0</v>
      </c>
      <c r="FL155" s="6">
        <f>SUM(FL138, -FL143)</f>
        <v>0</v>
      </c>
      <c r="FM155" s="6">
        <f>SUM(FM136, -FM142)</f>
        <v>0</v>
      </c>
      <c r="FN155" s="6">
        <f>SUM(FN138, -FN143)</f>
        <v>0</v>
      </c>
      <c r="FO155" s="6">
        <f>SUM(FO136, -FO140)</f>
        <v>0</v>
      </c>
      <c r="FP155" s="6">
        <f>SUM(FP138, -FP143)</f>
        <v>0</v>
      </c>
      <c r="FQ155" s="6">
        <f>SUM(FQ138,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6">
        <f>SUM(HC136, -HC143)</f>
        <v>0</v>
      </c>
      <c r="HD155" s="6">
        <f>SUM(HD137, -HD143)</f>
        <v>0</v>
      </c>
      <c r="HE155" s="6">
        <f>SUM(HE136, -HE143)</f>
        <v>0</v>
      </c>
      <c r="HF155" s="6">
        <f>SUM(HF137, -HF143)</f>
        <v>0</v>
      </c>
      <c r="HG155" s="6">
        <f>SUM(HG136, -HG142)</f>
        <v>0</v>
      </c>
      <c r="HH155" s="6">
        <f>SUM(HH137, -HH143)</f>
        <v>0</v>
      </c>
      <c r="HI155" s="6">
        <f>SUM(HI136, -HI141)</f>
        <v>0</v>
      </c>
      <c r="HJ155" s="6">
        <f>SUM(HJ137, -HJ143)</f>
        <v>0</v>
      </c>
      <c r="HK155" s="6">
        <f>SUM(HK137, -HK143)</f>
        <v>0</v>
      </c>
      <c r="HL155" s="6">
        <f>SUM(HL137, -HL143)</f>
        <v>0</v>
      </c>
      <c r="HM155" s="6">
        <f>SUM(HM136, -HM142)</f>
        <v>0</v>
      </c>
      <c r="HN155" s="6">
        <f>SUM(HN137, -HN143)</f>
        <v>0</v>
      </c>
      <c r="HO155" s="6">
        <f>SUM(HO136, -HO141)</f>
        <v>0</v>
      </c>
      <c r="HP155" s="6">
        <f>SUM(HP137, -HP143)</f>
        <v>0</v>
      </c>
      <c r="HQ155" s="6">
        <f>SUM(HQ137, -HQ143)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1" t="s">
        <v>53</v>
      </c>
      <c r="DO156" s="345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56" t="s">
        <v>60</v>
      </c>
      <c r="ER156" s="121" t="s">
        <v>60</v>
      </c>
      <c r="ES156" s="199" t="s">
        <v>55</v>
      </c>
      <c r="ET156" s="154" t="s">
        <v>49</v>
      </c>
      <c r="EU156" s="122" t="s">
        <v>49</v>
      </c>
      <c r="EV156" s="183" t="s">
        <v>49</v>
      </c>
      <c r="EW156" s="154" t="s">
        <v>49</v>
      </c>
      <c r="EX156" s="122" t="s">
        <v>49</v>
      </c>
      <c r="EY156" s="180" t="s">
        <v>36</v>
      </c>
      <c r="EZ156" s="152" t="s">
        <v>46</v>
      </c>
      <c r="FA156" s="114" t="s">
        <v>52</v>
      </c>
      <c r="FB156" s="354" t="s">
        <v>54</v>
      </c>
      <c r="FC156" s="158" t="s">
        <v>42</v>
      </c>
      <c r="FD156" s="350" t="s">
        <v>54</v>
      </c>
      <c r="FE156" s="174" t="s">
        <v>70</v>
      </c>
      <c r="FF156" s="152" t="s">
        <v>70</v>
      </c>
      <c r="FG156" s="168" t="s">
        <v>59</v>
      </c>
      <c r="FH156" s="180" t="s">
        <v>42</v>
      </c>
      <c r="FI156" s="119" t="s">
        <v>42</v>
      </c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 t="shared" ref="CS157:CY157" si="215">SUM(CS136, -CS140)</f>
        <v>0.1366</v>
      </c>
      <c r="CT157" s="148">
        <f t="shared" si="215"/>
        <v>0.11610000000000001</v>
      </c>
      <c r="CU157" s="118">
        <f t="shared" si="215"/>
        <v>0.1227</v>
      </c>
      <c r="CV157" s="179">
        <f t="shared" si="215"/>
        <v>0.10390000000000001</v>
      </c>
      <c r="CW157" s="146">
        <f t="shared" si="215"/>
        <v>0.1137</v>
      </c>
      <c r="CX157" s="116">
        <f t="shared" si="215"/>
        <v>0.10830000000000001</v>
      </c>
      <c r="CY157" s="178">
        <f t="shared" si="215"/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5">
        <f>SUM(DN137, -DN142)</f>
        <v>0.1384</v>
      </c>
      <c r="DO157" s="346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 t="shared" ref="DT157:DY157" si="216">SUM(DT136, -DT140)</f>
        <v>0.15329999999999999</v>
      </c>
      <c r="DU157" s="148">
        <f t="shared" si="216"/>
        <v>0.15840000000000001</v>
      </c>
      <c r="DV157" s="120">
        <f t="shared" si="216"/>
        <v>0.20019999999999999</v>
      </c>
      <c r="DW157" s="178">
        <f t="shared" si="216"/>
        <v>0.21889999999999998</v>
      </c>
      <c r="DX157" s="118">
        <f t="shared" si="216"/>
        <v>0.17419999999999999</v>
      </c>
      <c r="DY157" s="118">
        <f t="shared" si="216"/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217">SUM(EC142, -EC153)</f>
        <v>0</v>
      </c>
      <c r="ED157" s="6">
        <f t="shared" si="217"/>
        <v>0</v>
      </c>
      <c r="EE157" s="6">
        <f t="shared" si="217"/>
        <v>0</v>
      </c>
      <c r="EF157" s="6">
        <f t="shared" si="217"/>
        <v>0</v>
      </c>
      <c r="EG157" s="6">
        <f t="shared" si="217"/>
        <v>0</v>
      </c>
      <c r="EH157" s="6">
        <f t="shared" si="217"/>
        <v>0</v>
      </c>
      <c r="EI157" s="6">
        <f t="shared" si="217"/>
        <v>0</v>
      </c>
      <c r="EK157" s="246">
        <f t="shared" ref="EK157:EX157" si="218">SUM(EK139, -EK143)</f>
        <v>3.3999999999999996E-2</v>
      </c>
      <c r="EL157" s="247">
        <f t="shared" si="218"/>
        <v>4.0599999999999997E-2</v>
      </c>
      <c r="EM157" s="176">
        <f t="shared" si="218"/>
        <v>6.6900000000000001E-2</v>
      </c>
      <c r="EN157" s="146">
        <f t="shared" si="218"/>
        <v>6.8200000000000011E-2</v>
      </c>
      <c r="EO157" s="120">
        <f t="shared" si="218"/>
        <v>6.6400000000000001E-2</v>
      </c>
      <c r="EP157" s="179">
        <f t="shared" si="218"/>
        <v>7.690000000000001E-2</v>
      </c>
      <c r="EQ157" s="146">
        <f t="shared" si="218"/>
        <v>8.4999999999999992E-2</v>
      </c>
      <c r="ER157" s="120">
        <f t="shared" si="218"/>
        <v>8.5699999999999998E-2</v>
      </c>
      <c r="ES157" s="178">
        <f t="shared" si="218"/>
        <v>7.6100000000000001E-2</v>
      </c>
      <c r="ET157" s="146">
        <f t="shared" si="218"/>
        <v>7.8099999999999989E-2</v>
      </c>
      <c r="EU157" s="120">
        <f t="shared" si="218"/>
        <v>9.3700000000000006E-2</v>
      </c>
      <c r="EV157" s="179">
        <f t="shared" si="218"/>
        <v>0.12759999999999999</v>
      </c>
      <c r="EW157" s="146">
        <f t="shared" si="218"/>
        <v>0.12789999999999999</v>
      </c>
      <c r="EX157" s="120">
        <f t="shared" si="218"/>
        <v>0.1076</v>
      </c>
      <c r="EY157" s="176">
        <f>SUM(EY136, -EY142)</f>
        <v>0.11840000000000001</v>
      </c>
      <c r="EZ157" s="246">
        <f>SUM(EZ136, -EZ142)</f>
        <v>0.12359999999999999</v>
      </c>
      <c r="FA157" s="115">
        <f>SUM(FA136, -FA142)</f>
        <v>0.1183</v>
      </c>
      <c r="FB157" s="178">
        <f>SUM(FB136, -FB142)</f>
        <v>0.14460000000000001</v>
      </c>
      <c r="FC157" s="146">
        <f>SUM(FC138, -FC143)</f>
        <v>0.1578</v>
      </c>
      <c r="FD157" s="118">
        <f>SUM(FD136, -FD142)</f>
        <v>0.15339999999999998</v>
      </c>
      <c r="FE157" s="179">
        <f>SUM(FE138, -FE143)</f>
        <v>0.1401</v>
      </c>
      <c r="FF157" s="146">
        <f>SUM(FF138, -FF143)</f>
        <v>0.13700000000000001</v>
      </c>
      <c r="FG157" s="115">
        <f>SUM(FG136, -FG141)</f>
        <v>0.14599999999999999</v>
      </c>
      <c r="FH157" s="179">
        <f>SUM(FH137, -FH143)</f>
        <v>0.122</v>
      </c>
      <c r="FI157" s="120">
        <f>SUM(FI137, -FI143)</f>
        <v>0.1273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219">SUM(GU142, -GU153)</f>
        <v>0</v>
      </c>
      <c r="GV157" s="6">
        <f t="shared" si="219"/>
        <v>0</v>
      </c>
      <c r="GW157" s="6">
        <f t="shared" si="219"/>
        <v>0</v>
      </c>
      <c r="GX157" s="6">
        <f t="shared" si="219"/>
        <v>0</v>
      </c>
      <c r="GY157" s="6">
        <f t="shared" si="219"/>
        <v>0</v>
      </c>
      <c r="GZ157" s="6">
        <f t="shared" si="219"/>
        <v>0</v>
      </c>
      <c r="HA157" s="6">
        <f t="shared" si="219"/>
        <v>0</v>
      </c>
      <c r="HC157" s="6">
        <f>SUM(HC141, -HC153)</f>
        <v>0</v>
      </c>
      <c r="HD157" s="6">
        <f>SUM(HD142, -HD153)</f>
        <v>0</v>
      </c>
      <c r="HE157" s="6">
        <f>SUM(HE141, -HE153)</f>
        <v>0</v>
      </c>
      <c r="HF157" s="6">
        <f>SUM(HF142, -HF153)</f>
        <v>0</v>
      </c>
      <c r="HG157" s="6">
        <f>SUM(HG142, -HG153)</f>
        <v>0</v>
      </c>
      <c r="HH157" s="6">
        <f>SUM(HH142, -HH153)</f>
        <v>0</v>
      </c>
      <c r="HI157" s="6">
        <f>SUM(HI142, -HI153,)</f>
        <v>0</v>
      </c>
      <c r="HJ157" s="6">
        <f>SUM(HJ142, -HJ153,)</f>
        <v>0</v>
      </c>
      <c r="HK157" s="6">
        <f>SUM(HK142, -HK153)</f>
        <v>0</v>
      </c>
      <c r="HL157" s="6">
        <f>SUM(HL142, -HL153)</f>
        <v>0</v>
      </c>
      <c r="HM157" s="6">
        <f>SUM(HM142, -HM153)</f>
        <v>0</v>
      </c>
      <c r="HN157" s="6">
        <f>SUM(HN142, -HN153)</f>
        <v>0</v>
      </c>
      <c r="HO157" s="6">
        <f>SUM(HO142, -HO153,)</f>
        <v>0</v>
      </c>
      <c r="HP157" s="6">
        <f>SUM(HP142, -HP153,)</f>
        <v>0</v>
      </c>
      <c r="HQ157" s="6">
        <f>SUM(HQ142,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220">SUM(JM142, -JM153)</f>
        <v>0</v>
      </c>
      <c r="JN157" s="6">
        <f t="shared" si="220"/>
        <v>0</v>
      </c>
      <c r="JO157" s="6">
        <f t="shared" si="220"/>
        <v>0</v>
      </c>
      <c r="JP157" s="6">
        <f t="shared" si="220"/>
        <v>0</v>
      </c>
      <c r="JQ157" s="6">
        <f t="shared" si="220"/>
        <v>0</v>
      </c>
      <c r="JR157" s="6">
        <f t="shared" si="220"/>
        <v>0</v>
      </c>
      <c r="JS157" s="6">
        <f t="shared" si="220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29" t="s">
        <v>70</v>
      </c>
      <c r="DO158" s="345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0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54" t="s">
        <v>49</v>
      </c>
      <c r="ER158" s="122" t="s">
        <v>49</v>
      </c>
      <c r="ES158" s="183" t="s">
        <v>49</v>
      </c>
      <c r="ET158" s="156" t="s">
        <v>60</v>
      </c>
      <c r="EU158" s="121" t="s">
        <v>60</v>
      </c>
      <c r="EV158" s="199" t="s">
        <v>55</v>
      </c>
      <c r="EW158" s="164" t="s">
        <v>55</v>
      </c>
      <c r="EX158" s="123" t="s">
        <v>65</v>
      </c>
      <c r="EY158" s="180" t="s">
        <v>38</v>
      </c>
      <c r="EZ158" s="152" t="s">
        <v>63</v>
      </c>
      <c r="FA158" s="119" t="s">
        <v>37</v>
      </c>
      <c r="FB158" s="174" t="s">
        <v>52</v>
      </c>
      <c r="FC158" s="152" t="s">
        <v>52</v>
      </c>
      <c r="FD158" s="114" t="s">
        <v>52</v>
      </c>
      <c r="FE158" s="182" t="s">
        <v>65</v>
      </c>
      <c r="FF158" s="164" t="s">
        <v>55</v>
      </c>
      <c r="FG158" s="114" t="s">
        <v>70</v>
      </c>
      <c r="FH158" s="186" t="s">
        <v>48</v>
      </c>
      <c r="FI158" s="114" t="s">
        <v>70</v>
      </c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0">
        <f>SUM(DN138, -DN143)</f>
        <v>0.13189999999999999</v>
      </c>
      <c r="DO159" s="346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 t="shared" ref="EM159:EX159" si="221">SUM(EM140, -EM143)</f>
        <v>6.1199999999999997E-2</v>
      </c>
      <c r="EN159" s="146">
        <f t="shared" si="221"/>
        <v>6.59E-2</v>
      </c>
      <c r="EO159" s="120">
        <f t="shared" si="221"/>
        <v>6.0899999999999996E-2</v>
      </c>
      <c r="EP159" s="179">
        <f t="shared" si="221"/>
        <v>6.5100000000000005E-2</v>
      </c>
      <c r="EQ159" s="146">
        <f t="shared" si="221"/>
        <v>7.3899999999999993E-2</v>
      </c>
      <c r="ER159" s="120">
        <f t="shared" si="221"/>
        <v>8.3799999999999999E-2</v>
      </c>
      <c r="ES159" s="179">
        <f t="shared" si="221"/>
        <v>7.3900000000000007E-2</v>
      </c>
      <c r="ET159" s="146">
        <f t="shared" si="221"/>
        <v>6.54E-2</v>
      </c>
      <c r="EU159" s="120">
        <f t="shared" si="221"/>
        <v>8.0799999999999997E-2</v>
      </c>
      <c r="EV159" s="178">
        <f t="shared" si="221"/>
        <v>0.12440000000000001</v>
      </c>
      <c r="EW159" s="148">
        <f t="shared" si="221"/>
        <v>0.1201</v>
      </c>
      <c r="EX159" s="120">
        <f t="shared" si="221"/>
        <v>0.10350000000000001</v>
      </c>
      <c r="EY159" s="178">
        <f>SUM(EY136, -EY141)</f>
        <v>0.1074</v>
      </c>
      <c r="EZ159" s="144">
        <f>SUM(EZ136, -EZ141)</f>
        <v>0.11509999999999999</v>
      </c>
      <c r="FA159" s="120">
        <f>SUM(FA137, -FA142)</f>
        <v>0.1109</v>
      </c>
      <c r="FB159" s="175">
        <f>SUM(FB137, -FB142)</f>
        <v>0.14119999999999999</v>
      </c>
      <c r="FC159" s="153">
        <f>SUM(FC137, -FC142)</f>
        <v>0.15709999999999999</v>
      </c>
      <c r="FD159" s="115">
        <f>SUM(FD137, -FD142)</f>
        <v>0.14510000000000001</v>
      </c>
      <c r="FE159" s="179">
        <f>SUM(FE139, -FE143)</f>
        <v>0.11699999999999999</v>
      </c>
      <c r="FF159" s="148">
        <f>SUM(FF139, -FF143)</f>
        <v>0.12759999999999999</v>
      </c>
      <c r="FG159" s="120">
        <f>SUM(FG138, -FG143)</f>
        <v>0.14400000000000002</v>
      </c>
      <c r="FH159" s="179">
        <f>SUM(FH136, -FH140)</f>
        <v>0.11989999999999999</v>
      </c>
      <c r="FI159" s="120">
        <f>SUM(FI138, -FI143)</f>
        <v>0.11849999999999999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6">
        <f>SUM(HC141, -HC152)</f>
        <v>0</v>
      </c>
      <c r="HD159" s="6">
        <f>SUM(HD142, -HD152,)</f>
        <v>0</v>
      </c>
      <c r="HE159" s="6">
        <f>SUM(HE141, -HE152)</f>
        <v>0</v>
      </c>
      <c r="HF159" s="6">
        <f>SUM(HF142, -HF152,)</f>
        <v>0</v>
      </c>
      <c r="HG159" s="6">
        <f>SUM(HG143, -HG153)</f>
        <v>0</v>
      </c>
      <c r="HH159" s="6">
        <f>SUM(HH142, -HH152)</f>
        <v>0</v>
      </c>
      <c r="HI159" s="6">
        <f>SUM(HI142, -HI152)</f>
        <v>0</v>
      </c>
      <c r="HJ159" s="6">
        <f>SUM(HJ142, -HJ152)</f>
        <v>0</v>
      </c>
      <c r="HK159" s="6">
        <f>SUM(HK142, -HK152)</f>
        <v>0</v>
      </c>
      <c r="HL159" s="6">
        <f>SUM(HL142, -HL152,)</f>
        <v>0</v>
      </c>
      <c r="HM159" s="6">
        <f>SUM(HM143, -HM153)</f>
        <v>0</v>
      </c>
      <c r="HN159" s="6">
        <f>SUM(HN142, -HN152)</f>
        <v>0</v>
      </c>
      <c r="HO159" s="6">
        <f>SUM(HO142, -HO152)</f>
        <v>0</v>
      </c>
      <c r="HP159" s="6">
        <f>SUM(HP142, -HP152)</f>
        <v>0</v>
      </c>
      <c r="HQ159" s="6">
        <f>SUM(HQ142,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29" t="s">
        <v>65</v>
      </c>
      <c r="DO160" s="345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4" t="s">
        <v>54</v>
      </c>
      <c r="EQ160" s="152" t="s">
        <v>70</v>
      </c>
      <c r="ER160" s="119" t="s">
        <v>37</v>
      </c>
      <c r="ES160" s="174" t="s">
        <v>70</v>
      </c>
      <c r="ET160" s="158" t="s">
        <v>40</v>
      </c>
      <c r="EU160" s="188" t="s">
        <v>55</v>
      </c>
      <c r="EV160" s="184" t="s">
        <v>60</v>
      </c>
      <c r="EW160" s="156" t="s">
        <v>60</v>
      </c>
      <c r="EX160" s="121" t="s">
        <v>60</v>
      </c>
      <c r="EY160" s="174" t="s">
        <v>46</v>
      </c>
      <c r="EZ160" s="152" t="s">
        <v>57</v>
      </c>
      <c r="FA160" s="114" t="s">
        <v>46</v>
      </c>
      <c r="FB160" s="180" t="s">
        <v>37</v>
      </c>
      <c r="FC160" s="158" t="s">
        <v>37</v>
      </c>
      <c r="FD160" s="119" t="s">
        <v>37</v>
      </c>
      <c r="FE160" s="186" t="s">
        <v>48</v>
      </c>
      <c r="FF160" s="200" t="s">
        <v>48</v>
      </c>
      <c r="FG160" s="119" t="s">
        <v>37</v>
      </c>
      <c r="FH160" s="174" t="s">
        <v>70</v>
      </c>
      <c r="FI160" s="168" t="s">
        <v>48</v>
      </c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71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0">
        <f>SUM(DN138, -DN142)</f>
        <v>0.13059999999999999</v>
      </c>
      <c r="DO161" s="346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46">
        <f>SUM(EQ141, -EQ143)</f>
        <v>5.8399999999999994E-2</v>
      </c>
      <c r="ER161" s="120">
        <f>SUM(ER136, -ER142)</f>
        <v>7.22E-2</v>
      </c>
      <c r="ES161" s="179">
        <f>SUM(ES141, -ES143)</f>
        <v>7.1600000000000011E-2</v>
      </c>
      <c r="ET161" s="146">
        <f>SUM(ET136, -ET142)</f>
        <v>6.4899999999999999E-2</v>
      </c>
      <c r="EU161" s="118">
        <f>SUM(EU141, -EU143)</f>
        <v>7.6700000000000004E-2</v>
      </c>
      <c r="EV161" s="179">
        <f>SUM(EV141, -EV143)</f>
        <v>0.1109</v>
      </c>
      <c r="EW161" s="146">
        <f>SUM(EW141, -EW143)</f>
        <v>0.1124</v>
      </c>
      <c r="EX161" s="120">
        <f>SUM(EX141, -EX143)</f>
        <v>9.0100000000000013E-2</v>
      </c>
      <c r="EY161" s="273">
        <f>SUM(EY137, -EY142)</f>
        <v>9.74E-2</v>
      </c>
      <c r="EZ161" s="144">
        <f>SUM(EZ136, -EZ140)</f>
        <v>0.10969999999999999</v>
      </c>
      <c r="FA161" s="247">
        <f>SUM(FA136, -FA141)</f>
        <v>0.10490000000000001</v>
      </c>
      <c r="FB161" s="179">
        <f>SUM(FB138, -FB142)</f>
        <v>0.13600000000000001</v>
      </c>
      <c r="FC161" s="146">
        <f>SUM(FC138, -FC142)</f>
        <v>0.154</v>
      </c>
      <c r="FD161" s="120">
        <f>SUM(FD138, -FD142)</f>
        <v>0.14269999999999999</v>
      </c>
      <c r="FE161" s="179">
        <f>SUM(FE136, -FE141)</f>
        <v>0.11660000000000001</v>
      </c>
      <c r="FF161" s="146">
        <f>SUM(FF136, -FF141)</f>
        <v>0.1197</v>
      </c>
      <c r="FG161" s="120">
        <f>SUM(FG137, -FG142)</f>
        <v>0.12409999999999999</v>
      </c>
      <c r="FH161" s="179">
        <f>SUM(FH138, -FH143)</f>
        <v>0.11170000000000001</v>
      </c>
      <c r="FI161" s="120">
        <f>SUM(FI136, -FI140)</f>
        <v>9.3699999999999992E-2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6">
        <f>SUM(HC143, -HC153)</f>
        <v>0</v>
      </c>
      <c r="HD161" s="6">
        <f>SUM(HD143, -HD153)</f>
        <v>0</v>
      </c>
      <c r="HE161" s="6">
        <f>SUM(HE143, -HE153)</f>
        <v>0</v>
      </c>
      <c r="HF161" s="6">
        <f>SUM(HF143, -HF153)</f>
        <v>0</v>
      </c>
      <c r="HG161" s="6">
        <f>SUM(HG142, -HG152)</f>
        <v>0</v>
      </c>
      <c r="HH161" s="6">
        <f>SUM(HH143, -HH153)</f>
        <v>0</v>
      </c>
      <c r="HI161" s="6">
        <f>SUM(HI142, -HI151)</f>
        <v>0</v>
      </c>
      <c r="HJ161" s="6">
        <f>SUM(HJ143, -HJ153)</f>
        <v>0</v>
      </c>
      <c r="HK161" s="6">
        <f>SUM(HK143, -HK153)</f>
        <v>0</v>
      </c>
      <c r="HL161" s="6">
        <f>SUM(HL143, -HL153)</f>
        <v>0</v>
      </c>
      <c r="HM161" s="6">
        <f>SUM(HM142, -HM152)</f>
        <v>0</v>
      </c>
      <c r="HN161" s="6">
        <f>SUM(HN143, -HN153)</f>
        <v>0</v>
      </c>
      <c r="HO161" s="6">
        <f>SUM(HO142, -HO151)</f>
        <v>0</v>
      </c>
      <c r="HP161" s="6">
        <f>SUM(HP143, -HP153)</f>
        <v>0</v>
      </c>
      <c r="HQ161" s="6">
        <f>SUM(HQ143,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71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39" t="s">
        <v>46</v>
      </c>
      <c r="DO162" s="345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64" t="s">
        <v>55</v>
      </c>
      <c r="ER162" s="114" t="s">
        <v>70</v>
      </c>
      <c r="ES162" s="184" t="s">
        <v>60</v>
      </c>
      <c r="ET162" s="164" t="s">
        <v>55</v>
      </c>
      <c r="EU162" s="123" t="s">
        <v>65</v>
      </c>
      <c r="EV162" s="182" t="s">
        <v>65</v>
      </c>
      <c r="EW162" s="163" t="s">
        <v>65</v>
      </c>
      <c r="EX162" s="188" t="s">
        <v>55</v>
      </c>
      <c r="EY162" s="180" t="s">
        <v>37</v>
      </c>
      <c r="EZ162" s="152" t="s">
        <v>52</v>
      </c>
      <c r="FA162" s="123" t="s">
        <v>65</v>
      </c>
      <c r="FB162" s="182" t="s">
        <v>65</v>
      </c>
      <c r="FC162" s="163" t="s">
        <v>65</v>
      </c>
      <c r="FD162" s="123" t="s">
        <v>65</v>
      </c>
      <c r="FE162" s="180" t="s">
        <v>38</v>
      </c>
      <c r="FF162" s="163" t="s">
        <v>65</v>
      </c>
      <c r="FG162" s="123" t="s">
        <v>65</v>
      </c>
      <c r="FH162" s="182" t="s">
        <v>65</v>
      </c>
      <c r="FI162" s="119" t="s">
        <v>37</v>
      </c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71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0">
        <f>SUM(DN139, -DN143)</f>
        <v>9.7599999999999992E-2</v>
      </c>
      <c r="DO163" s="346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222">SUM(EC152, -EC159)</f>
        <v>0</v>
      </c>
      <c r="ED163" s="6">
        <f t="shared" si="222"/>
        <v>0</v>
      </c>
      <c r="EE163" s="6">
        <f t="shared" si="222"/>
        <v>0</v>
      </c>
      <c r="EF163" s="6">
        <f t="shared" si="222"/>
        <v>0</v>
      </c>
      <c r="EG163" s="6">
        <f t="shared" si="222"/>
        <v>0</v>
      </c>
      <c r="EH163" s="6">
        <f t="shared" si="222"/>
        <v>0</v>
      </c>
      <c r="EI163" s="6">
        <f t="shared" si="222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48">
        <f>SUM(EQ142, -EQ143)</f>
        <v>5.7599999999999998E-2</v>
      </c>
      <c r="ER163" s="120">
        <f>SUM(ER141, -ER143)</f>
        <v>6.3799999999999996E-2</v>
      </c>
      <c r="ES163" s="179">
        <f>SUM(ES142, -ES143)</f>
        <v>6.4000000000000001E-2</v>
      </c>
      <c r="ET163" s="148">
        <f>SUM(ET141, -ET143)</f>
        <v>6.4499999999999988E-2</v>
      </c>
      <c r="EU163" s="120">
        <f>SUM(EU142, -EU143)</f>
        <v>7.0000000000000007E-2</v>
      </c>
      <c r="EV163" s="179">
        <f>SUM(EV142, -EV143)</f>
        <v>9.8400000000000001E-2</v>
      </c>
      <c r="EW163" s="146">
        <f>SUM(EW142, -EW143)</f>
        <v>0.1066</v>
      </c>
      <c r="EX163" s="118">
        <f>SUM(EX142, -EX143)</f>
        <v>8.7100000000000011E-2</v>
      </c>
      <c r="EY163" s="179">
        <f>SUM(EY136, -EY140)</f>
        <v>9.5299999999999996E-2</v>
      </c>
      <c r="EZ163" s="153">
        <f>SUM(EZ136, -EZ139)</f>
        <v>0.10819999999999999</v>
      </c>
      <c r="FA163" s="120">
        <f>SUM(FA139, -FA143)</f>
        <v>0.1036</v>
      </c>
      <c r="FB163" s="179">
        <f>SUM(FB139, -FB143)</f>
        <v>0.10170000000000001</v>
      </c>
      <c r="FC163" s="146">
        <f>SUM(FC139, -FC143)</f>
        <v>0.10479999999999999</v>
      </c>
      <c r="FD163" s="120">
        <f>SUM(FD139, -FD143)</f>
        <v>0.1094</v>
      </c>
      <c r="FE163" s="178">
        <f>SUM(FE137, -FE142)</f>
        <v>0.10339999999999999</v>
      </c>
      <c r="FF163" s="146">
        <f>SUM(FF140, -FF143)</f>
        <v>0.11739999999999999</v>
      </c>
      <c r="FG163" s="120">
        <f>SUM(FG139, -FG143)</f>
        <v>0.12210000000000001</v>
      </c>
      <c r="FH163" s="179">
        <f>SUM(FH139, -FH143)</f>
        <v>0.10840000000000001</v>
      </c>
      <c r="FI163" s="120">
        <f>SUM(FI137, -FI142)</f>
        <v>9.1299999999999992E-2</v>
      </c>
      <c r="FJ163" s="6">
        <f>SUM(FJ152, -FJ159,)</f>
        <v>0</v>
      </c>
      <c r="FK163" s="6">
        <f>SUM(FK152, -FK159)</f>
        <v>0</v>
      </c>
      <c r="FL163" s="6">
        <f>SUM(FL152, -FL159)</f>
        <v>0</v>
      </c>
      <c r="FM163" s="6">
        <f>SUM(FM152, -FM159)</f>
        <v>0</v>
      </c>
      <c r="FN163" s="6">
        <f>SUM(FN152, -FN159)</f>
        <v>0</v>
      </c>
      <c r="FO163" s="6">
        <f>SUM(FO152, -FO159,)</f>
        <v>0</v>
      </c>
      <c r="FP163" s="6">
        <f>SUM(FP152, -FP159,)</f>
        <v>0</v>
      </c>
      <c r="FQ163" s="6">
        <f>SUM(FQ152, -FQ159)</f>
        <v>0</v>
      </c>
      <c r="FR163" s="6">
        <f>SUM(FR152, -FR159)</f>
        <v>0</v>
      </c>
      <c r="FS163" s="6">
        <f>SUM(FS152, -FS159)</f>
        <v>0</v>
      </c>
      <c r="FT163" s="6">
        <f>SUM(FT152, -FT159)</f>
        <v>0</v>
      </c>
      <c r="FU163" s="6">
        <f>SUM(FU152, -FU159,)</f>
        <v>0</v>
      </c>
      <c r="FV163" s="6">
        <f>SUM(FV152, -FV159,)</f>
        <v>0</v>
      </c>
      <c r="FW163" s="6">
        <f>SUM(FW152, -FW159)</f>
        <v>0</v>
      </c>
      <c r="FX163" s="6">
        <f>SUM(FX152, -FX159)</f>
        <v>0</v>
      </c>
      <c r="FY163" s="6">
        <f>SUM(FY152, -FY159)</f>
        <v>0</v>
      </c>
      <c r="FZ163" s="6">
        <f>SUM(FZ152, -FZ159)</f>
        <v>0</v>
      </c>
      <c r="GA163" s="6">
        <f>SUM(GA152, -GA159,)</f>
        <v>0</v>
      </c>
      <c r="GB163" s="6">
        <f>SUM(GB152, -GB159,)</f>
        <v>0</v>
      </c>
      <c r="GC163" s="6">
        <f>SUM(GC152, -GC159)</f>
        <v>0</v>
      </c>
      <c r="GD163" s="6">
        <f>SUM(GD152, -GD159)</f>
        <v>0</v>
      </c>
      <c r="GE163" s="6">
        <f>SUM(GE152, -GE159)</f>
        <v>0</v>
      </c>
      <c r="GF163" s="6">
        <f>SUM(GF152, -GF159)</f>
        <v>0</v>
      </c>
      <c r="GG163" s="6">
        <f>SUM(GG152, -GG159,)</f>
        <v>0</v>
      </c>
      <c r="GH163" s="6">
        <f>SUM(GH152, -GH159,)</f>
        <v>0</v>
      </c>
      <c r="GI163" s="6">
        <f>SUM(GI152, -GI159)</f>
        <v>0</v>
      </c>
      <c r="GJ163" s="6">
        <f>SUM(GJ152, -GJ159)</f>
        <v>0</v>
      </c>
      <c r="GK163" s="6">
        <f>SUM(GK152, -GK159)</f>
        <v>0</v>
      </c>
      <c r="GL163" s="6">
        <f>SUM(GL152, -GL159)</f>
        <v>0</v>
      </c>
      <c r="GM163" s="6">
        <f>SUM(GM152, -GM159,)</f>
        <v>0</v>
      </c>
      <c r="GN163" s="6">
        <f>SUM(GN152, -GN159,)</f>
        <v>0</v>
      </c>
      <c r="GO163" s="6">
        <f>SUM(GO152, -GO159)</f>
        <v>0</v>
      </c>
      <c r="GP163" s="6">
        <f>SUM(GP152, -GP159)</f>
        <v>0</v>
      </c>
      <c r="GQ163" s="6">
        <f>SUM(GQ152, -GQ159)</f>
        <v>0</v>
      </c>
      <c r="GR163" s="6">
        <f>SUM(GR152, -GR159)</f>
        <v>0</v>
      </c>
      <c r="GS163" s="6">
        <f>SUM(GS152, -GS159,)</f>
        <v>0</v>
      </c>
      <c r="GT163" s="6">
        <f>SUM(GT152, -GT159,)</f>
        <v>0</v>
      </c>
      <c r="GU163" s="6">
        <f t="shared" ref="GU163:HA163" si="223">SUM(GU152, -GU159)</f>
        <v>0</v>
      </c>
      <c r="GV163" s="6">
        <f t="shared" si="223"/>
        <v>0</v>
      </c>
      <c r="GW163" s="6">
        <f t="shared" si="223"/>
        <v>0</v>
      </c>
      <c r="GX163" s="6">
        <f t="shared" si="223"/>
        <v>0</v>
      </c>
      <c r="GY163" s="6">
        <f t="shared" si="223"/>
        <v>0</v>
      </c>
      <c r="GZ163" s="6">
        <f t="shared" si="223"/>
        <v>0</v>
      </c>
      <c r="HA163" s="6">
        <f t="shared" si="223"/>
        <v>0</v>
      </c>
      <c r="HC163" s="6">
        <f t="shared" ref="HC163:HH163" si="224">SUM(HC152, -HC159)</f>
        <v>0</v>
      </c>
      <c r="HD163" s="6">
        <f t="shared" si="224"/>
        <v>0</v>
      </c>
      <c r="HE163" s="6">
        <f t="shared" si="224"/>
        <v>0</v>
      </c>
      <c r="HF163" s="6">
        <f t="shared" si="224"/>
        <v>0</v>
      </c>
      <c r="HG163" s="6">
        <f t="shared" si="224"/>
        <v>0</v>
      </c>
      <c r="HH163" s="6">
        <f t="shared" si="224"/>
        <v>0</v>
      </c>
      <c r="HI163" s="6">
        <f>SUM(HI152, -HI159,)</f>
        <v>0</v>
      </c>
      <c r="HJ163" s="6">
        <f>SUM(HJ152, -HJ159,)</f>
        <v>0</v>
      </c>
      <c r="HK163" s="6">
        <f>SUM(HK152, -HK159)</f>
        <v>0</v>
      </c>
      <c r="HL163" s="6">
        <f>SUM(HL152, -HL159)</f>
        <v>0</v>
      </c>
      <c r="HM163" s="6">
        <f>SUM(HM152, -HM159)</f>
        <v>0</v>
      </c>
      <c r="HN163" s="6">
        <f>SUM(HN152, -HN159)</f>
        <v>0</v>
      </c>
      <c r="HO163" s="6">
        <f>SUM(HO152, -HO159,)</f>
        <v>0</v>
      </c>
      <c r="HP163" s="6">
        <f>SUM(HP152, -HP159,)</f>
        <v>0</v>
      </c>
      <c r="HQ163" s="6">
        <f>SUM(HQ152, -HQ159)</f>
        <v>0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225">SUM(JM152, -JM159)</f>
        <v>0</v>
      </c>
      <c r="JN163" s="6">
        <f t="shared" si="225"/>
        <v>0</v>
      </c>
      <c r="JO163" s="6">
        <f t="shared" si="225"/>
        <v>0</v>
      </c>
      <c r="JP163" s="6">
        <f t="shared" si="225"/>
        <v>0</v>
      </c>
      <c r="JQ163" s="6">
        <f t="shared" si="225"/>
        <v>0</v>
      </c>
      <c r="JR163" s="6">
        <f t="shared" si="225"/>
        <v>0</v>
      </c>
      <c r="JS163" s="6">
        <f t="shared" si="225"/>
        <v>0</v>
      </c>
    </row>
    <row r="164" spans="71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39" t="s">
        <v>47</v>
      </c>
      <c r="DO164" s="345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58" t="s">
        <v>37</v>
      </c>
      <c r="ER164" s="350" t="s">
        <v>54</v>
      </c>
      <c r="ES164" s="180" t="s">
        <v>38</v>
      </c>
      <c r="ET164" s="158" t="s">
        <v>37</v>
      </c>
      <c r="EU164" s="119" t="s">
        <v>40</v>
      </c>
      <c r="EV164" s="180" t="s">
        <v>40</v>
      </c>
      <c r="EW164" s="158" t="s">
        <v>40</v>
      </c>
      <c r="EX164" s="119" t="s">
        <v>37</v>
      </c>
      <c r="EY164" s="182" t="s">
        <v>65</v>
      </c>
      <c r="EZ164" s="158" t="s">
        <v>36</v>
      </c>
      <c r="FA164" s="114" t="s">
        <v>57</v>
      </c>
      <c r="FB164" s="186" t="s">
        <v>48</v>
      </c>
      <c r="FC164" s="163" t="s">
        <v>53</v>
      </c>
      <c r="FD164" s="168" t="s">
        <v>59</v>
      </c>
      <c r="FE164" s="174" t="s">
        <v>57</v>
      </c>
      <c r="FF164" s="158" t="s">
        <v>38</v>
      </c>
      <c r="FG164" s="168" t="s">
        <v>48</v>
      </c>
      <c r="FH164" s="180" t="s">
        <v>37</v>
      </c>
      <c r="FI164" s="168" t="s">
        <v>64</v>
      </c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71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0">
        <f>SUM(DN139, -DN142)</f>
        <v>9.6299999999999997E-2</v>
      </c>
      <c r="DO165" s="346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46">
        <f>SUM(EQ136, -EQ142)</f>
        <v>4.4499999999999998E-2</v>
      </c>
      <c r="ER165" s="118">
        <f>SUM(ER137, -ER142)</f>
        <v>6.2299999999999994E-2</v>
      </c>
      <c r="ES165" s="178">
        <f>SUM(ES136, -ES142)</f>
        <v>0.05</v>
      </c>
      <c r="ET165" s="146">
        <f>SUM(ET136, -ET141)</f>
        <v>5.7200000000000001E-2</v>
      </c>
      <c r="EU165" s="120">
        <f>SUM(EU136, -EU142)</f>
        <v>6.59E-2</v>
      </c>
      <c r="EV165" s="179">
        <f>SUM(EV136, -EV142)</f>
        <v>6.8500000000000005E-2</v>
      </c>
      <c r="EW165" s="146">
        <f>SUM(EW136, -EW142)</f>
        <v>5.8700000000000002E-2</v>
      </c>
      <c r="EX165" s="120">
        <f>SUM(EX136, -EX142)</f>
        <v>6.8599999999999994E-2</v>
      </c>
      <c r="EY165" s="179">
        <f>SUM(EY139, -EY143)</f>
        <v>8.8300000000000003E-2</v>
      </c>
      <c r="EZ165" s="144">
        <f>SUM(EZ137, -EZ142)</f>
        <v>0.10550000000000001</v>
      </c>
      <c r="FA165" s="116">
        <f>SUM(FA136, -FA140)</f>
        <v>0.10060000000000001</v>
      </c>
      <c r="FB165" s="179">
        <f>SUM(FB136, -FB141)</f>
        <v>9.6500000000000002E-2</v>
      </c>
      <c r="FC165" s="144">
        <f>SUM(FC139, -FC142)</f>
        <v>0.10099999999999999</v>
      </c>
      <c r="FD165" s="115">
        <f>SUM(FD136, -FD141)</f>
        <v>0.1013</v>
      </c>
      <c r="FE165" s="176">
        <f>SUM(FE138, -FE142)</f>
        <v>0.1028</v>
      </c>
      <c r="FF165" s="148">
        <f>SUM(FF137, -FF142)</f>
        <v>0.1053</v>
      </c>
      <c r="FG165" s="120">
        <f>SUM(FG136, -FG140)</f>
        <v>0.121</v>
      </c>
      <c r="FH165" s="179">
        <f>SUM(FH137, -FH142)</f>
        <v>0.10269999999999999</v>
      </c>
      <c r="FI165" s="120">
        <f>SUM(FI136, -FI139)</f>
        <v>9.06E-2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6">
        <f>SUM(HC152, -HC158)</f>
        <v>0</v>
      </c>
      <c r="HD165" s="6">
        <f>SUM(HD152, -HD158,)</f>
        <v>0</v>
      </c>
      <c r="HE165" s="6">
        <f>SUM(HE152, -HE158)</f>
        <v>0</v>
      </c>
      <c r="HF165" s="6">
        <f>SUM(HF152, -HF158,)</f>
        <v>0</v>
      </c>
      <c r="HG165" s="6">
        <f>SUM(HG153, -HG159)</f>
        <v>0</v>
      </c>
      <c r="HH165" s="6">
        <f>SUM(HH152, -HH158)</f>
        <v>0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71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8" t="s">
        <v>57</v>
      </c>
      <c r="DO166" s="345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58" t="s">
        <v>39</v>
      </c>
      <c r="ER166" s="123" t="s">
        <v>53</v>
      </c>
      <c r="ES166" s="186" t="s">
        <v>59</v>
      </c>
      <c r="ET166" s="163" t="s">
        <v>65</v>
      </c>
      <c r="EU166" s="119" t="s">
        <v>37</v>
      </c>
      <c r="EV166" s="180" t="s">
        <v>38</v>
      </c>
      <c r="EW166" s="158" t="s">
        <v>38</v>
      </c>
      <c r="EX166" s="119" t="s">
        <v>38</v>
      </c>
      <c r="EY166" s="180" t="s">
        <v>40</v>
      </c>
      <c r="EZ166" s="158" t="s">
        <v>40</v>
      </c>
      <c r="FA166" s="119" t="s">
        <v>36</v>
      </c>
      <c r="FB166" s="174" t="s">
        <v>46</v>
      </c>
      <c r="FC166" s="200" t="s">
        <v>59</v>
      </c>
      <c r="FD166" s="123" t="s">
        <v>53</v>
      </c>
      <c r="FE166" s="354" t="s">
        <v>54</v>
      </c>
      <c r="FF166" s="152" t="s">
        <v>57</v>
      </c>
      <c r="FG166" s="114" t="s">
        <v>52</v>
      </c>
      <c r="FH166" s="174" t="s">
        <v>52</v>
      </c>
      <c r="FI166" s="123" t="s">
        <v>65</v>
      </c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71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5">
        <f>SUM(DN140, -DN143)</f>
        <v>8.6800000000000002E-2</v>
      </c>
      <c r="DO167" s="346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44">
        <f>SUM(EQ136, -EQ141)</f>
        <v>4.3700000000000003E-2</v>
      </c>
      <c r="ER167" s="116">
        <f>SUM(ER138, -ER142)</f>
        <v>5.1400000000000001E-2</v>
      </c>
      <c r="ES167" s="175">
        <f>SUM(ES137, -ES142)</f>
        <v>4.8000000000000001E-2</v>
      </c>
      <c r="ET167" s="146">
        <f>SUM(ET142, -ET143)</f>
        <v>5.6799999999999989E-2</v>
      </c>
      <c r="EU167" s="120">
        <f>SUM(EU136, -EU141)</f>
        <v>5.9200000000000003E-2</v>
      </c>
      <c r="EV167" s="178">
        <f>SUM(EV136, -EV141)</f>
        <v>5.6000000000000001E-2</v>
      </c>
      <c r="EW167" s="148">
        <f>SUM(EW136, -EW141)</f>
        <v>5.2900000000000003E-2</v>
      </c>
      <c r="EX167" s="118">
        <f>SUM(EX136, -EX141)</f>
        <v>6.5599999999999992E-2</v>
      </c>
      <c r="EY167" s="179">
        <f>SUM(EY136, -EY139)</f>
        <v>8.6499999999999994E-2</v>
      </c>
      <c r="EZ167" s="146">
        <f>SUM(EZ137, -EZ141)</f>
        <v>9.7000000000000003E-2</v>
      </c>
      <c r="FA167" s="116">
        <f>SUM(FA137, -FA141)</f>
        <v>9.7500000000000003E-2</v>
      </c>
      <c r="FB167" s="273">
        <f>SUM(FB137, -FB141)</f>
        <v>9.3099999999999988E-2</v>
      </c>
      <c r="FC167" s="153">
        <f>SUM(FC136, -FC141)</f>
        <v>9.6200000000000008E-2</v>
      </c>
      <c r="FD167" s="116">
        <f>SUM(FD139, -FD142)</f>
        <v>9.4199999999999992E-2</v>
      </c>
      <c r="FE167" s="178">
        <f>SUM(FE136, -FE140)</f>
        <v>9.3700000000000006E-2</v>
      </c>
      <c r="FF167" s="144">
        <f>SUM(FF138, -FF142)</f>
        <v>9.8400000000000001E-2</v>
      </c>
      <c r="FG167" s="115">
        <f>SUM(FG138, -FG142)</f>
        <v>0.11849999999999999</v>
      </c>
      <c r="FH167" s="175">
        <f>SUM(FH138, -FH142)</f>
        <v>9.2399999999999996E-2</v>
      </c>
      <c r="FI167" s="120">
        <f>SUM(FI139, -FI143)</f>
        <v>8.5099999999999995E-2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6">
        <f>SUM(HC153, -HC159)</f>
        <v>0</v>
      </c>
      <c r="HD167" s="6">
        <f>SUM(HD153, -HD159)</f>
        <v>0</v>
      </c>
      <c r="HE167" s="6">
        <f>SUM(HE153, -HE159)</f>
        <v>0</v>
      </c>
      <c r="HF167" s="6">
        <f>SUM(HF153, -HF159)</f>
        <v>0</v>
      </c>
      <c r="HG167" s="6">
        <f>SUM(HG152, -HG158)</f>
        <v>0</v>
      </c>
      <c r="HH167" s="6">
        <f>SUM(HH153, -HH159)</f>
        <v>0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71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8" t="s">
        <v>84</v>
      </c>
      <c r="DO168" s="345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3" t="s">
        <v>54</v>
      </c>
      <c r="ER168" s="121" t="s">
        <v>51</v>
      </c>
      <c r="ES168" s="180" t="s">
        <v>39</v>
      </c>
      <c r="ET168" s="158" t="s">
        <v>38</v>
      </c>
      <c r="EU168" s="119" t="s">
        <v>38</v>
      </c>
      <c r="EV168" s="180" t="s">
        <v>37</v>
      </c>
      <c r="EW168" s="158" t="s">
        <v>37</v>
      </c>
      <c r="EX168" s="350" t="s">
        <v>54</v>
      </c>
      <c r="EY168" s="174" t="s">
        <v>57</v>
      </c>
      <c r="EZ168" s="158" t="s">
        <v>38</v>
      </c>
      <c r="FA168" s="350" t="s">
        <v>54</v>
      </c>
      <c r="FB168" s="186" t="s">
        <v>59</v>
      </c>
      <c r="FC168" s="200" t="s">
        <v>48</v>
      </c>
      <c r="FD168" s="114" t="s">
        <v>57</v>
      </c>
      <c r="FE168" s="199" t="s">
        <v>55</v>
      </c>
      <c r="FF168" s="164" t="s">
        <v>51</v>
      </c>
      <c r="FG168" s="123" t="s">
        <v>53</v>
      </c>
      <c r="FH168" s="182" t="s">
        <v>53</v>
      </c>
      <c r="FI168" s="114" t="s">
        <v>52</v>
      </c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71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5">
        <f>SUM(DN140, -DN142)</f>
        <v>8.5500000000000007E-2</v>
      </c>
      <c r="DO169" s="346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226">SUM(EC158, -EC165)</f>
        <v>0</v>
      </c>
      <c r="ED169" s="6">
        <f t="shared" si="226"/>
        <v>0</v>
      </c>
      <c r="EE169" s="6">
        <f t="shared" si="226"/>
        <v>0</v>
      </c>
      <c r="EF169" s="6">
        <f t="shared" si="226"/>
        <v>0</v>
      </c>
      <c r="EG169" s="6">
        <f t="shared" si="226"/>
        <v>0</v>
      </c>
      <c r="EH169" s="6">
        <f t="shared" si="226"/>
        <v>0</v>
      </c>
      <c r="EI169" s="6">
        <f t="shared" si="226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48">
        <f>SUM(EQ137, -EQ142)</f>
        <v>3.2500000000000001E-2</v>
      </c>
      <c r="ER169" s="120">
        <f>SUM(ER139, -ER142)</f>
        <v>4.8099999999999997E-2</v>
      </c>
      <c r="ES169" s="176">
        <f>SUM(ES136, -ES141)</f>
        <v>4.24E-2</v>
      </c>
      <c r="ET169" s="148">
        <f>SUM(ET136, -ET140)</f>
        <v>5.6300000000000003E-2</v>
      </c>
      <c r="EU169" s="118">
        <f>SUM(EU136, -EU140)</f>
        <v>5.5100000000000003E-2</v>
      </c>
      <c r="EV169" s="179">
        <f>SUM(EV136, -EV140)</f>
        <v>4.2500000000000003E-2</v>
      </c>
      <c r="EW169" s="146">
        <f>SUM(EW136, -EW140)</f>
        <v>4.5199999999999997E-2</v>
      </c>
      <c r="EX169" s="118">
        <f>SUM(EX137, -EX142)</f>
        <v>5.3900000000000003E-2</v>
      </c>
      <c r="EY169" s="176">
        <f>SUM(EY137, -EY141)</f>
        <v>8.6400000000000005E-2</v>
      </c>
      <c r="EZ169" s="148">
        <f>SUM(EZ137, -EZ140)</f>
        <v>9.1600000000000015E-2</v>
      </c>
      <c r="FA169" s="118">
        <f>SUM(FA138, -FA142)</f>
        <v>9.7099999999999992E-2</v>
      </c>
      <c r="FB169" s="175">
        <f>SUM(FB136, -FB140)</f>
        <v>8.9599999999999999E-2</v>
      </c>
      <c r="FC169" s="146">
        <f>SUM(FC136, -FC140)</f>
        <v>9.0500000000000011E-2</v>
      </c>
      <c r="FD169" s="116">
        <f>SUM(FD137, -FD141)</f>
        <v>9.2999999999999999E-2</v>
      </c>
      <c r="FE169" s="178">
        <f>SUM(FE140, -FE143)</f>
        <v>8.7899999999999992E-2</v>
      </c>
      <c r="FF169" s="146">
        <f>SUM(FF139, -FF142)</f>
        <v>8.8999999999999996E-2</v>
      </c>
      <c r="FG169" s="116">
        <f>SUM(FG139, -FG142)</f>
        <v>9.6599999999999991E-2</v>
      </c>
      <c r="FH169" s="176">
        <f>SUM(FH139, -FH142)</f>
        <v>8.9099999999999999E-2</v>
      </c>
      <c r="FI169" s="115">
        <f>SUM(FI138, -FI142)</f>
        <v>8.2500000000000004E-2</v>
      </c>
      <c r="FJ169" s="6">
        <f>SUM(FJ158, -FJ165,)</f>
        <v>0</v>
      </c>
      <c r="FK169" s="6">
        <f>SUM(FK158, -FK165)</f>
        <v>0</v>
      </c>
      <c r="FL169" s="6">
        <f>SUM(FL158, -FL165)</f>
        <v>0</v>
      </c>
      <c r="FM169" s="6">
        <f>SUM(FM158, -FM165)</f>
        <v>0</v>
      </c>
      <c r="FN169" s="6">
        <f>SUM(FN158, -FN165)</f>
        <v>0</v>
      </c>
      <c r="FO169" s="6">
        <f>SUM(FO158, -FO165,)</f>
        <v>0</v>
      </c>
      <c r="FP169" s="6">
        <f>SUM(FP158, -FP165,)</f>
        <v>0</v>
      </c>
      <c r="FQ169" s="6">
        <f>SUM(FQ158, -FQ165)</f>
        <v>0</v>
      </c>
      <c r="FR169" s="6">
        <f>SUM(FR158, -FR165)</f>
        <v>0</v>
      </c>
      <c r="FS169" s="6">
        <f>SUM(FS158, -FS165)</f>
        <v>0</v>
      </c>
      <c r="FT169" s="6">
        <f>SUM(FT158, -FT165)</f>
        <v>0</v>
      </c>
      <c r="FU169" s="6">
        <f>SUM(FU158, -FU165,)</f>
        <v>0</v>
      </c>
      <c r="FV169" s="6">
        <f>SUM(FV158, -FV165,)</f>
        <v>0</v>
      </c>
      <c r="FW169" s="6">
        <f>SUM(FW158, -FW165)</f>
        <v>0</v>
      </c>
      <c r="FX169" s="6">
        <f>SUM(FX158, -FX165)</f>
        <v>0</v>
      </c>
      <c r="FY169" s="6">
        <f>SUM(FY158, -FY165)</f>
        <v>0</v>
      </c>
      <c r="FZ169" s="6">
        <f>SUM(FZ158, -FZ165)</f>
        <v>0</v>
      </c>
      <c r="GA169" s="6">
        <f>SUM(GA158, -GA165,)</f>
        <v>0</v>
      </c>
      <c r="GB169" s="6">
        <f>SUM(GB158, -GB165,)</f>
        <v>0</v>
      </c>
      <c r="GC169" s="6">
        <f>SUM(GC158, -GC165)</f>
        <v>0</v>
      </c>
      <c r="GD169" s="6">
        <f>SUM(GD158, -GD165)</f>
        <v>0</v>
      </c>
      <c r="GE169" s="6">
        <f>SUM(GE158, -GE165)</f>
        <v>0</v>
      </c>
      <c r="GF169" s="6">
        <f>SUM(GF158, -GF165)</f>
        <v>0</v>
      </c>
      <c r="GG169" s="6">
        <f>SUM(GG158, -GG165,)</f>
        <v>0</v>
      </c>
      <c r="GH169" s="6">
        <f>SUM(GH158, -GH165,)</f>
        <v>0</v>
      </c>
      <c r="GI169" s="6">
        <f>SUM(GI158, -GI165)</f>
        <v>0</v>
      </c>
      <c r="GJ169" s="6">
        <f>SUM(GJ158, -GJ165)</f>
        <v>0</v>
      </c>
      <c r="GK169" s="6">
        <f>SUM(GK158, -GK165)</f>
        <v>0</v>
      </c>
      <c r="GL169" s="6">
        <f>SUM(GL158, -GL165)</f>
        <v>0</v>
      </c>
      <c r="GM169" s="6">
        <f>SUM(GM158, -GM165,)</f>
        <v>0</v>
      </c>
      <c r="GN169" s="6">
        <f>SUM(GN158, -GN165,)</f>
        <v>0</v>
      </c>
      <c r="GO169" s="6">
        <f>SUM(GO158, -GO165)</f>
        <v>0</v>
      </c>
      <c r="GP169" s="6">
        <f>SUM(GP158, -GP165)</f>
        <v>0</v>
      </c>
      <c r="GQ169" s="6">
        <f>SUM(GQ158, -GQ165)</f>
        <v>0</v>
      </c>
      <c r="GR169" s="6">
        <f>SUM(GR158, -GR165)</f>
        <v>0</v>
      </c>
      <c r="GS169" s="6">
        <f>SUM(GS158, -GS165,)</f>
        <v>0</v>
      </c>
      <c r="GT169" s="6">
        <f>SUM(GT158, -GT165,)</f>
        <v>0</v>
      </c>
      <c r="GU169" s="6">
        <f t="shared" ref="GU169:HA169" si="227">SUM(GU158, -GU165)</f>
        <v>0</v>
      </c>
      <c r="GV169" s="6">
        <f t="shared" si="227"/>
        <v>0</v>
      </c>
      <c r="GW169" s="6">
        <f t="shared" si="227"/>
        <v>0</v>
      </c>
      <c r="GX169" s="6">
        <f t="shared" si="227"/>
        <v>0</v>
      </c>
      <c r="GY169" s="6">
        <f t="shared" si="227"/>
        <v>0</v>
      </c>
      <c r="GZ169" s="6">
        <f t="shared" si="227"/>
        <v>0</v>
      </c>
      <c r="HA169" s="6">
        <f t="shared" si="227"/>
        <v>0</v>
      </c>
      <c r="HC169" s="6">
        <f t="shared" ref="HC169:HH169" si="228">SUM(HC158, -HC165)</f>
        <v>0</v>
      </c>
      <c r="HD169" s="6">
        <f t="shared" si="228"/>
        <v>0</v>
      </c>
      <c r="HE169" s="6">
        <f t="shared" si="228"/>
        <v>0</v>
      </c>
      <c r="HF169" s="6">
        <f t="shared" si="228"/>
        <v>0</v>
      </c>
      <c r="HG169" s="6">
        <f t="shared" si="228"/>
        <v>0</v>
      </c>
      <c r="HH169" s="6">
        <f t="shared" si="228"/>
        <v>0</v>
      </c>
      <c r="HI169" s="6">
        <f>SUM(HI158, -HI165,)</f>
        <v>0</v>
      </c>
      <c r="HJ169" s="6">
        <f>SUM(HJ158, -HJ165,)</f>
        <v>0</v>
      </c>
      <c r="HK169" s="6">
        <f>SUM(HK158, -HK165)</f>
        <v>0</v>
      </c>
      <c r="HL169" s="6">
        <f>SUM(HL158, -HL165)</f>
        <v>0</v>
      </c>
      <c r="HM169" s="6">
        <f>SUM(HM158, -HM165)</f>
        <v>0</v>
      </c>
      <c r="HN169" s="6">
        <f>SUM(HN158, -HN165)</f>
        <v>0</v>
      </c>
      <c r="HO169" s="6">
        <f>SUM(HO158, -HO165,)</f>
        <v>0</v>
      </c>
      <c r="HP169" s="6">
        <f>SUM(HP158, -HP165,)</f>
        <v>0</v>
      </c>
      <c r="HQ169" s="6">
        <f>SUM(HQ158, -HQ165)</f>
        <v>0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229">SUM(JM158, -JM165)</f>
        <v>0</v>
      </c>
      <c r="JN169" s="6">
        <f t="shared" si="229"/>
        <v>0</v>
      </c>
      <c r="JO169" s="6">
        <f t="shared" si="229"/>
        <v>0</v>
      </c>
      <c r="JP169" s="6">
        <f t="shared" si="229"/>
        <v>0</v>
      </c>
      <c r="JQ169" s="6">
        <f t="shared" si="229"/>
        <v>0</v>
      </c>
      <c r="JR169" s="6">
        <f t="shared" si="229"/>
        <v>0</v>
      </c>
      <c r="JS169" s="6">
        <f t="shared" si="229"/>
        <v>0</v>
      </c>
    </row>
    <row r="170" spans="71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7" t="s">
        <v>41</v>
      </c>
      <c r="DO170" s="345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200" t="s">
        <v>67</v>
      </c>
      <c r="ER170" s="122" t="s">
        <v>44</v>
      </c>
      <c r="ES170" s="182" t="s">
        <v>84</v>
      </c>
      <c r="ET170" s="158" t="s">
        <v>36</v>
      </c>
      <c r="EU170" s="119" t="s">
        <v>36</v>
      </c>
      <c r="EV170" s="180" t="s">
        <v>36</v>
      </c>
      <c r="EW170" s="200" t="s">
        <v>64</v>
      </c>
      <c r="EX170" s="119" t="s">
        <v>40</v>
      </c>
      <c r="EY170" s="199" t="s">
        <v>55</v>
      </c>
      <c r="EZ170" s="158" t="s">
        <v>37</v>
      </c>
      <c r="FA170" s="119" t="s">
        <v>38</v>
      </c>
      <c r="FB170" s="180" t="s">
        <v>36</v>
      </c>
      <c r="FC170" s="152" t="s">
        <v>57</v>
      </c>
      <c r="FD170" s="119" t="s">
        <v>38</v>
      </c>
      <c r="FE170" s="182" t="s">
        <v>84</v>
      </c>
      <c r="FF170" s="200" t="s">
        <v>64</v>
      </c>
      <c r="FG170" s="119" t="s">
        <v>38</v>
      </c>
      <c r="FH170" s="186" t="s">
        <v>64</v>
      </c>
      <c r="FI170" s="122" t="s">
        <v>49</v>
      </c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71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0">
        <f>SUM(DN136, -DN141)</f>
        <v>7.6100000000000001E-2</v>
      </c>
      <c r="DO171" s="346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166">
        <f>SUM(EQ137, -EQ141)</f>
        <v>3.1699999999999999E-2</v>
      </c>
      <c r="ER171" s="120">
        <f>SUM(ER140, -ER142)</f>
        <v>4.6199999999999998E-2</v>
      </c>
      <c r="ES171" s="176">
        <f>SUM(ES138, -ES142)</f>
        <v>4.1999999999999996E-2</v>
      </c>
      <c r="ET171" s="144">
        <f>SUM(ET136, -ET139)</f>
        <v>4.36E-2</v>
      </c>
      <c r="EU171" s="116">
        <f>SUM(EU136, -EU139)</f>
        <v>4.2200000000000001E-2</v>
      </c>
      <c r="EV171" s="176">
        <f>SUM(EV136, -EV139)</f>
        <v>3.9300000000000002E-2</v>
      </c>
      <c r="EW171" s="146">
        <f>SUM(EW137, -EW142)</f>
        <v>3.9E-2</v>
      </c>
      <c r="EX171" s="120">
        <f>SUM(EX136, -EX140)</f>
        <v>5.2199999999999996E-2</v>
      </c>
      <c r="EY171" s="178">
        <f>SUM(EY140, -EY143)</f>
        <v>7.9500000000000001E-2</v>
      </c>
      <c r="EZ171" s="146">
        <f>SUM(EZ137, -EZ139)</f>
        <v>9.0100000000000013E-2</v>
      </c>
      <c r="FA171" s="118">
        <f>SUM(FA137, -FA140)</f>
        <v>9.3200000000000005E-2</v>
      </c>
      <c r="FB171" s="176">
        <f>SUM(FB138, -FB141)</f>
        <v>8.7900000000000006E-2</v>
      </c>
      <c r="FC171" s="144">
        <f>SUM(FC137, -FC141)</f>
        <v>8.8499999999999995E-2</v>
      </c>
      <c r="FD171" s="118">
        <f>SUM(FD138, -FD141)</f>
        <v>9.06E-2</v>
      </c>
      <c r="FE171" s="176">
        <f>SUM(FE139, -FE142)</f>
        <v>7.9699999999999993E-2</v>
      </c>
      <c r="FF171" s="146">
        <f>SUM(FF136, -FF140)</f>
        <v>8.1799999999999998E-2</v>
      </c>
      <c r="FG171" s="118">
        <f>SUM(FG137, -FG141)</f>
        <v>9.3399999999999997E-2</v>
      </c>
      <c r="FH171" s="179">
        <f>SUM(FH136, -FH139)</f>
        <v>8.8399999999999992E-2</v>
      </c>
      <c r="FI171" s="120">
        <f>SUM(FI140, -FI143)</f>
        <v>8.2000000000000003E-2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6">
        <f>SUM(HC158, -HC164)</f>
        <v>0</v>
      </c>
      <c r="HD171" s="6">
        <f>SUM(HD158, -HD164,)</f>
        <v>0</v>
      </c>
      <c r="HE171" s="6">
        <f>SUM(HE158, -HE164)</f>
        <v>0</v>
      </c>
      <c r="HF171" s="6">
        <f>SUM(HF158, -HF164,)</f>
        <v>0</v>
      </c>
      <c r="HG171" s="6">
        <f>SUM(HG159, -HG165)</f>
        <v>0</v>
      </c>
      <c r="HH171" s="6">
        <f>SUM(HH158, -HH164)</f>
        <v>0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71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3" t="s">
        <v>67</v>
      </c>
      <c r="DO172" s="345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58" t="s">
        <v>36</v>
      </c>
      <c r="ER172" s="119" t="s">
        <v>39</v>
      </c>
      <c r="ES172" s="186" t="s">
        <v>67</v>
      </c>
      <c r="ET172" s="200" t="s">
        <v>64</v>
      </c>
      <c r="EU172" s="168" t="s">
        <v>64</v>
      </c>
      <c r="EV172" s="180" t="s">
        <v>41</v>
      </c>
      <c r="EW172" s="158" t="s">
        <v>36</v>
      </c>
      <c r="EX172" s="168" t="s">
        <v>59</v>
      </c>
      <c r="EY172" s="174" t="s">
        <v>52</v>
      </c>
      <c r="EZ172" s="164" t="s">
        <v>55</v>
      </c>
      <c r="FA172" s="168" t="s">
        <v>48</v>
      </c>
      <c r="FB172" s="174" t="s">
        <v>57</v>
      </c>
      <c r="FC172" s="158" t="s">
        <v>38</v>
      </c>
      <c r="FD172" s="168" t="s">
        <v>48</v>
      </c>
      <c r="FE172" s="180" t="s">
        <v>36</v>
      </c>
      <c r="FF172" s="154" t="s">
        <v>49</v>
      </c>
      <c r="FG172" s="114" t="s">
        <v>57</v>
      </c>
      <c r="FH172" s="186" t="s">
        <v>67</v>
      </c>
      <c r="FI172" s="119" t="s">
        <v>38</v>
      </c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71:279" ht="15.75" thickBot="1" x14ac:dyDescent="0.3"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6">
        <f>SUM(DN141, -DN143)</f>
        <v>7.4099999999999999E-2</v>
      </c>
      <c r="DO173" s="346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44">
        <f>SUM(EQ136, -EQ140)</f>
        <v>2.8200000000000003E-2</v>
      </c>
      <c r="ER173" s="116">
        <f>SUM(ER136, -ER141)</f>
        <v>4.5999999999999999E-2</v>
      </c>
      <c r="ES173" s="187">
        <f>SUM(ES137, -ES141)</f>
        <v>4.0399999999999998E-2</v>
      </c>
      <c r="ET173" s="146">
        <f>SUM(ET137, -ET142)</f>
        <v>3.8199999999999998E-2</v>
      </c>
      <c r="EU173" s="120">
        <f>SUM(EU137, -EU142)</f>
        <v>4.0800000000000003E-2</v>
      </c>
      <c r="EV173" s="179">
        <f>SUM(EV136, -EV138)</f>
        <v>3.5299999999999998E-2</v>
      </c>
      <c r="EW173" s="144">
        <f>SUM(EW136, -EW139)</f>
        <v>3.7400000000000003E-2</v>
      </c>
      <c r="EX173" s="115">
        <f>SUM(EX137, -EX141)</f>
        <v>5.0900000000000001E-2</v>
      </c>
      <c r="EY173" s="175">
        <f>SUM(EY137, -EY140)</f>
        <v>7.4300000000000005E-2</v>
      </c>
      <c r="EZ173" s="148">
        <f>SUM(EZ139, -EZ143)</f>
        <v>8.3999999999999991E-2</v>
      </c>
      <c r="FA173" s="120">
        <f>SUM(FA138, -FA141)</f>
        <v>8.3699999999999997E-2</v>
      </c>
      <c r="FB173" s="176">
        <f>SUM(FB137, -FB140)</f>
        <v>8.6199999999999999E-2</v>
      </c>
      <c r="FC173" s="148">
        <f>SUM(FC138, -FC141)</f>
        <v>8.5400000000000004E-2</v>
      </c>
      <c r="FD173" s="120">
        <f>SUM(FD136, -FD140)</f>
        <v>8.7300000000000003E-2</v>
      </c>
      <c r="FE173" s="176">
        <f>SUM(FE137, -FE141)</f>
        <v>7.569999999999999E-2</v>
      </c>
      <c r="FF173" s="146">
        <f>SUM(FF141, -FF143)</f>
        <v>7.9499999999999987E-2</v>
      </c>
      <c r="FG173" s="116">
        <f>SUM(FG138, -FG141)</f>
        <v>8.7799999999999989E-2</v>
      </c>
      <c r="FH173" s="187">
        <f>SUM(FH136, -FH138)</f>
        <v>8.5099999999999995E-2</v>
      </c>
      <c r="FI173" s="118">
        <f>SUM(FI137, -FI141)</f>
        <v>8.1499999999999989E-2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6">
        <f>SUM(HC159, -HC165)</f>
        <v>0</v>
      </c>
      <c r="HD173" s="6">
        <f>SUM(HD159, -HD165)</f>
        <v>0</v>
      </c>
      <c r="HE173" s="6">
        <f>SUM(HE159, -HE165)</f>
        <v>0</v>
      </c>
      <c r="HF173" s="6">
        <f>SUM(HF159, -HF165)</f>
        <v>0</v>
      </c>
      <c r="HG173" s="6">
        <f>SUM(HG158, -HG164)</f>
        <v>0</v>
      </c>
      <c r="HH173" s="6">
        <f>SUM(HH159, -HH165)</f>
        <v>0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71:279" ht="15.75" thickBot="1" x14ac:dyDescent="0.3"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3" t="s">
        <v>64</v>
      </c>
      <c r="DO174" s="345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0" t="s">
        <v>54</v>
      </c>
      <c r="EP174" s="182" t="s">
        <v>63</v>
      </c>
      <c r="EQ174" s="163" t="s">
        <v>53</v>
      </c>
      <c r="ER174" s="188" t="s">
        <v>55</v>
      </c>
      <c r="ES174" s="180" t="s">
        <v>36</v>
      </c>
      <c r="ET174" s="158" t="s">
        <v>39</v>
      </c>
      <c r="EU174" s="119" t="s">
        <v>39</v>
      </c>
      <c r="EV174" s="174" t="s">
        <v>63</v>
      </c>
      <c r="EW174" s="158" t="s">
        <v>39</v>
      </c>
      <c r="EX174" s="119" t="s">
        <v>36</v>
      </c>
      <c r="EY174" s="186" t="s">
        <v>48</v>
      </c>
      <c r="EZ174" s="156" t="s">
        <v>60</v>
      </c>
      <c r="FA174" s="121" t="s">
        <v>60</v>
      </c>
      <c r="FB174" s="182" t="s">
        <v>53</v>
      </c>
      <c r="FC174" s="152" t="s">
        <v>46</v>
      </c>
      <c r="FD174" s="122" t="s">
        <v>49</v>
      </c>
      <c r="FE174" s="174" t="s">
        <v>46</v>
      </c>
      <c r="FF174" s="163" t="s">
        <v>84</v>
      </c>
      <c r="FG174" s="122" t="s">
        <v>49</v>
      </c>
      <c r="FH174" s="180" t="s">
        <v>38</v>
      </c>
      <c r="FI174" s="114" t="s">
        <v>57</v>
      </c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71:279" ht="15.75" thickBot="1" x14ac:dyDescent="0.3"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0">
        <f>SUM(DN141, -DN142)</f>
        <v>7.2800000000000004E-2</v>
      </c>
      <c r="DO175" s="346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230">SUM(EC164, -EC171)</f>
        <v>0</v>
      </c>
      <c r="ED175" s="6">
        <f t="shared" si="230"/>
        <v>0</v>
      </c>
      <c r="EE175" s="6">
        <f t="shared" si="230"/>
        <v>0</v>
      </c>
      <c r="EF175" s="6">
        <f t="shared" si="230"/>
        <v>0</v>
      </c>
      <c r="EG175" s="6">
        <f t="shared" si="230"/>
        <v>0</v>
      </c>
      <c r="EH175" s="6">
        <f t="shared" si="230"/>
        <v>0</v>
      </c>
      <c r="EI175" s="6">
        <f t="shared" si="230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44">
        <f>SUM(EQ138, -EQ142)</f>
        <v>2.81E-2</v>
      </c>
      <c r="ER175" s="118">
        <f>SUM(ER142, -ER143)</f>
        <v>3.7600000000000001E-2</v>
      </c>
      <c r="ES175" s="176">
        <f>SUM(ES136, -ES140)</f>
        <v>4.0099999999999997E-2</v>
      </c>
      <c r="ET175" s="144">
        <f>SUM(ET136, -ET138)</f>
        <v>3.5200000000000002E-2</v>
      </c>
      <c r="EU175" s="116">
        <f>SUM(EU136, -EU138)</f>
        <v>3.7400000000000003E-2</v>
      </c>
      <c r="EV175" s="176">
        <f>SUM(EV137, -EV142)</f>
        <v>3.4599999999999999E-2</v>
      </c>
      <c r="EW175" s="144">
        <f>SUM(EW136, -EW138)</f>
        <v>3.3600000000000005E-2</v>
      </c>
      <c r="EX175" s="116">
        <f>SUM(EX136, -EX139)</f>
        <v>4.8099999999999997E-2</v>
      </c>
      <c r="EY175" s="179">
        <f>SUM(EY138, -EY142)</f>
        <v>6.7400000000000002E-2</v>
      </c>
      <c r="EZ175" s="146">
        <f>SUM(EZ140, -EZ143)</f>
        <v>8.249999999999999E-2</v>
      </c>
      <c r="FA175" s="120">
        <f>SUM(FA140, -FA143)</f>
        <v>8.1799999999999998E-2</v>
      </c>
      <c r="FB175" s="176">
        <f>SUM(FB139, -FB142)</f>
        <v>8.4400000000000003E-2</v>
      </c>
      <c r="FC175" s="246">
        <f>SUM(FC137, -FC140)</f>
        <v>8.2799999999999999E-2</v>
      </c>
      <c r="FD175" s="120">
        <f>SUM(FD140, -FD143)</f>
        <v>8.1299999999999997E-2</v>
      </c>
      <c r="FE175" s="273">
        <f>SUM(FE138, -FE141)</f>
        <v>7.51E-2</v>
      </c>
      <c r="FF175" s="144">
        <f>SUM(FF140, -FF142)</f>
        <v>7.8799999999999995E-2</v>
      </c>
      <c r="FG175" s="120">
        <f>SUM(FG140, -FG143)</f>
        <v>8.1200000000000008E-2</v>
      </c>
      <c r="FH175" s="178">
        <f>SUM(FH137, -FH141)</f>
        <v>8.1100000000000005E-2</v>
      </c>
      <c r="FI175" s="116">
        <f>SUM(FI138, -FI141)</f>
        <v>7.2700000000000001E-2</v>
      </c>
      <c r="FJ175" s="6">
        <f>SUM(FJ164, -FJ171,)</f>
        <v>0</v>
      </c>
      <c r="FK175" s="6">
        <f>SUM(FK164, -FK171)</f>
        <v>0</v>
      </c>
      <c r="FL175" s="6">
        <f>SUM(FL164, -FL171)</f>
        <v>0</v>
      </c>
      <c r="FM175" s="6">
        <f>SUM(FM164, -FM171)</f>
        <v>0</v>
      </c>
      <c r="FN175" s="6">
        <f>SUM(FN164, -FN171)</f>
        <v>0</v>
      </c>
      <c r="FO175" s="6">
        <f>SUM(FO164, -FO171,)</f>
        <v>0</v>
      </c>
      <c r="FP175" s="6">
        <f>SUM(FP164, -FP171,)</f>
        <v>0</v>
      </c>
      <c r="FQ175" s="6">
        <f>SUM(FQ164, -FQ171)</f>
        <v>0</v>
      </c>
      <c r="FR175" s="6">
        <f>SUM(FR164, -FR171)</f>
        <v>0</v>
      </c>
      <c r="FS175" s="6">
        <f>SUM(FS164, -FS171)</f>
        <v>0</v>
      </c>
      <c r="FT175" s="6">
        <f>SUM(FT164, -FT171)</f>
        <v>0</v>
      </c>
      <c r="FU175" s="6">
        <f>SUM(FU164, -FU171,)</f>
        <v>0</v>
      </c>
      <c r="FV175" s="6">
        <f>SUM(FV164, -FV171,)</f>
        <v>0</v>
      </c>
      <c r="FW175" s="6">
        <f>SUM(FW164, -FW171)</f>
        <v>0</v>
      </c>
      <c r="FX175" s="6">
        <f>SUM(FX164, -FX171)</f>
        <v>0</v>
      </c>
      <c r="FY175" s="6">
        <f>SUM(FY164, -FY171)</f>
        <v>0</v>
      </c>
      <c r="FZ175" s="6">
        <f>SUM(FZ164, -FZ171)</f>
        <v>0</v>
      </c>
      <c r="GA175" s="6">
        <f>SUM(GA164, -GA171,)</f>
        <v>0</v>
      </c>
      <c r="GB175" s="6">
        <f>SUM(GB164, -GB171,)</f>
        <v>0</v>
      </c>
      <c r="GC175" s="6">
        <f>SUM(GC164, -GC171)</f>
        <v>0</v>
      </c>
      <c r="GD175" s="6">
        <f>SUM(GD164, -GD171)</f>
        <v>0</v>
      </c>
      <c r="GE175" s="6">
        <f>SUM(GE164, -GE171)</f>
        <v>0</v>
      </c>
      <c r="GF175" s="6">
        <f>SUM(GF164, -GF171)</f>
        <v>0</v>
      </c>
      <c r="GG175" s="6">
        <f>SUM(GG164, -GG171,)</f>
        <v>0</v>
      </c>
      <c r="GH175" s="6">
        <f>SUM(GH164, -GH171,)</f>
        <v>0</v>
      </c>
      <c r="GI175" s="6">
        <f>SUM(GI164, -GI171)</f>
        <v>0</v>
      </c>
      <c r="GJ175" s="6">
        <f>SUM(GJ164, -GJ171)</f>
        <v>0</v>
      </c>
      <c r="GK175" s="6">
        <f>SUM(GK164, -GK171)</f>
        <v>0</v>
      </c>
      <c r="GL175" s="6">
        <f>SUM(GL164, -GL171)</f>
        <v>0</v>
      </c>
      <c r="GM175" s="6">
        <f>SUM(GM164, -GM171,)</f>
        <v>0</v>
      </c>
      <c r="GN175" s="6">
        <f>SUM(GN164, -GN171,)</f>
        <v>0</v>
      </c>
      <c r="GO175" s="6">
        <f>SUM(GO164, -GO171)</f>
        <v>0</v>
      </c>
      <c r="GP175" s="6">
        <f>SUM(GP164, -GP171)</f>
        <v>0</v>
      </c>
      <c r="GQ175" s="6">
        <f>SUM(GQ164, -GQ171)</f>
        <v>0</v>
      </c>
      <c r="GR175" s="6">
        <f>SUM(GR164, -GR171)</f>
        <v>0</v>
      </c>
      <c r="GS175" s="6">
        <f>SUM(GS164, -GS171,)</f>
        <v>0</v>
      </c>
      <c r="GT175" s="6">
        <f>SUM(GT164, -GT171,)</f>
        <v>0</v>
      </c>
      <c r="GU175" s="6">
        <f t="shared" ref="GU175:HA175" si="231">SUM(GU164, -GU171)</f>
        <v>0</v>
      </c>
      <c r="GV175" s="6">
        <f t="shared" si="231"/>
        <v>0</v>
      </c>
      <c r="GW175" s="6">
        <f t="shared" si="231"/>
        <v>0</v>
      </c>
      <c r="GX175" s="6">
        <f t="shared" si="231"/>
        <v>0</v>
      </c>
      <c r="GY175" s="6">
        <f t="shared" si="231"/>
        <v>0</v>
      </c>
      <c r="GZ175" s="6">
        <f t="shared" si="231"/>
        <v>0</v>
      </c>
      <c r="HA175" s="6">
        <f t="shared" si="231"/>
        <v>0</v>
      </c>
      <c r="HC175" s="6">
        <f t="shared" ref="HC175:HH175" si="232">SUM(HC164, -HC171)</f>
        <v>0</v>
      </c>
      <c r="HD175" s="6">
        <f t="shared" si="232"/>
        <v>0</v>
      </c>
      <c r="HE175" s="6">
        <f t="shared" si="232"/>
        <v>0</v>
      </c>
      <c r="HF175" s="6">
        <f t="shared" si="232"/>
        <v>0</v>
      </c>
      <c r="HG175" s="6">
        <f t="shared" si="232"/>
        <v>0</v>
      </c>
      <c r="HH175" s="6">
        <f t="shared" si="232"/>
        <v>0</v>
      </c>
      <c r="HI175" s="6">
        <f>SUM(HI164, -HI171,)</f>
        <v>0</v>
      </c>
      <c r="HJ175" s="6">
        <f>SUM(HJ164, -HJ171,)</f>
        <v>0</v>
      </c>
      <c r="HK175" s="6">
        <f>SUM(HK164, -HK171)</f>
        <v>0</v>
      </c>
      <c r="HL175" s="6">
        <f>SUM(HL164, -HL171)</f>
        <v>0</v>
      </c>
      <c r="HM175" s="6">
        <f>SUM(HM164, -HM171)</f>
        <v>0</v>
      </c>
      <c r="HN175" s="6">
        <f>SUM(HN164, -HN171)</f>
        <v>0</v>
      </c>
      <c r="HO175" s="6">
        <f>SUM(HO164, -HO171,)</f>
        <v>0</v>
      </c>
      <c r="HP175" s="6">
        <f>SUM(HP164, -HP171,)</f>
        <v>0</v>
      </c>
      <c r="HQ175" s="6">
        <f>SUM(HQ164, -HQ171)</f>
        <v>0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233">SUM(JM164, -JM171)</f>
        <v>0</v>
      </c>
      <c r="JN175" s="6">
        <f t="shared" si="233"/>
        <v>0</v>
      </c>
      <c r="JO175" s="6">
        <f t="shared" si="233"/>
        <v>0</v>
      </c>
      <c r="JP175" s="6">
        <f t="shared" si="233"/>
        <v>0</v>
      </c>
      <c r="JQ175" s="6">
        <f t="shared" si="233"/>
        <v>0</v>
      </c>
      <c r="JR175" s="6">
        <f t="shared" si="233"/>
        <v>0</v>
      </c>
      <c r="JS175" s="6">
        <f t="shared" si="233"/>
        <v>0</v>
      </c>
    </row>
    <row r="176" spans="71:279" ht="15.75" thickBot="1" x14ac:dyDescent="0.3"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1" t="s">
        <v>54</v>
      </c>
      <c r="DO176" s="345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3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56" t="s">
        <v>51</v>
      </c>
      <c r="ER176" s="168" t="s">
        <v>67</v>
      </c>
      <c r="ES176" s="186" t="s">
        <v>48</v>
      </c>
      <c r="ET176" s="353" t="s">
        <v>54</v>
      </c>
      <c r="EU176" s="350" t="s">
        <v>54</v>
      </c>
      <c r="EV176" s="180" t="s">
        <v>39</v>
      </c>
      <c r="EW176" s="200" t="s">
        <v>59</v>
      </c>
      <c r="EX176" s="168" t="s">
        <v>64</v>
      </c>
      <c r="EY176" s="184" t="s">
        <v>60</v>
      </c>
      <c r="EZ176" s="163" t="s">
        <v>65</v>
      </c>
      <c r="FA176" s="168" t="s">
        <v>59</v>
      </c>
      <c r="FB176" s="180" t="s">
        <v>38</v>
      </c>
      <c r="FC176" s="158" t="s">
        <v>36</v>
      </c>
      <c r="FD176" s="114" t="s">
        <v>46</v>
      </c>
      <c r="FE176" s="183" t="s">
        <v>49</v>
      </c>
      <c r="FF176" s="353" t="s">
        <v>54</v>
      </c>
      <c r="FG176" s="168" t="s">
        <v>64</v>
      </c>
      <c r="FH176" s="183" t="s">
        <v>49</v>
      </c>
      <c r="FI176" s="168" t="s">
        <v>67</v>
      </c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8">
        <f>SUM(DN137, -DN141)</f>
        <v>6.5600000000000006E-2</v>
      </c>
      <c r="DO177" s="346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46">
        <f>SUM(EQ139, -EQ142)</f>
        <v>2.7400000000000001E-2</v>
      </c>
      <c r="ER177" s="208">
        <f>SUM(ER137, -ER141)</f>
        <v>3.61E-2</v>
      </c>
      <c r="ES177" s="179">
        <f>SUM(ES137, -ES140)</f>
        <v>3.8099999999999995E-2</v>
      </c>
      <c r="ET177" s="148">
        <f>SUM(ET137, -ET141)</f>
        <v>3.0499999999999999E-2</v>
      </c>
      <c r="EU177" s="118">
        <f>SUM(EU137, -EU141)</f>
        <v>3.4099999999999998E-2</v>
      </c>
      <c r="EV177" s="176">
        <f>SUM(EV136, -EV137)</f>
        <v>3.39E-2</v>
      </c>
      <c r="EW177" s="153">
        <f>SUM(EW137, -EW141)</f>
        <v>3.32E-2</v>
      </c>
      <c r="EX177" s="120">
        <f>SUM(EX137, -EX140)</f>
        <v>3.7499999999999999E-2</v>
      </c>
      <c r="EY177" s="179">
        <f>SUM(EY141, -EY143)</f>
        <v>6.7400000000000002E-2</v>
      </c>
      <c r="EZ177" s="146">
        <f>SUM(EZ141, -EZ143)</f>
        <v>7.7100000000000002E-2</v>
      </c>
      <c r="FA177" s="115">
        <f>SUM(FA138, -FA140)</f>
        <v>7.9399999999999998E-2</v>
      </c>
      <c r="FB177" s="178">
        <f>SUM(FB138, -FB140)</f>
        <v>8.1000000000000003E-2</v>
      </c>
      <c r="FC177" s="144">
        <f>SUM(FC138, -FC140)</f>
        <v>7.9700000000000007E-2</v>
      </c>
      <c r="FD177" s="247">
        <f>SUM(FD137, -FD140)</f>
        <v>7.9000000000000001E-2</v>
      </c>
      <c r="FE177" s="179">
        <f>SUM(FE141, -FE143)</f>
        <v>6.5000000000000002E-2</v>
      </c>
      <c r="FF177" s="148">
        <f>SUM(FF136, -FF139)</f>
        <v>7.1599999999999997E-2</v>
      </c>
      <c r="FG177" s="120">
        <f>SUM(FG136, -FG139)</f>
        <v>8.0100000000000005E-2</v>
      </c>
      <c r="FH177" s="179">
        <f>SUM(FH140, -FH143)</f>
        <v>7.690000000000001E-2</v>
      </c>
      <c r="FI177" s="208">
        <f>SUM(FI136, -FI138)</f>
        <v>5.7199999999999994E-2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6">
        <f>SUM(HC164, -HC170)</f>
        <v>0</v>
      </c>
      <c r="HD177" s="6">
        <f>SUM(HD164, -HD170,)</f>
        <v>0</v>
      </c>
      <c r="HE177" s="6">
        <f>SUM(HE164, -HE170)</f>
        <v>0</v>
      </c>
      <c r="HF177" s="6">
        <f>SUM(HF164, -HF170,)</f>
        <v>0</v>
      </c>
      <c r="HG177" s="6">
        <f>SUM(HG165, -HG171)</f>
        <v>0</v>
      </c>
      <c r="HH177" s="6">
        <f>SUM(HH164, -HH170)</f>
        <v>0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7" t="s">
        <v>38</v>
      </c>
      <c r="DO178" s="345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63" t="s">
        <v>63</v>
      </c>
      <c r="ER178" s="114" t="s">
        <v>52</v>
      </c>
      <c r="ES178" s="180" t="s">
        <v>37</v>
      </c>
      <c r="ET178" s="152" t="s">
        <v>63</v>
      </c>
      <c r="EU178" s="168" t="s">
        <v>59</v>
      </c>
      <c r="EV178" s="186" t="s">
        <v>64</v>
      </c>
      <c r="EW178" s="353" t="s">
        <v>54</v>
      </c>
      <c r="EX178" s="114" t="s">
        <v>52</v>
      </c>
      <c r="EY178" s="174" t="s">
        <v>63</v>
      </c>
      <c r="EZ178" s="154" t="s">
        <v>49</v>
      </c>
      <c r="FA178" s="114" t="s">
        <v>63</v>
      </c>
      <c r="FB178" s="184" t="s">
        <v>60</v>
      </c>
      <c r="FC178" s="154" t="s">
        <v>49</v>
      </c>
      <c r="FD178" s="119" t="s">
        <v>36</v>
      </c>
      <c r="FE178" s="186" t="s">
        <v>64</v>
      </c>
      <c r="FF178" s="158" t="s">
        <v>36</v>
      </c>
      <c r="FG178" s="119" t="s">
        <v>36</v>
      </c>
      <c r="FH178" s="186" t="s">
        <v>41</v>
      </c>
      <c r="FI178" s="123" t="s">
        <v>53</v>
      </c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8">
        <f>SUM(DN136, -DN140)</f>
        <v>6.3399999999999998E-2</v>
      </c>
      <c r="DO179" s="346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44">
        <f>SUM(EQ138, -EQ141)</f>
        <v>2.7299999999999998E-2</v>
      </c>
      <c r="ER179" s="115">
        <f>SUM(ER141, -ER142)</f>
        <v>2.6199999999999998E-2</v>
      </c>
      <c r="ES179" s="179">
        <f>SUM(ES136, -ES139)</f>
        <v>3.7899999999999996E-2</v>
      </c>
      <c r="ET179" s="144">
        <f>SUM(ET138, -ET142)</f>
        <v>2.9700000000000001E-2</v>
      </c>
      <c r="EU179" s="115">
        <f>SUM(EU137, -EU140)</f>
        <v>0.03</v>
      </c>
      <c r="EV179" s="179">
        <f>SUM(EV138, -EV142)</f>
        <v>3.32E-2</v>
      </c>
      <c r="EW179" s="148">
        <f>SUM(EW137, -EW140)</f>
        <v>2.5499999999999998E-2</v>
      </c>
      <c r="EX179" s="115">
        <f>SUM(EX138, -EX142)</f>
        <v>3.5900000000000001E-2</v>
      </c>
      <c r="EY179" s="176">
        <f>SUM(EY137, -EY139)</f>
        <v>6.5500000000000003E-2</v>
      </c>
      <c r="EZ179" s="146">
        <f>SUM(EZ142, -EZ143)</f>
        <v>6.8599999999999994E-2</v>
      </c>
      <c r="FA179" s="116">
        <f>SUM(FA136, -FA139)</f>
        <v>7.8800000000000009E-2</v>
      </c>
      <c r="FB179" s="179">
        <f>SUM(FB140, -FB143)</f>
        <v>7.2300000000000003E-2</v>
      </c>
      <c r="FC179" s="146">
        <f>SUM(FC140, -FC143)</f>
        <v>7.8099999999999989E-2</v>
      </c>
      <c r="FD179" s="116">
        <f>SUM(FD138, -FD140)</f>
        <v>7.6600000000000001E-2</v>
      </c>
      <c r="FE179" s="179">
        <f>SUM(FE136, -FE139)</f>
        <v>6.4600000000000005E-2</v>
      </c>
      <c r="FF179" s="144">
        <f>SUM(FF137, -FF141)</f>
        <v>6.4399999999999999E-2</v>
      </c>
      <c r="FG179" s="116">
        <f>SUM(FG137, -FG140)</f>
        <v>6.8400000000000002E-2</v>
      </c>
      <c r="FH179" s="179">
        <f>SUM(FH136, -FH137)</f>
        <v>7.4800000000000005E-2</v>
      </c>
      <c r="FI179" s="116">
        <f>SUM(FI139, -FI142)</f>
        <v>4.9100000000000005E-2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6">
        <f>SUM(HC165, -HC171)</f>
        <v>0</v>
      </c>
      <c r="HD179" s="6">
        <f>SUM(HD165, -HD171)</f>
        <v>0</v>
      </c>
      <c r="HE179" s="6">
        <f>SUM(HE165, -HE171)</f>
        <v>0</v>
      </c>
      <c r="HF179" s="6">
        <f>SUM(HF165, -HF171)</f>
        <v>0</v>
      </c>
      <c r="HG179" s="6">
        <f>SUM(HG164, -HG170)</f>
        <v>0</v>
      </c>
      <c r="HH179" s="6">
        <f>SUM(HH165, -HH171)</f>
        <v>0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29" t="s">
        <v>68</v>
      </c>
      <c r="DO180" s="345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4" t="s">
        <v>54</v>
      </c>
      <c r="EN180" s="164" t="s">
        <v>51</v>
      </c>
      <c r="EO180" s="123" t="s">
        <v>84</v>
      </c>
      <c r="EP180" s="186" t="s">
        <v>59</v>
      </c>
      <c r="EQ180" s="156" t="s">
        <v>57</v>
      </c>
      <c r="ER180" s="119" t="s">
        <v>36</v>
      </c>
      <c r="ES180" s="354" t="s">
        <v>54</v>
      </c>
      <c r="ET180" s="200" t="s">
        <v>59</v>
      </c>
      <c r="EU180" s="114" t="s">
        <v>63</v>
      </c>
      <c r="EV180" s="183" t="s">
        <v>47</v>
      </c>
      <c r="EW180" s="152" t="s">
        <v>63</v>
      </c>
      <c r="EX180" s="168" t="s">
        <v>48</v>
      </c>
      <c r="EY180" s="183" t="s">
        <v>49</v>
      </c>
      <c r="EZ180" s="200" t="s">
        <v>48</v>
      </c>
      <c r="FA180" s="122" t="s">
        <v>49</v>
      </c>
      <c r="FB180" s="183" t="s">
        <v>49</v>
      </c>
      <c r="FC180" s="154" t="s">
        <v>44</v>
      </c>
      <c r="FD180" s="121" t="s">
        <v>60</v>
      </c>
      <c r="FE180" s="180" t="s">
        <v>37</v>
      </c>
      <c r="FF180" s="200" t="s">
        <v>67</v>
      </c>
      <c r="FG180" s="123" t="s">
        <v>84</v>
      </c>
      <c r="FH180" s="174" t="s">
        <v>57</v>
      </c>
      <c r="FI180" s="168" t="s">
        <v>41</v>
      </c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5">
        <f>SUM(DN138, -DN141)</f>
        <v>5.7799999999999997E-2</v>
      </c>
      <c r="DO181" s="346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234">SUM(EC170, -EC177)</f>
        <v>0</v>
      </c>
      <c r="ED181" s="6">
        <f t="shared" si="234"/>
        <v>0</v>
      </c>
      <c r="EE181" s="6">
        <f t="shared" si="234"/>
        <v>0</v>
      </c>
      <c r="EF181" s="6">
        <f t="shared" si="234"/>
        <v>0</v>
      </c>
      <c r="EG181" s="6">
        <f t="shared" si="234"/>
        <v>0</v>
      </c>
      <c r="EH181" s="6">
        <f t="shared" si="234"/>
        <v>0</v>
      </c>
      <c r="EI181" s="6">
        <f t="shared" si="234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44">
        <f>SUM(EQ139, -EQ141)</f>
        <v>2.6599999999999999E-2</v>
      </c>
      <c r="ER181" s="116">
        <f>SUM(ER136, -ER140)</f>
        <v>2.6000000000000002E-2</v>
      </c>
      <c r="ES181" s="178">
        <f>SUM(ES137, -ES139)</f>
        <v>3.5899999999999994E-2</v>
      </c>
      <c r="ET181" s="153">
        <f>SUM(ET137, -ET140)</f>
        <v>2.9600000000000001E-2</v>
      </c>
      <c r="EU181" s="116">
        <f>SUM(EU138, -EU142)</f>
        <v>2.8499999999999998E-2</v>
      </c>
      <c r="EV181" s="179">
        <f>SUM(EV139, -EV142)</f>
        <v>2.92E-2</v>
      </c>
      <c r="EW181" s="144">
        <f>SUM(EW138, -EW142)</f>
        <v>2.5099999999999997E-2</v>
      </c>
      <c r="EX181" s="120">
        <f>SUM(EX137, -EX139)</f>
        <v>3.3399999999999999E-2</v>
      </c>
      <c r="EY181" s="179">
        <f>SUM(EY142, -EY143)</f>
        <v>5.6399999999999999E-2</v>
      </c>
      <c r="EZ181" s="146">
        <f>SUM(EZ138, -EZ142)</f>
        <v>6.25E-2</v>
      </c>
      <c r="FA181" s="120">
        <f>SUM(FA141, -FA143)</f>
        <v>7.7499999999999999E-2</v>
      </c>
      <c r="FB181" s="179">
        <f>SUM(FB141, -FB143)</f>
        <v>6.5400000000000014E-2</v>
      </c>
      <c r="FC181" s="146">
        <f>SUM(FC140, -FC142)</f>
        <v>7.4299999999999991E-2</v>
      </c>
      <c r="FD181" s="120">
        <f>SUM(FD141, -FD143)</f>
        <v>6.7299999999999999E-2</v>
      </c>
      <c r="FE181" s="179">
        <f>SUM(FE137, -FE140)</f>
        <v>5.28E-2</v>
      </c>
      <c r="FF181" s="166">
        <f>SUM(FF136, -FF138)</f>
        <v>6.2199999999999991E-2</v>
      </c>
      <c r="FG181" s="116">
        <f>SUM(FG139, -FG141)</f>
        <v>6.59E-2</v>
      </c>
      <c r="FH181" s="176">
        <f>SUM(FH138, -FH141)</f>
        <v>7.0800000000000002E-2</v>
      </c>
      <c r="FI181" s="120">
        <f>SUM(FI136, -FI137)</f>
        <v>4.8399999999999999E-2</v>
      </c>
      <c r="FJ181" s="6">
        <f>SUM(FJ170, -FJ177,)</f>
        <v>0</v>
      </c>
      <c r="FK181" s="6">
        <f>SUM(FK170, -FK177)</f>
        <v>0</v>
      </c>
      <c r="FL181" s="6">
        <f>SUM(FL170, -FL177)</f>
        <v>0</v>
      </c>
      <c r="FM181" s="6">
        <f>SUM(FM170, -FM177)</f>
        <v>0</v>
      </c>
      <c r="FN181" s="6">
        <f>SUM(FN170, -FN177)</f>
        <v>0</v>
      </c>
      <c r="FO181" s="6">
        <f>SUM(FO170, -FO177,)</f>
        <v>0</v>
      </c>
      <c r="FP181" s="6">
        <f>SUM(FP170, -FP177,)</f>
        <v>0</v>
      </c>
      <c r="FQ181" s="6">
        <f>SUM(FQ170, -FQ177)</f>
        <v>0</v>
      </c>
      <c r="FR181" s="6">
        <f>SUM(FR170, -FR177)</f>
        <v>0</v>
      </c>
      <c r="FS181" s="6">
        <f>SUM(FS170, -FS177)</f>
        <v>0</v>
      </c>
      <c r="FT181" s="6">
        <f>SUM(FT170, -FT177)</f>
        <v>0</v>
      </c>
      <c r="FU181" s="6">
        <f>SUM(FU170, -FU177,)</f>
        <v>0</v>
      </c>
      <c r="FV181" s="6">
        <f>SUM(FV170, -FV177,)</f>
        <v>0</v>
      </c>
      <c r="FW181" s="6">
        <f>SUM(FW170, -FW177)</f>
        <v>0</v>
      </c>
      <c r="FX181" s="6">
        <f>SUM(FX170, -FX177)</f>
        <v>0</v>
      </c>
      <c r="FY181" s="6">
        <f>SUM(FY170, -FY177)</f>
        <v>0</v>
      </c>
      <c r="FZ181" s="6">
        <f>SUM(FZ170, -FZ177)</f>
        <v>0</v>
      </c>
      <c r="GA181" s="6">
        <f>SUM(GA170, -GA177,)</f>
        <v>0</v>
      </c>
      <c r="GB181" s="6">
        <f>SUM(GB170, -GB177,)</f>
        <v>0</v>
      </c>
      <c r="GC181" s="6">
        <f>SUM(GC170, -GC177)</f>
        <v>0</v>
      </c>
      <c r="GD181" s="6">
        <f>SUM(GD170, -GD177)</f>
        <v>0</v>
      </c>
      <c r="GE181" s="6">
        <f>SUM(GE170, -GE177)</f>
        <v>0</v>
      </c>
      <c r="GF181" s="6">
        <f>SUM(GF170, -GF177)</f>
        <v>0</v>
      </c>
      <c r="GG181" s="6">
        <f>SUM(GG170, -GG177,)</f>
        <v>0</v>
      </c>
      <c r="GH181" s="6">
        <f>SUM(GH170, -GH177,)</f>
        <v>0</v>
      </c>
      <c r="GI181" s="6">
        <f>SUM(GI170, -GI177)</f>
        <v>0</v>
      </c>
      <c r="GJ181" s="6">
        <f>SUM(GJ170, -GJ177)</f>
        <v>0</v>
      </c>
      <c r="GK181" s="6">
        <f>SUM(GK170, -GK177)</f>
        <v>0</v>
      </c>
      <c r="GL181" s="6">
        <f>SUM(GL170, -GL177)</f>
        <v>0</v>
      </c>
      <c r="GM181" s="6">
        <f>SUM(GM170, -GM177,)</f>
        <v>0</v>
      </c>
      <c r="GN181" s="6">
        <f>SUM(GN170, -GN177,)</f>
        <v>0</v>
      </c>
      <c r="GO181" s="6">
        <f>SUM(GO170, -GO177)</f>
        <v>0</v>
      </c>
      <c r="GP181" s="6">
        <f>SUM(GP170, -GP177)</f>
        <v>0</v>
      </c>
      <c r="GQ181" s="6">
        <f>SUM(GQ170, -GQ177)</f>
        <v>0</v>
      </c>
      <c r="GR181" s="6">
        <f>SUM(GR170, -GR177)</f>
        <v>0</v>
      </c>
      <c r="GS181" s="6">
        <f>SUM(GS170, -GS177,)</f>
        <v>0</v>
      </c>
      <c r="GT181" s="6">
        <f>SUM(GT170, -GT177,)</f>
        <v>0</v>
      </c>
      <c r="GU181" s="6">
        <f t="shared" ref="GU181:HA181" si="235">SUM(GU170, -GU177)</f>
        <v>0</v>
      </c>
      <c r="GV181" s="6">
        <f t="shared" si="235"/>
        <v>0</v>
      </c>
      <c r="GW181" s="6">
        <f t="shared" si="235"/>
        <v>0</v>
      </c>
      <c r="GX181" s="6">
        <f t="shared" si="235"/>
        <v>0</v>
      </c>
      <c r="GY181" s="6">
        <f t="shared" si="235"/>
        <v>0</v>
      </c>
      <c r="GZ181" s="6">
        <f t="shared" si="235"/>
        <v>0</v>
      </c>
      <c r="HA181" s="6">
        <f t="shared" si="235"/>
        <v>0</v>
      </c>
      <c r="HC181" s="6">
        <f t="shared" ref="HC181:HH181" si="236">SUM(HC170, -HC177)</f>
        <v>0</v>
      </c>
      <c r="HD181" s="6">
        <f t="shared" si="236"/>
        <v>0</v>
      </c>
      <c r="HE181" s="6">
        <f t="shared" si="236"/>
        <v>0</v>
      </c>
      <c r="HF181" s="6">
        <f t="shared" si="236"/>
        <v>0</v>
      </c>
      <c r="HG181" s="6">
        <f t="shared" si="236"/>
        <v>0</v>
      </c>
      <c r="HH181" s="6">
        <f t="shared" si="236"/>
        <v>0</v>
      </c>
      <c r="HI181" s="6">
        <f>SUM(HI170, -HI177,)</f>
        <v>0</v>
      </c>
      <c r="HJ181" s="6">
        <f>SUM(HJ170, -HJ177,)</f>
        <v>0</v>
      </c>
      <c r="HK181" s="6">
        <f>SUM(HK170, -HK177)</f>
        <v>0</v>
      </c>
      <c r="HL181" s="6">
        <f>SUM(HL170, -HL177)</f>
        <v>0</v>
      </c>
      <c r="HM181" s="6">
        <f>SUM(HM170, -HM177)</f>
        <v>0</v>
      </c>
      <c r="HN181" s="6">
        <f>SUM(HN170, -HN177)</f>
        <v>0</v>
      </c>
      <c r="HO181" s="6">
        <f>SUM(HO170, -HO177,)</f>
        <v>0</v>
      </c>
      <c r="HP181" s="6">
        <f>SUM(HP170, -HP177,)</f>
        <v>0</v>
      </c>
      <c r="HQ181" s="6">
        <f>SUM(HQ170, -HQ177)</f>
        <v>0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237">SUM(JM170, -JM177)</f>
        <v>0</v>
      </c>
      <c r="JN181" s="6">
        <f t="shared" si="237"/>
        <v>0</v>
      </c>
      <c r="JO181" s="6">
        <f t="shared" si="237"/>
        <v>0</v>
      </c>
      <c r="JP181" s="6">
        <f t="shared" si="237"/>
        <v>0</v>
      </c>
      <c r="JQ181" s="6">
        <f t="shared" si="237"/>
        <v>0</v>
      </c>
      <c r="JR181" s="6">
        <f t="shared" si="237"/>
        <v>0</v>
      </c>
      <c r="JS181" s="6">
        <f t="shared" si="237"/>
        <v>0</v>
      </c>
    </row>
    <row r="182" spans="7:279" ht="15.75" thickBot="1" x14ac:dyDescent="0.3"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1" t="s">
        <v>51</v>
      </c>
      <c r="DO182" s="345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58" t="s">
        <v>38</v>
      </c>
      <c r="ER182" s="123" t="s">
        <v>63</v>
      </c>
      <c r="ES182" s="182" t="s">
        <v>63</v>
      </c>
      <c r="ET182" s="158" t="s">
        <v>41</v>
      </c>
      <c r="EU182" s="119" t="s">
        <v>41</v>
      </c>
      <c r="EV182" s="199" t="s">
        <v>53</v>
      </c>
      <c r="EW182" s="154" t="s">
        <v>47</v>
      </c>
      <c r="EX182" s="114" t="s">
        <v>57</v>
      </c>
      <c r="EY182" s="186" t="s">
        <v>59</v>
      </c>
      <c r="EZ182" s="152" t="s">
        <v>67</v>
      </c>
      <c r="FA182" s="119" t="s">
        <v>40</v>
      </c>
      <c r="FB182" s="186" t="s">
        <v>64</v>
      </c>
      <c r="FC182" s="156" t="s">
        <v>60</v>
      </c>
      <c r="FD182" s="122" t="s">
        <v>44</v>
      </c>
      <c r="FE182" s="174" t="s">
        <v>52</v>
      </c>
      <c r="FF182" s="152" t="s">
        <v>46</v>
      </c>
      <c r="FG182" s="114" t="s">
        <v>46</v>
      </c>
      <c r="FH182" s="182" t="s">
        <v>84</v>
      </c>
      <c r="FI182" s="122" t="s">
        <v>44</v>
      </c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238">SUM(CD136, -CD137)</f>
        <v>5.4199999999999998E-2</v>
      </c>
      <c r="CE183" s="144">
        <f t="shared" si="238"/>
        <v>5.57E-2</v>
      </c>
      <c r="CF183" s="118">
        <f t="shared" si="238"/>
        <v>6.1299999999999993E-2</v>
      </c>
      <c r="CG183" s="178">
        <f t="shared" si="238"/>
        <v>6.88E-2</v>
      </c>
      <c r="CH183" s="148">
        <f t="shared" si="238"/>
        <v>6.6700000000000009E-2</v>
      </c>
      <c r="CI183" s="116">
        <f t="shared" si="238"/>
        <v>6.6099999999999992E-2</v>
      </c>
      <c r="CJ183" s="178">
        <f t="shared" si="238"/>
        <v>5.2999999999999999E-2</v>
      </c>
      <c r="CK183" s="148">
        <f t="shared" si="238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0">
        <f>SUM(DN137, -DN140)</f>
        <v>5.2900000000000003E-2</v>
      </c>
      <c r="DO183" s="346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48">
        <f>SUM(EQ136, -EQ139)</f>
        <v>1.7100000000000001E-2</v>
      </c>
      <c r="ER183" s="116">
        <f>SUM(ER138, -ER141)</f>
        <v>2.52E-2</v>
      </c>
      <c r="ES183" s="176">
        <f>SUM(ES138, -ES141)</f>
        <v>3.44E-2</v>
      </c>
      <c r="ET183" s="146">
        <f>SUM(ET136, -ET137)</f>
        <v>2.6700000000000002E-2</v>
      </c>
      <c r="EU183" s="120">
        <f>SUM(EU136, -EU137)</f>
        <v>2.5100000000000001E-2</v>
      </c>
      <c r="EV183" s="176">
        <f>SUM(EV140, -EV142)</f>
        <v>2.6000000000000002E-2</v>
      </c>
      <c r="EW183" s="146">
        <f>SUM(EW139, -EW142)</f>
        <v>2.1299999999999999E-2</v>
      </c>
      <c r="EX183" s="116">
        <f>SUM(EX138, -EX141)</f>
        <v>3.2899999999999999E-2</v>
      </c>
      <c r="EY183" s="175">
        <f>SUM(EY138, -EY141)</f>
        <v>5.6400000000000006E-2</v>
      </c>
      <c r="EZ183" s="166">
        <f>SUM(EZ136, -EZ138)</f>
        <v>6.1100000000000002E-2</v>
      </c>
      <c r="FA183" s="120">
        <f>SUM(FA137, -FA139)</f>
        <v>7.1400000000000005E-2</v>
      </c>
      <c r="FB183" s="179">
        <f>SUM(FB136, -FB139)</f>
        <v>6.0199999999999997E-2</v>
      </c>
      <c r="FC183" s="146">
        <f>SUM(FC141, -FC143)</f>
        <v>7.2399999999999992E-2</v>
      </c>
      <c r="FD183" s="120">
        <f>SUM(FD140, -FD142)</f>
        <v>6.6099999999999992E-2</v>
      </c>
      <c r="FE183" s="175">
        <f>SUM(FE138, -FE140)</f>
        <v>5.2200000000000003E-2</v>
      </c>
      <c r="FF183" s="246">
        <f>SUM(FF138, -FF141)</f>
        <v>5.7500000000000002E-2</v>
      </c>
      <c r="FG183" s="247">
        <f>SUM(FG138, -FG140)</f>
        <v>6.2799999999999995E-2</v>
      </c>
      <c r="FH183" s="176">
        <f>SUM(FH139, -FH141)</f>
        <v>6.7500000000000004E-2</v>
      </c>
      <c r="FI183" s="120">
        <f>SUM(FI140, -FI142)</f>
        <v>4.5999999999999999E-2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6">
        <f>SUM(HC170, -HC176)</f>
        <v>0</v>
      </c>
      <c r="HD183" s="6">
        <f>SUM(HD170, -HD176,)</f>
        <v>0</v>
      </c>
      <c r="HE183" s="6">
        <f>SUM(HE170, -HE176)</f>
        <v>0</v>
      </c>
      <c r="HF183" s="6">
        <f>SUM(HF170, -HF176,)</f>
        <v>0</v>
      </c>
      <c r="HG183" s="6">
        <f>SUM(HG171, -HG177)</f>
        <v>0</v>
      </c>
      <c r="HH183" s="6">
        <f>SUM(HH170, -HH176)</f>
        <v>0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7" t="s">
        <v>36</v>
      </c>
      <c r="DO184" s="345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58" t="s">
        <v>40</v>
      </c>
      <c r="ER184" s="119" t="s">
        <v>38</v>
      </c>
      <c r="ES184" s="182" t="s">
        <v>47</v>
      </c>
      <c r="ET184" s="152" t="s">
        <v>52</v>
      </c>
      <c r="EU184" s="122" t="s">
        <v>47</v>
      </c>
      <c r="EV184" s="174" t="s">
        <v>57</v>
      </c>
      <c r="EW184" s="158" t="s">
        <v>41</v>
      </c>
      <c r="EX184" s="119" t="s">
        <v>39</v>
      </c>
      <c r="EY184" s="180" t="s">
        <v>41</v>
      </c>
      <c r="EZ184" s="200" t="s">
        <v>64</v>
      </c>
      <c r="FA184" s="188" t="s">
        <v>55</v>
      </c>
      <c r="FB184" s="174" t="s">
        <v>63</v>
      </c>
      <c r="FC184" s="156" t="s">
        <v>51</v>
      </c>
      <c r="FD184" s="168" t="s">
        <v>64</v>
      </c>
      <c r="FE184" s="182" t="s">
        <v>47</v>
      </c>
      <c r="FF184" s="200" t="s">
        <v>41</v>
      </c>
      <c r="FG184" s="168" t="s">
        <v>67</v>
      </c>
      <c r="FH184" s="183" t="s">
        <v>44</v>
      </c>
      <c r="FI184" s="121" t="s">
        <v>60</v>
      </c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239">SUM(CC137, -CC141)</f>
        <v>3.7400000000000003E-2</v>
      </c>
      <c r="CD185" s="179">
        <f t="shared" si="239"/>
        <v>3.95E-2</v>
      </c>
      <c r="CE185" s="146">
        <f t="shared" si="239"/>
        <v>3.9199999999999999E-2</v>
      </c>
      <c r="CF185" s="120">
        <f t="shared" si="239"/>
        <v>5.1799999999999999E-2</v>
      </c>
      <c r="CG185" s="179">
        <f t="shared" si="239"/>
        <v>4.3900000000000002E-2</v>
      </c>
      <c r="CH185" s="146">
        <f t="shared" si="239"/>
        <v>5.2000000000000005E-2</v>
      </c>
      <c r="CI185" s="120">
        <f t="shared" si="239"/>
        <v>4.9000000000000002E-2</v>
      </c>
      <c r="CJ185" s="179">
        <f t="shared" si="239"/>
        <v>3.6900000000000002E-2</v>
      </c>
      <c r="CK185" s="146">
        <f t="shared" si="239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5">
        <f>SUM(DN136, -DN139)</f>
        <v>5.2600000000000001E-2</v>
      </c>
      <c r="DO185" s="346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46">
        <f>SUM(EQ136, -EQ138)</f>
        <v>1.6400000000000001E-2</v>
      </c>
      <c r="ER185" s="118">
        <f>SUM(ER136, -ER139)</f>
        <v>2.4100000000000003E-2</v>
      </c>
      <c r="ES185" s="179">
        <f>SUM(ES138, -ES140)</f>
        <v>3.2099999999999997E-2</v>
      </c>
      <c r="ET185" s="153">
        <f>SUM(ET138, -ET141)</f>
        <v>2.1999999999999999E-2</v>
      </c>
      <c r="EU185" s="120">
        <f>SUM(EU139, -EU142)</f>
        <v>2.3699999999999999E-2</v>
      </c>
      <c r="EV185" s="176">
        <f>SUM(EV137, -EV141)</f>
        <v>2.2099999999999998E-2</v>
      </c>
      <c r="EW185" s="146">
        <f>SUM(EW136, -EW137)</f>
        <v>1.9700000000000002E-2</v>
      </c>
      <c r="EX185" s="116">
        <f>SUM(EX136, -EX138)</f>
        <v>3.27E-2</v>
      </c>
      <c r="EY185" s="179">
        <f>SUM(EY136, -EY138)</f>
        <v>5.0999999999999997E-2</v>
      </c>
      <c r="EZ185" s="146">
        <f>SUM(EZ138, -EZ141)</f>
        <v>5.3999999999999999E-2</v>
      </c>
      <c r="FA185" s="118">
        <f>SUM(FA142, -FA143)</f>
        <v>6.4100000000000004E-2</v>
      </c>
      <c r="FB185" s="176">
        <f>SUM(FB137, -FB139)</f>
        <v>5.6799999999999996E-2</v>
      </c>
      <c r="FC185" s="146">
        <f>SUM(FC141, -FC142)</f>
        <v>6.8599999999999994E-2</v>
      </c>
      <c r="FD185" s="120">
        <f>SUM(FD136, -FD139)</f>
        <v>5.9200000000000003E-2</v>
      </c>
      <c r="FE185" s="179">
        <f>SUM(FE139, -FE141)</f>
        <v>5.1999999999999998E-2</v>
      </c>
      <c r="FF185" s="146">
        <f>SUM(FF136, -FF137)</f>
        <v>5.5299999999999995E-2</v>
      </c>
      <c r="FG185" s="208">
        <f>SUM(FG136, -FG138)</f>
        <v>5.8200000000000002E-2</v>
      </c>
      <c r="FH185" s="179">
        <f>SUM(FH140, -FH142)</f>
        <v>5.7599999999999991E-2</v>
      </c>
      <c r="FI185" s="120">
        <f>SUM(FI141, -FI143)</f>
        <v>4.58E-2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6">
        <f>SUM(HC171, -HC177)</f>
        <v>0</v>
      </c>
      <c r="HD185" s="6">
        <f>SUM(HD171, -HD177)</f>
        <v>0</v>
      </c>
      <c r="HE185" s="6">
        <f>SUM(HE171, -HE177)</f>
        <v>0</v>
      </c>
      <c r="HF185" s="6">
        <f>SUM(HF171, -HF177)</f>
        <v>0</v>
      </c>
      <c r="HG185" s="6">
        <f>SUM(HG170, -HG176)</f>
        <v>0</v>
      </c>
      <c r="HH185" s="6">
        <f>SUM(HH171, -HH177)</f>
        <v>0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BA186" t="s">
        <v>62</v>
      </c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29" t="s">
        <v>60</v>
      </c>
      <c r="DO186" s="345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54" t="s">
        <v>44</v>
      </c>
      <c r="ER186" s="121" t="s">
        <v>57</v>
      </c>
      <c r="ES186" s="182" t="s">
        <v>53</v>
      </c>
      <c r="ET186" s="154" t="s">
        <v>47</v>
      </c>
      <c r="EU186" s="114" t="s">
        <v>52</v>
      </c>
      <c r="EV186" s="186" t="s">
        <v>59</v>
      </c>
      <c r="EW186" s="152" t="s">
        <v>57</v>
      </c>
      <c r="EX186" s="122" t="s">
        <v>44</v>
      </c>
      <c r="EY186" s="354" t="s">
        <v>54</v>
      </c>
      <c r="EZ186" s="200" t="s">
        <v>59</v>
      </c>
      <c r="FA186" s="168" t="s">
        <v>64</v>
      </c>
      <c r="FB186" s="184" t="s">
        <v>51</v>
      </c>
      <c r="FC186" s="200" t="s">
        <v>64</v>
      </c>
      <c r="FD186" s="121" t="s">
        <v>51</v>
      </c>
      <c r="FE186" s="199" t="s">
        <v>51</v>
      </c>
      <c r="FF186" s="164" t="s">
        <v>44</v>
      </c>
      <c r="FG186" s="121" t="s">
        <v>60</v>
      </c>
      <c r="FH186" s="180" t="s">
        <v>36</v>
      </c>
      <c r="FI186" s="119" t="s">
        <v>36</v>
      </c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C186" s="60"/>
      <c r="HD186" s="60"/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AZ187" s="352" t="s">
        <v>98</v>
      </c>
      <c r="BE187" s="352" t="s">
        <v>106</v>
      </c>
      <c r="BJ187" s="352" t="s">
        <v>101</v>
      </c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0">
        <f>SUM(DN138, -DN140)</f>
        <v>4.5100000000000001E-2</v>
      </c>
      <c r="DO187" s="346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240">SUM(EC176, -EC183)</f>
        <v>0</v>
      </c>
      <c r="ED187" s="6">
        <f t="shared" si="240"/>
        <v>0</v>
      </c>
      <c r="EE187" s="6">
        <f t="shared" si="240"/>
        <v>0</v>
      </c>
      <c r="EF187" s="6">
        <f t="shared" si="240"/>
        <v>0</v>
      </c>
      <c r="EG187" s="6">
        <f t="shared" si="240"/>
        <v>0</v>
      </c>
      <c r="EH187" s="6">
        <f t="shared" si="240"/>
        <v>0</v>
      </c>
      <c r="EI187" s="6">
        <f t="shared" si="240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46">
        <f>SUM(EQ140, -EQ142)</f>
        <v>1.6299999999999999E-2</v>
      </c>
      <c r="ER187" s="116">
        <f>SUM(ER139, -ER141)</f>
        <v>2.1900000000000003E-2</v>
      </c>
      <c r="ES187" s="176">
        <f>SUM(ES138, -ES139)</f>
        <v>2.9899999999999999E-2</v>
      </c>
      <c r="ET187" s="146">
        <f>SUM(ET139, -ET142)</f>
        <v>2.1299999999999999E-2</v>
      </c>
      <c r="EU187" s="115">
        <f>SUM(EU138, -EU141)</f>
        <v>2.18E-2</v>
      </c>
      <c r="EV187" s="175">
        <f>SUM(EV138, -EV141)</f>
        <v>2.07E-2</v>
      </c>
      <c r="EW187" s="144">
        <f>SUM(EW138, -EW141)</f>
        <v>1.9299999999999998E-2</v>
      </c>
      <c r="EX187" s="120">
        <f>SUM(EX139, -EX142)</f>
        <v>2.0499999999999997E-2</v>
      </c>
      <c r="EY187" s="178">
        <f>SUM(EY138, -EY140)</f>
        <v>4.4299999999999999E-2</v>
      </c>
      <c r="EZ187" s="153">
        <f>SUM(EZ138, -EZ140)</f>
        <v>4.8600000000000004E-2</v>
      </c>
      <c r="FA187" s="120">
        <f>SUM(FA138, -FA139)</f>
        <v>5.7599999999999998E-2</v>
      </c>
      <c r="FB187" s="179">
        <f>SUM(FB140, -FB142)</f>
        <v>5.4999999999999993E-2</v>
      </c>
      <c r="FC187" s="146">
        <f>SUM(FC136, -FC139)</f>
        <v>6.3800000000000009E-2</v>
      </c>
      <c r="FD187" s="120">
        <f>SUM(FD141, -FD142)</f>
        <v>5.2099999999999994E-2</v>
      </c>
      <c r="FE187" s="179">
        <f>SUM(FE140, -FE142)</f>
        <v>5.0599999999999999E-2</v>
      </c>
      <c r="FF187" s="146">
        <f>SUM(FF139, -FF141)</f>
        <v>4.8100000000000004E-2</v>
      </c>
      <c r="FG187" s="120">
        <f>SUM(FG141, -FG143)</f>
        <v>5.6200000000000007E-2</v>
      </c>
      <c r="FH187" s="176">
        <f>SUM(FH137, -FH140)</f>
        <v>4.5100000000000001E-2</v>
      </c>
      <c r="FI187" s="116">
        <f>SUM(FI137, -FI140)</f>
        <v>4.53E-2</v>
      </c>
      <c r="FJ187" s="6">
        <f>SUM(FJ176, -FJ183,)</f>
        <v>0</v>
      </c>
      <c r="FK187" s="6">
        <f>SUM(FK176, -FK183)</f>
        <v>0</v>
      </c>
      <c r="FL187" s="6">
        <f>SUM(FL176, -FL183)</f>
        <v>0</v>
      </c>
      <c r="FM187" s="6">
        <f>SUM(FM176, -FM183)</f>
        <v>0</v>
      </c>
      <c r="FN187" s="6">
        <f>SUM(FN176, -FN183)</f>
        <v>0</v>
      </c>
      <c r="FO187" s="6">
        <f>SUM(FO176, -FO183,)</f>
        <v>0</v>
      </c>
      <c r="FP187" s="6">
        <f>SUM(FP176, -FP183,)</f>
        <v>0</v>
      </c>
      <c r="FQ187" s="6">
        <f>SUM(FQ176, -FQ183)</f>
        <v>0</v>
      </c>
      <c r="FR187" s="6">
        <f>SUM(FR176, -FR183)</f>
        <v>0</v>
      </c>
      <c r="FS187" s="6">
        <f>SUM(FS176, -FS183)</f>
        <v>0</v>
      </c>
      <c r="FT187" s="6">
        <f>SUM(FT176, -FT183)</f>
        <v>0</v>
      </c>
      <c r="FU187" s="6">
        <f>SUM(FU176, -FU183,)</f>
        <v>0</v>
      </c>
      <c r="FV187" s="6">
        <f>SUM(FV176, -FV183,)</f>
        <v>0</v>
      </c>
      <c r="FW187" s="6">
        <f>SUM(FW176, -FW183)</f>
        <v>0</v>
      </c>
      <c r="FX187" s="6">
        <f>SUM(FX176, -FX183)</f>
        <v>0</v>
      </c>
      <c r="FY187" s="6">
        <f>SUM(FY176, -FY183)</f>
        <v>0</v>
      </c>
      <c r="FZ187" s="6">
        <f>SUM(FZ176, -FZ183)</f>
        <v>0</v>
      </c>
      <c r="GA187" s="6">
        <f>SUM(GA176, -GA183,)</f>
        <v>0</v>
      </c>
      <c r="GB187" s="6">
        <f>SUM(GB176, -GB183,)</f>
        <v>0</v>
      </c>
      <c r="GC187" s="6">
        <f>SUM(GC176, -GC183)</f>
        <v>0</v>
      </c>
      <c r="GD187" s="6">
        <f>SUM(GD176, -GD183)</f>
        <v>0</v>
      </c>
      <c r="GE187" s="6">
        <f>SUM(GE176, -GE183)</f>
        <v>0</v>
      </c>
      <c r="GF187" s="6">
        <f>SUM(GF176, -GF183)</f>
        <v>0</v>
      </c>
      <c r="GG187" s="6">
        <f>SUM(GG176, -GG183,)</f>
        <v>0</v>
      </c>
      <c r="GH187" s="6">
        <f>SUM(GH176, -GH183,)</f>
        <v>0</v>
      </c>
      <c r="GI187" s="6">
        <f>SUM(GI176, -GI183)</f>
        <v>0</v>
      </c>
      <c r="GJ187" s="6">
        <f>SUM(GJ176, -GJ183)</f>
        <v>0</v>
      </c>
      <c r="GK187" s="6">
        <f>SUM(GK176, -GK183)</f>
        <v>0</v>
      </c>
      <c r="GL187" s="6">
        <f>SUM(GL176, -GL183)</f>
        <v>0</v>
      </c>
      <c r="GM187" s="6">
        <f>SUM(GM176, -GM183,)</f>
        <v>0</v>
      </c>
      <c r="GN187" s="6">
        <f>SUM(GN176, -GN183,)</f>
        <v>0</v>
      </c>
      <c r="GO187" s="6">
        <f>SUM(GO176, -GO183)</f>
        <v>0</v>
      </c>
      <c r="GP187" s="6">
        <f>SUM(GP176, -GP183)</f>
        <v>0</v>
      </c>
      <c r="GQ187" s="6">
        <f>SUM(GQ176, -GQ183)</f>
        <v>0</v>
      </c>
      <c r="GR187" s="6">
        <f>SUM(GR176, -GR183)</f>
        <v>0</v>
      </c>
      <c r="GS187" s="6">
        <f>SUM(GS176, -GS183,)</f>
        <v>0</v>
      </c>
      <c r="GT187" s="6">
        <f>SUM(GT176, -GT183,)</f>
        <v>0</v>
      </c>
      <c r="GU187" s="6">
        <f t="shared" ref="GU187:HA187" si="241">SUM(GU176, -GU183)</f>
        <v>0</v>
      </c>
      <c r="GV187" s="6">
        <f t="shared" si="241"/>
        <v>0</v>
      </c>
      <c r="GW187" s="6">
        <f t="shared" si="241"/>
        <v>0</v>
      </c>
      <c r="GX187" s="6">
        <f t="shared" si="241"/>
        <v>0</v>
      </c>
      <c r="GY187" s="6">
        <f t="shared" si="241"/>
        <v>0</v>
      </c>
      <c r="GZ187" s="6">
        <f t="shared" si="241"/>
        <v>0</v>
      </c>
      <c r="HA187" s="6">
        <f t="shared" si="241"/>
        <v>0</v>
      </c>
      <c r="HC187" s="6">
        <f t="shared" ref="HC187:HH187" si="242">SUM(HC176, -HC183)</f>
        <v>0</v>
      </c>
      <c r="HD187" s="6">
        <f t="shared" si="242"/>
        <v>0</v>
      </c>
      <c r="HE187" s="6">
        <f t="shared" si="242"/>
        <v>0</v>
      </c>
      <c r="HF187" s="6">
        <f t="shared" si="242"/>
        <v>0</v>
      </c>
      <c r="HG187" s="6">
        <f t="shared" si="242"/>
        <v>0</v>
      </c>
      <c r="HH187" s="6">
        <f t="shared" si="242"/>
        <v>0</v>
      </c>
      <c r="HI187" s="6">
        <f>SUM(HI176, -HI183,)</f>
        <v>0</v>
      </c>
      <c r="HJ187" s="6">
        <f>SUM(HJ176, -HJ183,)</f>
        <v>0</v>
      </c>
      <c r="HK187" s="6">
        <f>SUM(HK176, -HK183)</f>
        <v>0</v>
      </c>
      <c r="HL187" s="6">
        <f>SUM(HL176, -HL183)</f>
        <v>0</v>
      </c>
      <c r="HM187" s="6">
        <f>SUM(HM176, -HM183)</f>
        <v>0</v>
      </c>
      <c r="HN187" s="6">
        <f>SUM(HN176, -HN183)</f>
        <v>0</v>
      </c>
      <c r="HO187" s="6">
        <f>SUM(HO176, -HO183,)</f>
        <v>0</v>
      </c>
      <c r="HP187" s="6">
        <f>SUM(HP176, -HP183,)</f>
        <v>0</v>
      </c>
      <c r="HQ187" s="6">
        <f>SUM(HQ176, -HQ183)</f>
        <v>0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243">SUM(JM176, -JM183)</f>
        <v>0</v>
      </c>
      <c r="JN187" s="6">
        <f t="shared" si="243"/>
        <v>0</v>
      </c>
      <c r="JO187" s="6">
        <f t="shared" si="243"/>
        <v>0</v>
      </c>
      <c r="JP187" s="6">
        <f t="shared" si="243"/>
        <v>0</v>
      </c>
      <c r="JQ187" s="6">
        <f t="shared" si="243"/>
        <v>0</v>
      </c>
      <c r="JR187" s="6">
        <f t="shared" si="243"/>
        <v>0</v>
      </c>
      <c r="JS187" s="6">
        <f t="shared" si="243"/>
        <v>0</v>
      </c>
    </row>
    <row r="188" spans="7:279" ht="15.75" thickBot="1" x14ac:dyDescent="0.3">
      <c r="AZ188" s="352" t="s">
        <v>100</v>
      </c>
      <c r="BA188" s="349">
        <v>43750</v>
      </c>
      <c r="BB188" s="349">
        <v>43757</v>
      </c>
      <c r="BC188" s="349">
        <v>43764</v>
      </c>
      <c r="BD188" s="349">
        <v>43769</v>
      </c>
      <c r="BE188" s="352" t="s">
        <v>100</v>
      </c>
      <c r="BF188" s="349">
        <v>43778</v>
      </c>
      <c r="BG188" s="349">
        <v>43785</v>
      </c>
      <c r="BH188" s="349">
        <v>43792</v>
      </c>
      <c r="BI188" s="349">
        <v>43799</v>
      </c>
      <c r="BJ188" s="351" t="s">
        <v>100</v>
      </c>
      <c r="BK188" s="349">
        <v>43813</v>
      </c>
      <c r="BL188" s="349">
        <v>43820</v>
      </c>
      <c r="BM188" s="349">
        <v>43827</v>
      </c>
      <c r="BN188" s="349">
        <v>43830</v>
      </c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1" t="s">
        <v>44</v>
      </c>
      <c r="DO188" s="345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200" t="s">
        <v>48</v>
      </c>
      <c r="ER188" s="119" t="s">
        <v>40</v>
      </c>
      <c r="ES188" s="199" t="s">
        <v>51</v>
      </c>
      <c r="ET188" s="152" t="s">
        <v>57</v>
      </c>
      <c r="EU188" s="114" t="s">
        <v>57</v>
      </c>
      <c r="EV188" s="183" t="s">
        <v>45</v>
      </c>
      <c r="EW188" s="200" t="s">
        <v>48</v>
      </c>
      <c r="EX188" s="114" t="s">
        <v>63</v>
      </c>
      <c r="EY188" s="186" t="s">
        <v>64</v>
      </c>
      <c r="EZ188" s="353" t="s">
        <v>54</v>
      </c>
      <c r="FA188" s="123" t="s">
        <v>53</v>
      </c>
      <c r="FB188" s="180" t="s">
        <v>40</v>
      </c>
      <c r="FC188" s="152" t="s">
        <v>63</v>
      </c>
      <c r="FD188" s="114" t="s">
        <v>63</v>
      </c>
      <c r="FE188" s="186" t="s">
        <v>67</v>
      </c>
      <c r="FF188" s="154" t="s">
        <v>45</v>
      </c>
      <c r="FG188" s="122" t="s">
        <v>44</v>
      </c>
      <c r="FH188" s="184" t="s">
        <v>60</v>
      </c>
      <c r="FI188" s="119" t="s">
        <v>40</v>
      </c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AL189" t="s">
        <v>62</v>
      </c>
      <c r="AU189" t="s">
        <v>62</v>
      </c>
      <c r="AZ189" s="315">
        <v>0.1176</v>
      </c>
      <c r="BA189" s="316">
        <v>0.13980000000000001</v>
      </c>
      <c r="BB189" s="316">
        <v>0.1237</v>
      </c>
      <c r="BC189" s="316">
        <v>0.193</v>
      </c>
      <c r="BD189" s="316">
        <v>0.15870000000000001</v>
      </c>
      <c r="BE189" s="317">
        <v>8.8599999999999998E-2</v>
      </c>
      <c r="BF189" s="317">
        <v>0.1983</v>
      </c>
      <c r="BG189" s="317">
        <v>0.30890000000000001</v>
      </c>
      <c r="BH189" s="317">
        <v>0.23419999999999999</v>
      </c>
      <c r="BI189" s="317">
        <v>0.34379999999999999</v>
      </c>
      <c r="BJ189" s="318">
        <v>0.315</v>
      </c>
      <c r="BK189" s="318">
        <v>0.28899999999999998</v>
      </c>
      <c r="BL189" s="318">
        <v>0.2114</v>
      </c>
      <c r="BM189" s="319">
        <v>0.2432</v>
      </c>
      <c r="BN189" s="319">
        <v>0.27250000000000002</v>
      </c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0">
        <f>SUM(DN137, -DN139)</f>
        <v>4.2099999999999999E-2</v>
      </c>
      <c r="DO189" s="346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46">
        <f>SUM(EQ137, -EQ140)</f>
        <v>1.6200000000000003E-2</v>
      </c>
      <c r="ER189" s="120">
        <f>SUM(ER136, -ER138)</f>
        <v>2.0800000000000003E-2</v>
      </c>
      <c r="ES189" s="179">
        <f>SUM(ES139, -ES142)</f>
        <v>1.21E-2</v>
      </c>
      <c r="ET189" s="144">
        <f>SUM(ET138, -ET140)</f>
        <v>2.1100000000000001E-2</v>
      </c>
      <c r="EU189" s="116">
        <f>SUM(EU138, -EU140)</f>
        <v>1.77E-2</v>
      </c>
      <c r="EV189" s="187">
        <f>SUM(EV139, -EV141)</f>
        <v>1.67E-2</v>
      </c>
      <c r="EW189" s="146">
        <f>SUM(EW137, -EW139)</f>
        <v>1.7699999999999997E-2</v>
      </c>
      <c r="EX189" s="116">
        <f>SUM(EX138, -EX140)</f>
        <v>1.95E-2</v>
      </c>
      <c r="EY189" s="179">
        <f>SUM(EY138, -EY139)</f>
        <v>3.5500000000000004E-2</v>
      </c>
      <c r="EZ189" s="148">
        <f>SUM(EZ138, -EZ139)</f>
        <v>4.7100000000000003E-2</v>
      </c>
      <c r="FA189" s="116">
        <f>SUM(FA139, -FA142)</f>
        <v>3.95E-2</v>
      </c>
      <c r="FB189" s="179">
        <f>SUM(FB138, -FB139)</f>
        <v>5.16E-2</v>
      </c>
      <c r="FC189" s="144">
        <f>SUM(FC137, -FC139)</f>
        <v>5.6099999999999997E-2</v>
      </c>
      <c r="FD189" s="116">
        <f>SUM(FD137, -FD139)</f>
        <v>5.0900000000000001E-2</v>
      </c>
      <c r="FE189" s="187">
        <f>SUM(FE136, -FE138)</f>
        <v>4.1500000000000002E-2</v>
      </c>
      <c r="FF189" s="166">
        <f>SUM(FF141, -FF142)</f>
        <v>4.0899999999999999E-2</v>
      </c>
      <c r="FG189" s="120">
        <f>SUM(FG140, -FG142)</f>
        <v>5.57E-2</v>
      </c>
      <c r="FH189" s="179">
        <f>SUM(FH141, -FH143)</f>
        <v>4.0900000000000006E-2</v>
      </c>
      <c r="FI189" s="120">
        <f>SUM(FI137, -FI139)</f>
        <v>4.2199999999999994E-2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6">
        <f>SUM(HC176, -HC182)</f>
        <v>0</v>
      </c>
      <c r="HD189" s="6">
        <f>SUM(HD176, -HD182,)</f>
        <v>0</v>
      </c>
      <c r="HE189" s="6">
        <f>SUM(HE176, -HE182)</f>
        <v>0</v>
      </c>
      <c r="HF189" s="6">
        <f>SUM(HF176, -HF182,)</f>
        <v>0</v>
      </c>
      <c r="HG189" s="6">
        <f>SUM(HG177, -HG183)</f>
        <v>0</v>
      </c>
      <c r="HH189" s="6">
        <f>SUM(HH176, -HH182)</f>
        <v>0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AG190" t="s">
        <v>62</v>
      </c>
      <c r="AZ190" s="7">
        <v>6.4899999999999999E-2</v>
      </c>
      <c r="BA190" s="22">
        <v>0.10539999999999999</v>
      </c>
      <c r="BB190" s="22">
        <v>6.6100000000000006E-2</v>
      </c>
      <c r="BC190" s="7">
        <v>8.0500000000000002E-2</v>
      </c>
      <c r="BD190" s="7">
        <v>0.11890000000000001</v>
      </c>
      <c r="BE190" s="48">
        <v>7.4399999999999994E-2</v>
      </c>
      <c r="BF190" s="22">
        <v>8.6499999999999994E-2</v>
      </c>
      <c r="BG190" s="31">
        <v>0.15049999999999999</v>
      </c>
      <c r="BH190" s="31">
        <v>9.3200000000000005E-2</v>
      </c>
      <c r="BI190" s="31">
        <v>0.18110000000000001</v>
      </c>
      <c r="BJ190" s="85">
        <v>5.0299999999999997E-2</v>
      </c>
      <c r="BK190" s="88">
        <v>8.0199999999999994E-2</v>
      </c>
      <c r="BL190" s="85">
        <v>0.20630000000000001</v>
      </c>
      <c r="BM190" s="89">
        <v>0.1966</v>
      </c>
      <c r="BN190" s="89">
        <v>0.1895</v>
      </c>
      <c r="BO190" t="s">
        <v>62</v>
      </c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29" t="s">
        <v>49</v>
      </c>
      <c r="DO190" s="345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54" t="s">
        <v>46</v>
      </c>
      <c r="ER190" s="122" t="s">
        <v>46</v>
      </c>
      <c r="ES190" s="183" t="s">
        <v>45</v>
      </c>
      <c r="ET190" s="200" t="s">
        <v>48</v>
      </c>
      <c r="EU190" s="168" t="s">
        <v>48</v>
      </c>
      <c r="EV190" s="199" t="s">
        <v>51</v>
      </c>
      <c r="EW190" s="154" t="s">
        <v>45</v>
      </c>
      <c r="EX190" s="168" t="s">
        <v>67</v>
      </c>
      <c r="EY190" s="182" t="s">
        <v>47</v>
      </c>
      <c r="EZ190" s="158" t="s">
        <v>41</v>
      </c>
      <c r="FA190" s="123" t="s">
        <v>47</v>
      </c>
      <c r="FB190" s="183" t="s">
        <v>44</v>
      </c>
      <c r="FC190" s="158" t="s">
        <v>40</v>
      </c>
      <c r="FD190" s="119" t="s">
        <v>40</v>
      </c>
      <c r="FE190" s="186" t="s">
        <v>41</v>
      </c>
      <c r="FF190" s="156" t="s">
        <v>60</v>
      </c>
      <c r="FG190" s="168" t="s">
        <v>41</v>
      </c>
      <c r="FH190" s="183" t="s">
        <v>45</v>
      </c>
      <c r="FI190" s="123" t="s">
        <v>84</v>
      </c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AZ191" s="48">
        <v>6.4000000000000001E-2</v>
      </c>
      <c r="BA191" s="7">
        <v>3.2399999999999998E-2</v>
      </c>
      <c r="BB191" s="7">
        <v>4.2000000000000003E-2</v>
      </c>
      <c r="BC191" s="41">
        <v>-3.5400000000000001E-2</v>
      </c>
      <c r="BD191" s="22">
        <v>1.0800000000000001E-2</v>
      </c>
      <c r="BE191" s="22">
        <v>6.8699999999999997E-2</v>
      </c>
      <c r="BF191" s="31">
        <v>7.9299999999999995E-2</v>
      </c>
      <c r="BG191" s="48">
        <v>2.76E-2</v>
      </c>
      <c r="BH191" s="48">
        <v>5.8599999999999999E-2</v>
      </c>
      <c r="BI191" s="7">
        <v>3.27E-2</v>
      </c>
      <c r="BJ191" s="305">
        <v>3.8600000000000002E-2</v>
      </c>
      <c r="BK191" s="305">
        <v>5.5899999999999998E-2</v>
      </c>
      <c r="BL191" s="88">
        <v>8.1600000000000006E-2</v>
      </c>
      <c r="BM191" s="88">
        <v>5.6000000000000001E-2</v>
      </c>
      <c r="BN191" s="88">
        <v>3.6900000000000002E-2</v>
      </c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0">
        <f>SUM(DN138, -DN139)</f>
        <v>3.4299999999999997E-2</v>
      </c>
      <c r="DO191" s="346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6">
        <f>SUM(EQ140, -EQ141)</f>
        <v>1.55E-2</v>
      </c>
      <c r="ER191" s="247">
        <f>SUM(ER140, -ER141)</f>
        <v>0.02</v>
      </c>
      <c r="ES191" s="187">
        <f>SUM(ES140, -ES142)</f>
        <v>9.8999999999999991E-3</v>
      </c>
      <c r="ET191" s="146">
        <f>SUM(ET137, -ET139)</f>
        <v>1.6899999999999998E-2</v>
      </c>
      <c r="EU191" s="120">
        <f>SUM(EU137, -EU139)</f>
        <v>1.7100000000000001E-2</v>
      </c>
      <c r="EV191" s="179">
        <f>SUM(EV140, -EV141)</f>
        <v>1.35E-2</v>
      </c>
      <c r="EW191" s="166">
        <f>SUM(EW139, -EW141)</f>
        <v>1.55E-2</v>
      </c>
      <c r="EX191" s="208">
        <f>SUM(EX137, -EX138)</f>
        <v>1.8000000000000002E-2</v>
      </c>
      <c r="EY191" s="179">
        <f>SUM(EY139, -EY142)</f>
        <v>3.1899999999999998E-2</v>
      </c>
      <c r="EZ191" s="146">
        <f>SUM(EZ137, -EZ138)</f>
        <v>4.300000000000001E-2</v>
      </c>
      <c r="FA191" s="120">
        <f>SUM(FA139, -FA141)</f>
        <v>2.6099999999999998E-2</v>
      </c>
      <c r="FB191" s="179">
        <f>SUM(FB141, -FB142)</f>
        <v>4.8099999999999997E-2</v>
      </c>
      <c r="FC191" s="146">
        <f>SUM(FC138, -FC139)</f>
        <v>5.3000000000000005E-2</v>
      </c>
      <c r="FD191" s="120">
        <f>SUM(FD138, -FD139)</f>
        <v>4.8500000000000001E-2</v>
      </c>
      <c r="FE191" s="179">
        <f>SUM(FE136, -FE137)</f>
        <v>4.0900000000000006E-2</v>
      </c>
      <c r="FF191" s="146">
        <f>SUM(FF142, -FF143)</f>
        <v>3.8599999999999995E-2</v>
      </c>
      <c r="FG191" s="120">
        <f>SUM(FG136, -FG137)</f>
        <v>5.2600000000000001E-2</v>
      </c>
      <c r="FH191" s="187">
        <f>SUM(FH140, -FH141)</f>
        <v>3.5999999999999997E-2</v>
      </c>
      <c r="FI191" s="116">
        <f>SUM(FI139, -FI141)</f>
        <v>3.9300000000000002E-2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6">
        <f>SUM(HC177, -HC183)</f>
        <v>0</v>
      </c>
      <c r="HD191" s="6">
        <f>SUM(HD177, -HD183)</f>
        <v>0</v>
      </c>
      <c r="HE191" s="6">
        <f>SUM(HE177, -HE183)</f>
        <v>0</v>
      </c>
      <c r="HF191" s="6">
        <f>SUM(HF177, -HF183)</f>
        <v>0</v>
      </c>
      <c r="HG191" s="6">
        <f>SUM(HG176, -HG182)</f>
        <v>0</v>
      </c>
      <c r="HH191" s="6">
        <f>SUM(HH177, -HH183)</f>
        <v>0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AZ192" s="41">
        <v>4.7600000000000003E-2</v>
      </c>
      <c r="BA192" s="16">
        <v>2.3999999999999998E-3</v>
      </c>
      <c r="BB192" s="35">
        <v>5.1999999999999998E-3</v>
      </c>
      <c r="BC192" s="35">
        <v>-3.9899999999999998E-2</v>
      </c>
      <c r="BD192" s="35">
        <v>-6.0000000000000001E-3</v>
      </c>
      <c r="BE192" s="7">
        <v>5.0900000000000001E-2</v>
      </c>
      <c r="BF192" s="7">
        <v>4.87E-2</v>
      </c>
      <c r="BG192" s="7">
        <v>-3.0000000000000001E-3</v>
      </c>
      <c r="BH192" s="7">
        <v>3.8899999999999997E-2</v>
      </c>
      <c r="BI192" s="48">
        <v>7.0000000000000001E-3</v>
      </c>
      <c r="BJ192" s="88">
        <v>2.98E-2</v>
      </c>
      <c r="BK192" s="85">
        <v>4.36E-2</v>
      </c>
      <c r="BL192" s="306">
        <v>3.9199999999999999E-2</v>
      </c>
      <c r="BM192" s="306">
        <v>3.9600000000000003E-2</v>
      </c>
      <c r="BN192" s="306">
        <v>3.6700000000000003E-2</v>
      </c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39" t="s">
        <v>48</v>
      </c>
      <c r="DO192" s="345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3" t="s">
        <v>54</v>
      </c>
      <c r="EO192" s="188" t="s">
        <v>52</v>
      </c>
      <c r="EP192" s="184" t="s">
        <v>45</v>
      </c>
      <c r="EQ192" s="158" t="s">
        <v>41</v>
      </c>
      <c r="ER192" s="168" t="s">
        <v>48</v>
      </c>
      <c r="ES192" s="180" t="s">
        <v>40</v>
      </c>
      <c r="ET192" s="154" t="s">
        <v>44</v>
      </c>
      <c r="EU192" s="122" t="s">
        <v>44</v>
      </c>
      <c r="EV192" s="184" t="s">
        <v>84</v>
      </c>
      <c r="EW192" s="200" t="s">
        <v>67</v>
      </c>
      <c r="EX192" s="122" t="s">
        <v>45</v>
      </c>
      <c r="EY192" s="174" t="s">
        <v>67</v>
      </c>
      <c r="EZ192" s="152" t="s">
        <v>39</v>
      </c>
      <c r="FA192" s="123" t="s">
        <v>84</v>
      </c>
      <c r="FB192" s="182" t="s">
        <v>47</v>
      </c>
      <c r="FC192" s="163" t="s">
        <v>84</v>
      </c>
      <c r="FD192" s="123" t="s">
        <v>84</v>
      </c>
      <c r="FE192" s="184" t="s">
        <v>60</v>
      </c>
      <c r="FF192" s="163" t="s">
        <v>47</v>
      </c>
      <c r="FG192" s="123" t="s">
        <v>47</v>
      </c>
      <c r="FH192" s="174" t="s">
        <v>46</v>
      </c>
      <c r="FI192" s="114" t="s">
        <v>46</v>
      </c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AZ193" s="16">
        <v>8.3000000000000001E-3</v>
      </c>
      <c r="BA193" s="41">
        <v>-3.56E-2</v>
      </c>
      <c r="BB193" s="16">
        <v>-1.5599999999999999E-2</v>
      </c>
      <c r="BC193" s="92">
        <v>-4.3900000000000002E-2</v>
      </c>
      <c r="BD193" s="41">
        <v>-3.1099999999999999E-2</v>
      </c>
      <c r="BE193" s="31">
        <v>4.1700000000000001E-2</v>
      </c>
      <c r="BF193" s="48">
        <v>2.2700000000000001E-2</v>
      </c>
      <c r="BG193" s="22">
        <v>-4.3299999999999998E-2</v>
      </c>
      <c r="BH193" s="22">
        <v>-1.2800000000000001E-2</v>
      </c>
      <c r="BI193" s="22">
        <v>-6.4500000000000002E-2</v>
      </c>
      <c r="BJ193" s="136">
        <v>-4.4699999999999997E-2</v>
      </c>
      <c r="BK193" s="306">
        <v>-3.1800000000000002E-2</v>
      </c>
      <c r="BL193" s="87">
        <v>-5.21E-2</v>
      </c>
      <c r="BM193" s="86">
        <v>-9.2999999999999992E-3</v>
      </c>
      <c r="BN193" s="86">
        <v>-5.3E-3</v>
      </c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0">
        <f>SUM(DN139, -DN141)</f>
        <v>2.35E-2</v>
      </c>
      <c r="DO193" s="346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244">SUM(EC182, -EC189)</f>
        <v>0</v>
      </c>
      <c r="ED193" s="6">
        <f t="shared" si="244"/>
        <v>0</v>
      </c>
      <c r="EE193" s="6">
        <f t="shared" si="244"/>
        <v>0</v>
      </c>
      <c r="EF193" s="6">
        <f t="shared" si="244"/>
        <v>0</v>
      </c>
      <c r="EG193" s="6">
        <f t="shared" si="244"/>
        <v>0</v>
      </c>
      <c r="EH193" s="6">
        <f t="shared" si="244"/>
        <v>0</v>
      </c>
      <c r="EI193" s="6">
        <f t="shared" si="244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46">
        <f>SUM(EQ136, -EQ137)</f>
        <v>1.2E-2</v>
      </c>
      <c r="ER193" s="120">
        <f>SUM(ER137, -ER140)</f>
        <v>1.61E-2</v>
      </c>
      <c r="ES193" s="179">
        <f>SUM(ES136, -ES138)</f>
        <v>8.0000000000000002E-3</v>
      </c>
      <c r="ET193" s="146">
        <f>SUM(ET139, -ET141)</f>
        <v>1.3600000000000001E-2</v>
      </c>
      <c r="EU193" s="120">
        <f>SUM(EU139, -EU141)</f>
        <v>1.7000000000000001E-2</v>
      </c>
      <c r="EV193" s="176">
        <f>SUM(EV141, -EV142)</f>
        <v>1.2500000000000001E-2</v>
      </c>
      <c r="EW193" s="166">
        <f>SUM(EW137, -EW138)</f>
        <v>1.3899999999999999E-2</v>
      </c>
      <c r="EX193" s="208">
        <f>SUM(EX139, -EX141)</f>
        <v>1.7500000000000002E-2</v>
      </c>
      <c r="EY193" s="187">
        <f>SUM(EY137, -EY138)</f>
        <v>0.03</v>
      </c>
      <c r="EZ193" s="144">
        <f>SUM(EZ136, -EZ137)</f>
        <v>1.8099999999999991E-2</v>
      </c>
      <c r="FA193" s="116">
        <f>SUM(FA139, -FA140)</f>
        <v>2.18E-2</v>
      </c>
      <c r="FB193" s="179">
        <f>SUM(FB139, -FB141)</f>
        <v>3.6299999999999999E-2</v>
      </c>
      <c r="FC193" s="144">
        <f>SUM(FC139, -FC141)</f>
        <v>3.2399999999999998E-2</v>
      </c>
      <c r="FD193" s="116">
        <f>SUM(FD139, -FD141)</f>
        <v>4.2099999999999999E-2</v>
      </c>
      <c r="FE193" s="179">
        <f>SUM(FE142, -FE143)</f>
        <v>3.7299999999999993E-2</v>
      </c>
      <c r="FF193" s="146">
        <f>SUM(FF140, -FF141)</f>
        <v>3.7900000000000003E-2</v>
      </c>
      <c r="FG193" s="120">
        <f>SUM(FG139, -FG140)</f>
        <v>4.0900000000000006E-2</v>
      </c>
      <c r="FH193" s="273">
        <f>SUM(FH138, -FH140)</f>
        <v>3.4799999999999998E-2</v>
      </c>
      <c r="FI193" s="247">
        <f>SUM(FI138, -FI140)</f>
        <v>3.6500000000000005E-2</v>
      </c>
      <c r="FJ193" s="6">
        <f>SUM(FJ182, -FJ189,)</f>
        <v>0</v>
      </c>
      <c r="FK193" s="6">
        <f>SUM(FK182, -FK189)</f>
        <v>0</v>
      </c>
      <c r="FL193" s="6">
        <f>SUM(FL182, -FL189)</f>
        <v>0</v>
      </c>
      <c r="FM193" s="6">
        <f>SUM(FM182, -FM189)</f>
        <v>0</v>
      </c>
      <c r="FN193" s="6">
        <f>SUM(FN182, -FN189)</f>
        <v>0</v>
      </c>
      <c r="FO193" s="6">
        <f>SUM(FO182, -FO189,)</f>
        <v>0</v>
      </c>
      <c r="FP193" s="6">
        <f>SUM(FP182, -FP189,)</f>
        <v>0</v>
      </c>
      <c r="FQ193" s="6">
        <f>SUM(FQ182, -FQ189)</f>
        <v>0</v>
      </c>
      <c r="FR193" s="6">
        <f>SUM(FR182, -FR189)</f>
        <v>0</v>
      </c>
      <c r="FS193" s="6">
        <f>SUM(FS182, -FS189)</f>
        <v>0</v>
      </c>
      <c r="FT193" s="6">
        <f>SUM(FT182, -FT189)</f>
        <v>0</v>
      </c>
      <c r="FU193" s="6">
        <f>SUM(FU182, -FU189,)</f>
        <v>0</v>
      </c>
      <c r="FV193" s="6">
        <f>SUM(FV182, -FV189,)</f>
        <v>0</v>
      </c>
      <c r="FW193" s="6">
        <f>SUM(FW182, -FW189)</f>
        <v>0</v>
      </c>
      <c r="FX193" s="6">
        <f>SUM(FX182, -FX189)</f>
        <v>0</v>
      </c>
      <c r="FY193" s="6">
        <f>SUM(FY182, -FY189)</f>
        <v>0</v>
      </c>
      <c r="FZ193" s="6">
        <f>SUM(FZ182, -FZ189)</f>
        <v>0</v>
      </c>
      <c r="GA193" s="6">
        <f>SUM(GA182, -GA189,)</f>
        <v>0</v>
      </c>
      <c r="GB193" s="6">
        <f>SUM(GB182, -GB189,)</f>
        <v>0</v>
      </c>
      <c r="GC193" s="6">
        <f>SUM(GC182, -GC189)</f>
        <v>0</v>
      </c>
      <c r="GD193" s="6">
        <f>SUM(GD182, -GD189)</f>
        <v>0</v>
      </c>
      <c r="GE193" s="6">
        <f>SUM(GE182, -GE189)</f>
        <v>0</v>
      </c>
      <c r="GF193" s="6">
        <f>SUM(GF182, -GF189)</f>
        <v>0</v>
      </c>
      <c r="GG193" s="6">
        <f>SUM(GG182, -GG189,)</f>
        <v>0</v>
      </c>
      <c r="GH193" s="6">
        <f>SUM(GH182, -GH189,)</f>
        <v>0</v>
      </c>
      <c r="GI193" s="6">
        <f>SUM(GI182, -GI189)</f>
        <v>0</v>
      </c>
      <c r="GJ193" s="6">
        <f>SUM(GJ182, -GJ189)</f>
        <v>0</v>
      </c>
      <c r="GK193" s="6">
        <f>SUM(GK182, -GK189)</f>
        <v>0</v>
      </c>
      <c r="GL193" s="6">
        <f>SUM(GL182, -GL189)</f>
        <v>0</v>
      </c>
      <c r="GM193" s="6">
        <f>SUM(GM182, -GM189,)</f>
        <v>0</v>
      </c>
      <c r="GN193" s="6">
        <f>SUM(GN182, -GN189,)</f>
        <v>0</v>
      </c>
      <c r="GO193" s="6">
        <f>SUM(GO182, -GO189)</f>
        <v>0</v>
      </c>
      <c r="GP193" s="6">
        <f>SUM(GP182, -GP189)</f>
        <v>0</v>
      </c>
      <c r="GQ193" s="6">
        <f>SUM(GQ182, -GQ189)</f>
        <v>0</v>
      </c>
      <c r="GR193" s="6">
        <f>SUM(GR182, -GR189)</f>
        <v>0</v>
      </c>
      <c r="GS193" s="6">
        <f>SUM(GS182, -GS189,)</f>
        <v>0</v>
      </c>
      <c r="GT193" s="6">
        <f>SUM(GT182, -GT189,)</f>
        <v>0</v>
      </c>
      <c r="GU193" s="6">
        <f t="shared" ref="GU193:HA193" si="245">SUM(GU182, -GU189)</f>
        <v>0</v>
      </c>
      <c r="GV193" s="6">
        <f t="shared" si="245"/>
        <v>0</v>
      </c>
      <c r="GW193" s="6">
        <f t="shared" si="245"/>
        <v>0</v>
      </c>
      <c r="GX193" s="6">
        <f t="shared" si="245"/>
        <v>0</v>
      </c>
      <c r="GY193" s="6">
        <f t="shared" si="245"/>
        <v>0</v>
      </c>
      <c r="GZ193" s="6">
        <f t="shared" si="245"/>
        <v>0</v>
      </c>
      <c r="HA193" s="6">
        <f t="shared" si="245"/>
        <v>0</v>
      </c>
      <c r="HC193" s="6">
        <f t="shared" ref="HC193:HH193" si="246">SUM(HC182, -HC189)</f>
        <v>0</v>
      </c>
      <c r="HD193" s="6">
        <f t="shared" si="246"/>
        <v>0</v>
      </c>
      <c r="HE193" s="6">
        <f t="shared" si="246"/>
        <v>0</v>
      </c>
      <c r="HF193" s="6">
        <f t="shared" si="246"/>
        <v>0</v>
      </c>
      <c r="HG193" s="6">
        <f t="shared" si="246"/>
        <v>0</v>
      </c>
      <c r="HH193" s="6">
        <f t="shared" si="246"/>
        <v>0</v>
      </c>
      <c r="HI193" s="6">
        <f>SUM(HI182, -HI189,)</f>
        <v>0</v>
      </c>
      <c r="HJ193" s="6">
        <f>SUM(HJ182, -HJ189,)</f>
        <v>0</v>
      </c>
      <c r="HK193" s="6">
        <f>SUM(HK182, -HK189)</f>
        <v>0</v>
      </c>
      <c r="HL193" s="6">
        <f>SUM(HL182, -HL189)</f>
        <v>0</v>
      </c>
      <c r="HM193" s="6">
        <f>SUM(HM182, -HM189)</f>
        <v>0</v>
      </c>
      <c r="HN193" s="6">
        <f>SUM(HN182, -HN189)</f>
        <v>0</v>
      </c>
      <c r="HO193" s="6">
        <f>SUM(HO182, -HO189,)</f>
        <v>0</v>
      </c>
      <c r="HP193" s="6">
        <f>SUM(HP182, -HP189,)</f>
        <v>0</v>
      </c>
      <c r="HQ193" s="6">
        <f>SUM(HQ182, -HQ189)</f>
        <v>0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247">SUM(JM182, -JM189)</f>
        <v>0</v>
      </c>
      <c r="JN193" s="6">
        <f t="shared" si="247"/>
        <v>0</v>
      </c>
      <c r="JO193" s="6">
        <f t="shared" si="247"/>
        <v>0</v>
      </c>
      <c r="JP193" s="6">
        <f t="shared" si="247"/>
        <v>0</v>
      </c>
      <c r="JQ193" s="6">
        <f t="shared" si="247"/>
        <v>0</v>
      </c>
      <c r="JR193" s="6">
        <f t="shared" si="247"/>
        <v>0</v>
      </c>
      <c r="JS193" s="6">
        <f t="shared" si="247"/>
        <v>0</v>
      </c>
    </row>
    <row r="194" spans="2:279" ht="15.75" thickBot="1" x14ac:dyDescent="0.3">
      <c r="AZ194" s="92">
        <v>-1.6500000000000001E-2</v>
      </c>
      <c r="BA194" s="92">
        <v>-4.7600000000000003E-2</v>
      </c>
      <c r="BB194" s="31">
        <v>-7.3700000000000002E-2</v>
      </c>
      <c r="BC194" s="22">
        <v>-4.4400000000000002E-2</v>
      </c>
      <c r="BD194" s="31">
        <v>-3.1699999999999999E-2</v>
      </c>
      <c r="BE194" s="41">
        <v>-6.2700000000000006E-2</v>
      </c>
      <c r="BF194" s="16">
        <v>-0.1162</v>
      </c>
      <c r="BG194" s="16">
        <v>-9.2899999999999996E-2</v>
      </c>
      <c r="BH194" s="16">
        <v>-0.1091</v>
      </c>
      <c r="BI194" s="16">
        <v>-0.11849999999999999</v>
      </c>
      <c r="BJ194" s="87">
        <v>-6.9900000000000004E-2</v>
      </c>
      <c r="BK194" s="86">
        <v>-8.5599999999999996E-2</v>
      </c>
      <c r="BL194" s="86">
        <v>-6.4100000000000004E-2</v>
      </c>
      <c r="BM194" s="87">
        <v>-5.0799999999999998E-2</v>
      </c>
      <c r="BN194" s="87">
        <v>-3.4200000000000001E-2</v>
      </c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7" t="s">
        <v>42</v>
      </c>
      <c r="DO194" s="345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63" t="s">
        <v>47</v>
      </c>
      <c r="ER194" s="168" t="s">
        <v>59</v>
      </c>
      <c r="ES194" s="174" t="s">
        <v>57</v>
      </c>
      <c r="ET194" s="154" t="s">
        <v>45</v>
      </c>
      <c r="EU194" s="122" t="s">
        <v>45</v>
      </c>
      <c r="EV194" s="174" t="s">
        <v>52</v>
      </c>
      <c r="EW194" s="164" t="s">
        <v>53</v>
      </c>
      <c r="EX194" s="123" t="s">
        <v>53</v>
      </c>
      <c r="EY194" s="199" t="s">
        <v>44</v>
      </c>
      <c r="EZ194" s="164" t="s">
        <v>44</v>
      </c>
      <c r="FA194" s="114" t="s">
        <v>67</v>
      </c>
      <c r="FB194" s="182" t="s">
        <v>84</v>
      </c>
      <c r="FC194" s="163" t="s">
        <v>47</v>
      </c>
      <c r="FD194" s="123" t="s">
        <v>47</v>
      </c>
      <c r="FE194" s="182" t="s">
        <v>53</v>
      </c>
      <c r="FF194" s="158" t="s">
        <v>40</v>
      </c>
      <c r="FG194" s="121" t="s">
        <v>51</v>
      </c>
      <c r="FH194" s="182" t="s">
        <v>47</v>
      </c>
      <c r="FI194" s="122" t="s">
        <v>45</v>
      </c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AZ195" s="31">
        <v>-0.12839999999999999</v>
      </c>
      <c r="BA195" s="31">
        <v>-9.1200000000000003E-2</v>
      </c>
      <c r="BB195" s="92">
        <v>-7.3800000000000004E-2</v>
      </c>
      <c r="BC195" s="16">
        <v>-5.45E-2</v>
      </c>
      <c r="BD195" s="16">
        <v>-7.51E-2</v>
      </c>
      <c r="BE195" s="16">
        <v>-8.5900000000000004E-2</v>
      </c>
      <c r="BF195" s="41">
        <v>-0.1177</v>
      </c>
      <c r="BG195" s="41">
        <v>-0.1353</v>
      </c>
      <c r="BH195" s="92">
        <v>-0.1106</v>
      </c>
      <c r="BI195" s="92">
        <v>-0.13500000000000001</v>
      </c>
      <c r="BJ195" s="86">
        <v>-7.3899999999999993E-2</v>
      </c>
      <c r="BK195" s="87">
        <v>-0.1045</v>
      </c>
      <c r="BL195" s="91">
        <v>-7.1599999999999997E-2</v>
      </c>
      <c r="BM195" s="91">
        <v>-8.5400000000000004E-2</v>
      </c>
      <c r="BN195" s="91">
        <v>-8.48E-2</v>
      </c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0">
        <f>SUM(DN136, -DN138)</f>
        <v>1.8300000000000004E-2</v>
      </c>
      <c r="DO195" s="346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46">
        <f>SUM(EQ138, -EQ140)</f>
        <v>1.1800000000000001E-2</v>
      </c>
      <c r="ER195" s="115">
        <f>SUM(ER137, -ER139)</f>
        <v>1.4199999999999999E-2</v>
      </c>
      <c r="ES195" s="176">
        <f>SUM(ES141, -ES142)</f>
        <v>7.6E-3</v>
      </c>
      <c r="ET195" s="166">
        <f>SUM(ET139, -ET140)</f>
        <v>1.2699999999999999E-2</v>
      </c>
      <c r="EU195" s="208">
        <f>SUM(EU139, -EU140)</f>
        <v>1.29E-2</v>
      </c>
      <c r="EV195" s="175">
        <f>SUM(EV137, -EV140)</f>
        <v>8.5999999999999983E-3</v>
      </c>
      <c r="EW195" s="144">
        <f>SUM(EW140, -EW142)</f>
        <v>1.3500000000000002E-2</v>
      </c>
      <c r="EX195" s="116">
        <f>SUM(EX140, -EX142)</f>
        <v>1.6399999999999998E-2</v>
      </c>
      <c r="EY195" s="179">
        <f>SUM(EY140, -EY142)</f>
        <v>2.3100000000000002E-2</v>
      </c>
      <c r="EZ195" s="146">
        <f>SUM(EZ139, -EZ142)</f>
        <v>1.5399999999999997E-2</v>
      </c>
      <c r="FA195" s="208">
        <f>SUM(FA136, -FA138)</f>
        <v>2.1200000000000004E-2</v>
      </c>
      <c r="FB195" s="176">
        <f>SUM(FB139, -FB140)</f>
        <v>2.9399999999999999E-2</v>
      </c>
      <c r="FC195" s="146">
        <f>SUM(FC139, -FC140)</f>
        <v>2.6700000000000002E-2</v>
      </c>
      <c r="FD195" s="120">
        <f>SUM(FD139, -FD140)</f>
        <v>2.81E-2</v>
      </c>
      <c r="FE195" s="176">
        <f>SUM(FE139, -FE140)</f>
        <v>2.9100000000000001E-2</v>
      </c>
      <c r="FF195" s="146">
        <f>SUM(FF137, -FF140)</f>
        <v>2.6499999999999999E-2</v>
      </c>
      <c r="FG195" s="120">
        <f>SUM(FG141, -FG142)</f>
        <v>3.0699999999999998E-2</v>
      </c>
      <c r="FH195" s="179">
        <f>SUM(FH139, -FH140)</f>
        <v>3.15E-2</v>
      </c>
      <c r="FI195" s="208">
        <f>SUM(FI140, -FI141)</f>
        <v>3.6199999999999996E-2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6">
        <f>SUM(HC182, -HC188)</f>
        <v>0</v>
      </c>
      <c r="HD195" s="6">
        <f>SUM(HD182, -HD188,)</f>
        <v>0</v>
      </c>
      <c r="HE195" s="6">
        <f>SUM(HE182, -HE188)</f>
        <v>0</v>
      </c>
      <c r="HF195" s="6">
        <f>SUM(HF182, -HF188,)</f>
        <v>0</v>
      </c>
      <c r="HG195" s="6">
        <f>SUM(HG183, -HG189)</f>
        <v>0</v>
      </c>
      <c r="HH195" s="6">
        <f>SUM(HH182, -HH188)</f>
        <v>0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AS196" t="s">
        <v>62</v>
      </c>
      <c r="AZ196" s="35">
        <v>-0.1575</v>
      </c>
      <c r="BA196" s="35">
        <v>-0.1056</v>
      </c>
      <c r="BB196" s="41">
        <v>-7.3899999999999993E-2</v>
      </c>
      <c r="BC196" s="31">
        <v>-5.5399999999999998E-2</v>
      </c>
      <c r="BD196" s="92">
        <v>-9.5899999999999999E-2</v>
      </c>
      <c r="BE196" s="92">
        <v>-0.12709999999999999</v>
      </c>
      <c r="BF196" s="92">
        <v>-0.153</v>
      </c>
      <c r="BG196" s="92">
        <v>-0.16389999999999999</v>
      </c>
      <c r="BH196" s="41">
        <v>-0.14380000000000001</v>
      </c>
      <c r="BI196" s="41">
        <v>-0.19800000000000001</v>
      </c>
      <c r="BJ196" s="90">
        <v>-0.21940000000000001</v>
      </c>
      <c r="BK196" s="90">
        <v>-0.221</v>
      </c>
      <c r="BL196" s="90">
        <v>-0.33160000000000001</v>
      </c>
      <c r="BM196" s="90">
        <v>-0.37080000000000002</v>
      </c>
      <c r="BN196" s="90">
        <v>-0.39219999999999999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8" t="s">
        <v>59</v>
      </c>
      <c r="DO196" s="345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56" t="s">
        <v>45</v>
      </c>
      <c r="ER196" s="168" t="s">
        <v>64</v>
      </c>
      <c r="ES196" s="186" t="s">
        <v>64</v>
      </c>
      <c r="ET196" s="156" t="s">
        <v>84</v>
      </c>
      <c r="EU196" s="168" t="s">
        <v>67</v>
      </c>
      <c r="EV196" s="354" t="s">
        <v>54</v>
      </c>
      <c r="EW196" s="152" t="s">
        <v>52</v>
      </c>
      <c r="EX196" s="114" t="s">
        <v>46</v>
      </c>
      <c r="EY196" s="180" t="s">
        <v>39</v>
      </c>
      <c r="EZ196" s="156" t="s">
        <v>45</v>
      </c>
      <c r="FA196" s="121" t="s">
        <v>51</v>
      </c>
      <c r="FB196" s="199" t="s">
        <v>55</v>
      </c>
      <c r="FC196" s="200" t="s">
        <v>41</v>
      </c>
      <c r="FD196" s="188" t="s">
        <v>55</v>
      </c>
      <c r="FE196" s="183" t="s">
        <v>45</v>
      </c>
      <c r="FF196" s="152" t="s">
        <v>63</v>
      </c>
      <c r="FG196" s="119" t="s">
        <v>40</v>
      </c>
      <c r="FH196" s="184" t="s">
        <v>51</v>
      </c>
      <c r="FI196" s="188" t="s">
        <v>55</v>
      </c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2">
        <f>SUM(DN140, -DN141)</f>
        <v>1.2700000000000001E-2</v>
      </c>
      <c r="DO197" s="346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166">
        <f>SUM(EQ139, -EQ140)</f>
        <v>1.1100000000000002E-2</v>
      </c>
      <c r="ER197" s="120">
        <f>SUM(ER137, -ER138)</f>
        <v>1.09E-2</v>
      </c>
      <c r="ES197" s="179">
        <f>SUM(ES137, -ES138)</f>
        <v>5.9999999999999984E-3</v>
      </c>
      <c r="ET197" s="144">
        <f>SUM(ET140, -ET142)</f>
        <v>8.6E-3</v>
      </c>
      <c r="EU197" s="208">
        <f>SUM(EU137, -EU138)</f>
        <v>1.23E-2</v>
      </c>
      <c r="EV197" s="178">
        <f>SUM(EV138, -EV140)</f>
        <v>7.1999999999999998E-3</v>
      </c>
      <c r="EW197" s="153">
        <f>SUM(EW138, -EW140)</f>
        <v>1.1599999999999999E-2</v>
      </c>
      <c r="EX197" s="247">
        <f>SUM(EX138, -EX139)</f>
        <v>1.5399999999999999E-2</v>
      </c>
      <c r="EY197" s="176">
        <f>SUM(EY136, -EY137)</f>
        <v>2.0999999999999998E-2</v>
      </c>
      <c r="EZ197" s="166">
        <f>SUM(EZ140, -EZ142)</f>
        <v>1.3899999999999996E-2</v>
      </c>
      <c r="FA197" s="120">
        <f>SUM(FA140, -FA142)</f>
        <v>1.7699999999999997E-2</v>
      </c>
      <c r="FB197" s="178">
        <f>SUM(FB142, -FB143)</f>
        <v>1.730000000000001E-2</v>
      </c>
      <c r="FC197" s="146">
        <f>SUM(FC136, -FC138)</f>
        <v>1.0800000000000004E-2</v>
      </c>
      <c r="FD197" s="118">
        <f>SUM(FD142, -FD143)</f>
        <v>1.5200000000000005E-2</v>
      </c>
      <c r="FE197" s="187">
        <f>SUM(FE141, -FE142)</f>
        <v>2.7700000000000002E-2</v>
      </c>
      <c r="FF197" s="144">
        <f>SUM(FF138, -FF140)</f>
        <v>1.9600000000000003E-2</v>
      </c>
      <c r="FG197" s="120">
        <f>SUM(FG137, -FG139)</f>
        <v>2.7499999999999997E-2</v>
      </c>
      <c r="FH197" s="179">
        <f>SUM(FH141, -FH142)</f>
        <v>2.1599999999999994E-2</v>
      </c>
      <c r="FI197" s="118">
        <f>SUM(FI142, -FI143)</f>
        <v>3.5999999999999997E-2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6">
        <f>SUM(HC183, -HC189)</f>
        <v>0</v>
      </c>
      <c r="HD197" s="6">
        <f>SUM(HD183, -HD189)</f>
        <v>0</v>
      </c>
      <c r="HE197" s="6">
        <f>SUM(HE183, -HE189)</f>
        <v>0</v>
      </c>
      <c r="HF197" s="6">
        <f>SUM(HF183, -HF189)</f>
        <v>0</v>
      </c>
      <c r="HG197" s="6">
        <f>SUM(HG182, -HG188)</f>
        <v>0</v>
      </c>
      <c r="HH197" s="6">
        <f>SUM(HH183, -HH189)</f>
        <v>0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39" t="s">
        <v>45</v>
      </c>
      <c r="DO198" s="345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200" t="s">
        <v>59</v>
      </c>
      <c r="ER198" s="119" t="s">
        <v>41</v>
      </c>
      <c r="ES198" s="199" t="s">
        <v>52</v>
      </c>
      <c r="ET198" s="200" t="s">
        <v>67</v>
      </c>
      <c r="EU198" s="121" t="s">
        <v>84</v>
      </c>
      <c r="EV198" s="174" t="s">
        <v>46</v>
      </c>
      <c r="EW198" s="154" t="s">
        <v>44</v>
      </c>
      <c r="EX198" s="119" t="s">
        <v>41</v>
      </c>
      <c r="EY198" s="182" t="s">
        <v>84</v>
      </c>
      <c r="EZ198" s="163" t="s">
        <v>47</v>
      </c>
      <c r="FA198" s="119" t="s">
        <v>41</v>
      </c>
      <c r="FB198" s="186" t="s">
        <v>41</v>
      </c>
      <c r="FC198" s="200" t="s">
        <v>67</v>
      </c>
      <c r="FD198" s="122" t="s">
        <v>45</v>
      </c>
      <c r="FE198" s="180" t="s">
        <v>40</v>
      </c>
      <c r="FF198" s="158" t="s">
        <v>37</v>
      </c>
      <c r="FG198" s="188" t="s">
        <v>55</v>
      </c>
      <c r="FH198" s="199" t="s">
        <v>55</v>
      </c>
      <c r="FI198" s="114" t="s">
        <v>63</v>
      </c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9">
        <v>43740</v>
      </c>
      <c r="D199" s="349">
        <v>43741</v>
      </c>
      <c r="E199" s="349">
        <v>43742</v>
      </c>
      <c r="F199" s="352" t="s">
        <v>100</v>
      </c>
      <c r="G199" s="349">
        <v>43746</v>
      </c>
      <c r="H199" s="349">
        <v>43747</v>
      </c>
      <c r="I199" s="349">
        <v>43748</v>
      </c>
      <c r="J199" s="349">
        <v>43749</v>
      </c>
      <c r="K199" s="349">
        <v>43750</v>
      </c>
      <c r="L199" s="349">
        <v>43753</v>
      </c>
      <c r="M199" s="349">
        <v>43754</v>
      </c>
      <c r="N199" s="349">
        <v>43755</v>
      </c>
      <c r="O199" s="349">
        <v>43756</v>
      </c>
      <c r="P199" s="349">
        <v>43757</v>
      </c>
      <c r="Q199" s="349">
        <v>43760</v>
      </c>
      <c r="R199" s="349">
        <v>43761</v>
      </c>
      <c r="S199" s="349">
        <v>43762</v>
      </c>
      <c r="T199" s="349">
        <v>43763</v>
      </c>
      <c r="U199" s="349">
        <v>43764</v>
      </c>
      <c r="V199" s="349">
        <v>43767</v>
      </c>
      <c r="W199" s="349">
        <v>43768</v>
      </c>
      <c r="X199" s="349">
        <v>43769</v>
      </c>
      <c r="Y199" s="55" t="s">
        <v>99</v>
      </c>
      <c r="Z199" s="352" t="s">
        <v>100</v>
      </c>
      <c r="AA199" s="349">
        <v>43774</v>
      </c>
      <c r="AB199" s="349">
        <v>43775</v>
      </c>
      <c r="AC199" s="349">
        <v>43776</v>
      </c>
      <c r="AD199" s="349">
        <v>43777</v>
      </c>
      <c r="AE199" s="349">
        <v>43778</v>
      </c>
      <c r="AF199" s="349">
        <v>43781</v>
      </c>
      <c r="AG199" s="349">
        <v>43782</v>
      </c>
      <c r="AH199" s="349">
        <v>43783</v>
      </c>
      <c r="AI199" s="349">
        <v>43784</v>
      </c>
      <c r="AJ199" s="349">
        <v>43785</v>
      </c>
      <c r="AK199" s="349">
        <v>43788</v>
      </c>
      <c r="AL199" s="349">
        <v>43789</v>
      </c>
      <c r="AM199" s="349">
        <v>43790</v>
      </c>
      <c r="AN199" s="349">
        <v>43791</v>
      </c>
      <c r="AO199" s="349">
        <v>43792</v>
      </c>
      <c r="AP199" s="349">
        <v>43795</v>
      </c>
      <c r="AQ199" s="349">
        <v>43796</v>
      </c>
      <c r="AR199" s="349">
        <v>43797</v>
      </c>
      <c r="AS199" s="349">
        <v>43798</v>
      </c>
      <c r="AT199" s="349">
        <v>43799</v>
      </c>
      <c r="AU199" s="55" t="s">
        <v>101</v>
      </c>
      <c r="AV199" s="349">
        <v>43803</v>
      </c>
      <c r="AW199" s="349">
        <v>43804</v>
      </c>
      <c r="AX199" s="349">
        <v>43805</v>
      </c>
      <c r="AY199" s="351" t="s">
        <v>100</v>
      </c>
      <c r="AZ199" s="349">
        <v>43809</v>
      </c>
      <c r="BA199" s="349">
        <v>43810</v>
      </c>
      <c r="BB199" s="349">
        <v>43811</v>
      </c>
      <c r="BC199" s="349">
        <v>43812</v>
      </c>
      <c r="BD199" s="349">
        <v>43813</v>
      </c>
      <c r="BE199" s="349">
        <v>43816</v>
      </c>
      <c r="BF199" s="349">
        <v>43817</v>
      </c>
      <c r="BG199" s="349">
        <v>43818</v>
      </c>
      <c r="BH199" s="349">
        <v>43819</v>
      </c>
      <c r="BI199" s="349">
        <v>43820</v>
      </c>
      <c r="BJ199" s="349">
        <v>43823</v>
      </c>
      <c r="BK199" s="349">
        <v>43825</v>
      </c>
      <c r="BL199" s="349">
        <v>43826</v>
      </c>
      <c r="BM199" s="349">
        <v>43827</v>
      </c>
      <c r="BN199" s="349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6">
        <f>SUM(DN139, -DN140)</f>
        <v>1.0799999999999999E-2</v>
      </c>
      <c r="DO199" s="346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53">
        <f>SUM(EQ137, -EQ139)</f>
        <v>5.1000000000000004E-3</v>
      </c>
      <c r="ER199" s="120">
        <f>SUM(ER136, -ER137)</f>
        <v>9.9000000000000025E-3</v>
      </c>
      <c r="ES199" s="175">
        <f>SUM(ES139, -ES141)</f>
        <v>4.4999999999999997E-3</v>
      </c>
      <c r="ET199" s="166">
        <f>SUM(ET137, -ET138)</f>
        <v>8.5000000000000006E-3</v>
      </c>
      <c r="EU199" s="116">
        <f>SUM(EU140, -EU142)</f>
        <v>1.0799999999999999E-2</v>
      </c>
      <c r="EV199" s="273">
        <f>SUM(EV137, -EV139)</f>
        <v>5.3999999999999986E-3</v>
      </c>
      <c r="EW199" s="146">
        <f>SUM(EW139, -EW140)</f>
        <v>7.8000000000000005E-3</v>
      </c>
      <c r="EX199" s="120">
        <f>SUM(EX136, -EX137)</f>
        <v>1.4699999999999998E-2</v>
      </c>
      <c r="EY199" s="176">
        <f>SUM(EY139, -EY141)</f>
        <v>2.0900000000000002E-2</v>
      </c>
      <c r="EZ199" s="146">
        <f>SUM(EZ141, -EZ142)</f>
        <v>8.4999999999999971E-3</v>
      </c>
      <c r="FA199" s="120">
        <f>SUM(FA137, -FA138)</f>
        <v>1.38E-2</v>
      </c>
      <c r="FB199" s="179">
        <f>SUM(FB136, -FB138)</f>
        <v>8.5999999999999965E-3</v>
      </c>
      <c r="FC199" s="166">
        <f>SUM(FC136, -FC137)</f>
        <v>7.7000000000000124E-3</v>
      </c>
      <c r="FD199" s="208">
        <f>SUM(FD140, -FD141)</f>
        <v>1.3999999999999999E-2</v>
      </c>
      <c r="FE199" s="179">
        <f>SUM(FE137, -FE139)</f>
        <v>2.3699999999999999E-2</v>
      </c>
      <c r="FF199" s="146">
        <f>SUM(FF137, -FF139)</f>
        <v>1.6299999999999999E-2</v>
      </c>
      <c r="FG199" s="118">
        <f>SUM(FG142, -FG143)</f>
        <v>2.5500000000000009E-2</v>
      </c>
      <c r="FH199" s="178">
        <f>SUM(FH142, -FH143)</f>
        <v>1.9300000000000012E-2</v>
      </c>
      <c r="FI199" s="116">
        <f>SUM(FI138, -FI139)</f>
        <v>3.3399999999999999E-2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6">
        <f>SUM(HC185, -HC191)</f>
        <v>0</v>
      </c>
      <c r="HD199" s="6">
        <f>SUM(HD185, -HD191)</f>
        <v>0</v>
      </c>
      <c r="HE199" s="6">
        <f>SUM(HE185, -HE191)</f>
        <v>0</v>
      </c>
      <c r="HF199" s="6">
        <f>SUM(HF185, -HF191)</f>
        <v>0</v>
      </c>
      <c r="HG199" s="6">
        <f>SUM(HG184, -HG190)</f>
        <v>0</v>
      </c>
      <c r="HH199" s="6">
        <f>SUM(HH185, -HH191)</f>
        <v>0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3">
        <v>5.74E-2</v>
      </c>
      <c r="C200" s="303">
        <v>6.5600000000000006E-2</v>
      </c>
      <c r="D200" s="303">
        <v>9.1800000000000007E-2</v>
      </c>
      <c r="E200" s="314">
        <v>6.1800000000000001E-2</v>
      </c>
      <c r="F200" s="315">
        <v>0.1176</v>
      </c>
      <c r="G200" s="315">
        <v>9.9500000000000005E-2</v>
      </c>
      <c r="H200" s="315">
        <v>0.1163</v>
      </c>
      <c r="I200" s="315">
        <v>0.15090000000000001</v>
      </c>
      <c r="J200" s="315">
        <v>0.13969999999999999</v>
      </c>
      <c r="K200" s="316">
        <v>0.13980000000000001</v>
      </c>
      <c r="L200" s="316">
        <v>0.14369999999999999</v>
      </c>
      <c r="M200" s="316">
        <v>0.10730000000000001</v>
      </c>
      <c r="N200" s="316">
        <v>0.11269999999999999</v>
      </c>
      <c r="O200" s="316">
        <v>0.15939999999999999</v>
      </c>
      <c r="P200" s="316">
        <v>0.1237</v>
      </c>
      <c r="Q200" s="316">
        <v>0.1234</v>
      </c>
      <c r="R200" s="316">
        <v>0.14299999999999999</v>
      </c>
      <c r="S200" s="316">
        <v>0.1668</v>
      </c>
      <c r="T200" s="316">
        <v>0.1648</v>
      </c>
      <c r="U200" s="316">
        <v>0.193</v>
      </c>
      <c r="V200" s="316">
        <v>0.1782</v>
      </c>
      <c r="W200" s="316">
        <v>0.1323</v>
      </c>
      <c r="X200" s="316">
        <v>0.15870000000000001</v>
      </c>
      <c r="Y200" s="316">
        <v>9.7199999999999995E-2</v>
      </c>
      <c r="Z200" s="317">
        <v>8.8599999999999998E-2</v>
      </c>
      <c r="AA200" s="315">
        <v>0.1069</v>
      </c>
      <c r="AB200" s="317">
        <v>0.16539999999999999</v>
      </c>
      <c r="AC200" s="317">
        <v>0.2099</v>
      </c>
      <c r="AD200" s="317">
        <v>0.20119999999999999</v>
      </c>
      <c r="AE200" s="317">
        <v>0.1983</v>
      </c>
      <c r="AF200" s="317">
        <v>0.20549999999999999</v>
      </c>
      <c r="AG200" s="317">
        <v>0.2339</v>
      </c>
      <c r="AH200" s="317">
        <v>0.2555</v>
      </c>
      <c r="AI200" s="317">
        <v>0.29399999999999998</v>
      </c>
      <c r="AJ200" s="317">
        <v>0.30890000000000001</v>
      </c>
      <c r="AK200" s="317">
        <v>0.26190000000000002</v>
      </c>
      <c r="AL200" s="317">
        <v>0.251</v>
      </c>
      <c r="AM200" s="317">
        <v>0.2838</v>
      </c>
      <c r="AN200" s="317">
        <v>0.25330000000000003</v>
      </c>
      <c r="AO200" s="317">
        <v>0.23419999999999999</v>
      </c>
      <c r="AP200" s="317">
        <v>0.2364</v>
      </c>
      <c r="AQ200" s="317">
        <v>0.27150000000000002</v>
      </c>
      <c r="AR200" s="317">
        <v>0.32269999999999999</v>
      </c>
      <c r="AS200" s="317">
        <v>0.31069999999999998</v>
      </c>
      <c r="AT200" s="317">
        <v>0.34379999999999999</v>
      </c>
      <c r="AU200" s="317">
        <v>0.3775</v>
      </c>
      <c r="AV200" s="317">
        <v>0.3795</v>
      </c>
      <c r="AW200" s="318">
        <v>0.3654</v>
      </c>
      <c r="AX200" s="318">
        <v>0.33700000000000002</v>
      </c>
      <c r="AY200" s="318">
        <v>0.315</v>
      </c>
      <c r="AZ200" s="318">
        <v>0.35439999999999999</v>
      </c>
      <c r="BA200" s="318">
        <v>0.36599999999999999</v>
      </c>
      <c r="BB200" s="318">
        <v>0.3271</v>
      </c>
      <c r="BC200" s="318">
        <v>0.32769999999999999</v>
      </c>
      <c r="BD200" s="318">
        <v>0.28899999999999998</v>
      </c>
      <c r="BE200" s="318">
        <v>0.2868</v>
      </c>
      <c r="BF200" s="318">
        <v>0.33150000000000002</v>
      </c>
      <c r="BG200" s="318">
        <v>0.26500000000000001</v>
      </c>
      <c r="BH200" s="318">
        <v>0.24970000000000001</v>
      </c>
      <c r="BI200" s="318">
        <v>0.2114</v>
      </c>
      <c r="BJ200" s="319">
        <v>0.23619999999999999</v>
      </c>
      <c r="BK200" s="318">
        <v>0.22270000000000001</v>
      </c>
      <c r="BL200" s="319">
        <v>0.21129999999999999</v>
      </c>
      <c r="BM200" s="319">
        <v>0.2432</v>
      </c>
      <c r="BN200" s="319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7" t="s">
        <v>37</v>
      </c>
      <c r="DO200" s="345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200" t="s">
        <v>64</v>
      </c>
      <c r="ER200" s="123" t="s">
        <v>47</v>
      </c>
      <c r="ES200" s="183" t="s">
        <v>46</v>
      </c>
      <c r="ET200" s="152" t="s">
        <v>46</v>
      </c>
      <c r="EU200" s="188" t="s">
        <v>53</v>
      </c>
      <c r="EV200" s="186" t="s">
        <v>48</v>
      </c>
      <c r="EW200" s="164" t="s">
        <v>51</v>
      </c>
      <c r="EX200" s="123" t="s">
        <v>84</v>
      </c>
      <c r="EY200" s="199" t="s">
        <v>51</v>
      </c>
      <c r="EZ200" s="164" t="s">
        <v>53</v>
      </c>
      <c r="FA200" s="122" t="s">
        <v>44</v>
      </c>
      <c r="FB200" s="184" t="s">
        <v>45</v>
      </c>
      <c r="FC200" s="154" t="s">
        <v>45</v>
      </c>
      <c r="FD200" s="168" t="s">
        <v>41</v>
      </c>
      <c r="FE200" s="174" t="s">
        <v>63</v>
      </c>
      <c r="FF200" s="164" t="s">
        <v>53</v>
      </c>
      <c r="FG200" s="122" t="s">
        <v>45</v>
      </c>
      <c r="FH200" s="180" t="s">
        <v>40</v>
      </c>
      <c r="FI200" s="121" t="s">
        <v>51</v>
      </c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5">
        <v>0.1193</v>
      </c>
      <c r="AX201" s="305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5">
        <v>7.5300000000000006E-2</v>
      </c>
      <c r="BC201" s="305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0">
        <f>SUM(DN136, -DN137)</f>
        <v>1.0500000000000002E-2</v>
      </c>
      <c r="DO201" s="346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248">SUM(EC190, -EC197)</f>
        <v>0</v>
      </c>
      <c r="ED201" s="6">
        <f t="shared" si="248"/>
        <v>0</v>
      </c>
      <c r="EE201" s="6">
        <f t="shared" si="248"/>
        <v>0</v>
      </c>
      <c r="EF201" s="6">
        <f t="shared" si="248"/>
        <v>0</v>
      </c>
      <c r="EG201" s="6">
        <f t="shared" si="248"/>
        <v>0</v>
      </c>
      <c r="EH201" s="6">
        <f t="shared" si="248"/>
        <v>0</v>
      </c>
      <c r="EI201" s="6">
        <f t="shared" si="248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46">
        <f>SUM(EQ137, -EQ138)</f>
        <v>4.4000000000000011E-3</v>
      </c>
      <c r="ER201" s="120">
        <f>SUM(ER138, -ER140)</f>
        <v>5.1999999999999998E-3</v>
      </c>
      <c r="ES201" s="273">
        <f>SUM(ES140, -ES141)</f>
        <v>2.3E-3</v>
      </c>
      <c r="ET201" s="246">
        <f>SUM(ET138, -ET139)</f>
        <v>8.3999999999999995E-3</v>
      </c>
      <c r="EU201" s="116">
        <f>SUM(EU141, -EU142)</f>
        <v>6.6999999999999994E-3</v>
      </c>
      <c r="EV201" s="179">
        <f>SUM(EV138, -EV139)</f>
        <v>4.0000000000000001E-3</v>
      </c>
      <c r="EW201" s="146">
        <f>SUM(EW140, -EW141)</f>
        <v>7.7000000000000002E-3</v>
      </c>
      <c r="EX201" s="116">
        <f>SUM(EX140, -EX141)</f>
        <v>1.34E-2</v>
      </c>
      <c r="EY201" s="179">
        <f>SUM(EY140, -EY141)</f>
        <v>1.2100000000000001E-2</v>
      </c>
      <c r="EZ201" s="144">
        <f>SUM(EZ139, -EZ141)</f>
        <v>6.8999999999999999E-3</v>
      </c>
      <c r="FA201" s="120">
        <f>SUM(FA141, -FA142)</f>
        <v>1.3399999999999999E-2</v>
      </c>
      <c r="FB201" s="187">
        <f>SUM(FB140, -FB141)</f>
        <v>6.8999999999999999E-3</v>
      </c>
      <c r="FC201" s="166">
        <f>SUM(FC140, -FC141)</f>
        <v>5.6999999999999985E-3</v>
      </c>
      <c r="FD201" s="120">
        <f>SUM(FD136, -FD138)</f>
        <v>1.0700000000000001E-2</v>
      </c>
      <c r="FE201" s="176">
        <f>SUM(FE138, -FE139)</f>
        <v>2.3100000000000002E-2</v>
      </c>
      <c r="FF201" s="144">
        <f>SUM(FF139, -FF140)</f>
        <v>1.0200000000000001E-2</v>
      </c>
      <c r="FG201" s="208">
        <f>SUM(FG140, -FG141)</f>
        <v>2.4999999999999998E-2</v>
      </c>
      <c r="FH201" s="179">
        <f>SUM(FH137, -FH139)</f>
        <v>1.3599999999999998E-2</v>
      </c>
      <c r="FI201" s="120">
        <f>SUM(FI141, -FI142)</f>
        <v>9.8000000000000032E-3</v>
      </c>
      <c r="FJ201" s="6">
        <f>SUM(FJ190, -FJ197,)</f>
        <v>0</v>
      </c>
      <c r="FK201" s="6">
        <f>SUM(FK190, -FK197)</f>
        <v>0</v>
      </c>
      <c r="FL201" s="6">
        <f>SUM(FL190, -FL197)</f>
        <v>0</v>
      </c>
      <c r="FM201" s="6">
        <f>SUM(FM190, -FM197)</f>
        <v>0</v>
      </c>
      <c r="FN201" s="6">
        <f>SUM(FN190, -FN197)</f>
        <v>0</v>
      </c>
      <c r="FO201" s="6">
        <f>SUM(FO190, -FO197,)</f>
        <v>0</v>
      </c>
      <c r="FP201" s="6">
        <f>SUM(FP190, -FP197,)</f>
        <v>0</v>
      </c>
      <c r="FQ201" s="6">
        <f>SUM(FQ190, -FQ197)</f>
        <v>0</v>
      </c>
      <c r="FR201" s="6">
        <f>SUM(FR190, -FR197)</f>
        <v>0</v>
      </c>
      <c r="FS201" s="6">
        <f>SUM(FS190, -FS197)</f>
        <v>0</v>
      </c>
      <c r="FT201" s="6">
        <f>SUM(FT190, -FT197)</f>
        <v>0</v>
      </c>
      <c r="FU201" s="6">
        <f>SUM(FU190, -FU197,)</f>
        <v>0</v>
      </c>
      <c r="FV201" s="6">
        <f>SUM(FV190, -FV197,)</f>
        <v>0</v>
      </c>
      <c r="FW201" s="6">
        <f>SUM(FW190, -FW197)</f>
        <v>0</v>
      </c>
      <c r="FX201" s="6">
        <f>SUM(FX190, -FX197)</f>
        <v>0</v>
      </c>
      <c r="FY201" s="6">
        <f>SUM(FY190, -FY197)</f>
        <v>0</v>
      </c>
      <c r="FZ201" s="6">
        <f>SUM(FZ190, -FZ197)</f>
        <v>0</v>
      </c>
      <c r="GA201" s="6">
        <f>SUM(GA190, -GA197,)</f>
        <v>0</v>
      </c>
      <c r="GB201" s="6">
        <f>SUM(GB190, -GB197,)</f>
        <v>0</v>
      </c>
      <c r="GC201" s="6">
        <f>SUM(GC190, -GC197)</f>
        <v>0</v>
      </c>
      <c r="GD201" s="6">
        <f>SUM(GD190, -GD197)</f>
        <v>0</v>
      </c>
      <c r="GE201" s="6">
        <f>SUM(GE190, -GE197)</f>
        <v>0</v>
      </c>
      <c r="GF201" s="6">
        <f>SUM(GF190, -GF197)</f>
        <v>0</v>
      </c>
      <c r="GG201" s="6">
        <f>SUM(GG190, -GG197,)</f>
        <v>0</v>
      </c>
      <c r="GH201" s="6">
        <f>SUM(GH190, -GH197,)</f>
        <v>0</v>
      </c>
      <c r="GI201" s="6">
        <f>SUM(GI190, -GI197)</f>
        <v>0</v>
      </c>
      <c r="GJ201" s="6">
        <f>SUM(GJ190, -GJ197)</f>
        <v>0</v>
      </c>
      <c r="GK201" s="6">
        <f>SUM(GK190, -GK197)</f>
        <v>0</v>
      </c>
      <c r="GL201" s="6">
        <f>SUM(GL190, -GL197)</f>
        <v>0</v>
      </c>
      <c r="GM201" s="6">
        <f>SUM(GM190, -GM197,)</f>
        <v>0</v>
      </c>
      <c r="GN201" s="6">
        <f>SUM(GN190, -GN197,)</f>
        <v>0</v>
      </c>
      <c r="GO201" s="6">
        <f>SUM(GO190, -GO197)</f>
        <v>0</v>
      </c>
      <c r="GP201" s="6">
        <f>SUM(GP190, -GP197)</f>
        <v>0</v>
      </c>
      <c r="GQ201" s="6">
        <f>SUM(GQ190, -GQ197)</f>
        <v>0</v>
      </c>
      <c r="GR201" s="6">
        <f>SUM(GR190, -GR197)</f>
        <v>0</v>
      </c>
      <c r="GS201" s="6">
        <f>SUM(GS190, -GS197,)</f>
        <v>0</v>
      </c>
      <c r="GT201" s="6">
        <f>SUM(GT190, -GT197,)</f>
        <v>0</v>
      </c>
      <c r="GU201" s="6">
        <f t="shared" ref="GU201:HA201" si="249">SUM(GU190, -GU197)</f>
        <v>0</v>
      </c>
      <c r="GV201" s="6">
        <f t="shared" si="249"/>
        <v>0</v>
      </c>
      <c r="GW201" s="6">
        <f t="shared" si="249"/>
        <v>0</v>
      </c>
      <c r="GX201" s="6">
        <f t="shared" si="249"/>
        <v>0</v>
      </c>
      <c r="GY201" s="6">
        <f t="shared" si="249"/>
        <v>0</v>
      </c>
      <c r="GZ201" s="6">
        <f t="shared" si="249"/>
        <v>0</v>
      </c>
      <c r="HA201" s="6">
        <f t="shared" si="249"/>
        <v>0</v>
      </c>
      <c r="HC201" s="6">
        <f t="shared" ref="HC201:HH201" si="250">SUM(HC190, -HC197)</f>
        <v>0</v>
      </c>
      <c r="HD201" s="6">
        <f t="shared" si="250"/>
        <v>0</v>
      </c>
      <c r="HE201" s="6">
        <f t="shared" si="250"/>
        <v>0</v>
      </c>
      <c r="HF201" s="6">
        <f t="shared" si="250"/>
        <v>0</v>
      </c>
      <c r="HG201" s="6">
        <f t="shared" si="250"/>
        <v>0</v>
      </c>
      <c r="HH201" s="6">
        <f t="shared" si="250"/>
        <v>0</v>
      </c>
      <c r="HI201" s="6">
        <f>SUM(HI190, -HI197,)</f>
        <v>0</v>
      </c>
      <c r="HJ201" s="6">
        <f>SUM(HJ190, -HJ197,)</f>
        <v>0</v>
      </c>
      <c r="HK201" s="6">
        <f>SUM(HK190, -HK197)</f>
        <v>0</v>
      </c>
      <c r="HL201" s="6">
        <f>SUM(HL190, -HL197)</f>
        <v>0</v>
      </c>
      <c r="HM201" s="6">
        <f>SUM(HM190, -HM197)</f>
        <v>0</v>
      </c>
      <c r="HN201" s="6">
        <f>SUM(HN190, -HN197)</f>
        <v>0</v>
      </c>
      <c r="HO201" s="6">
        <f>SUM(HO190, -HO197,)</f>
        <v>0</v>
      </c>
      <c r="HP201" s="6">
        <f>SUM(HP190, -HP197,)</f>
        <v>0</v>
      </c>
      <c r="HQ201" s="6">
        <f>SUM(HQ190, -HQ197)</f>
        <v>0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251">SUM(JM190, -JM197)</f>
        <v>0</v>
      </c>
      <c r="JN201" s="6">
        <f t="shared" si="251"/>
        <v>0</v>
      </c>
      <c r="JO201" s="6">
        <f t="shared" si="251"/>
        <v>0</v>
      </c>
      <c r="JP201" s="6">
        <f t="shared" si="251"/>
        <v>0</v>
      </c>
      <c r="JQ201" s="6">
        <f t="shared" si="251"/>
        <v>0</v>
      </c>
      <c r="JR201" s="6">
        <f t="shared" si="251"/>
        <v>0</v>
      </c>
      <c r="JS201" s="6">
        <f t="shared" si="251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5">
        <v>3.8600000000000002E-2</v>
      </c>
      <c r="AZ202" s="305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5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6">
        <v>5.21E-2</v>
      </c>
      <c r="BI202" s="88">
        <v>8.1600000000000006E-2</v>
      </c>
      <c r="BJ202" s="88">
        <v>5.1900000000000002E-2</v>
      </c>
      <c r="BK202" s="307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1" t="s">
        <v>55</v>
      </c>
      <c r="DO202" s="345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52" t="s">
        <v>52</v>
      </c>
      <c r="ER202" s="123" t="s">
        <v>84</v>
      </c>
      <c r="ES202" s="199" t="s">
        <v>44</v>
      </c>
      <c r="ET202" s="164" t="s">
        <v>53</v>
      </c>
      <c r="EU202" s="114" t="s">
        <v>46</v>
      </c>
      <c r="EV202" s="183" t="s">
        <v>44</v>
      </c>
      <c r="EW202" s="156" t="s">
        <v>84</v>
      </c>
      <c r="EX202" s="122" t="s">
        <v>47</v>
      </c>
      <c r="EY202" s="184" t="s">
        <v>45</v>
      </c>
      <c r="EZ202" s="156" t="s">
        <v>84</v>
      </c>
      <c r="FA202" s="114" t="s">
        <v>39</v>
      </c>
      <c r="FB202" s="174" t="s">
        <v>39</v>
      </c>
      <c r="FC202" s="164" t="s">
        <v>55</v>
      </c>
      <c r="FD202" s="168" t="s">
        <v>67</v>
      </c>
      <c r="FE202" s="199" t="s">
        <v>44</v>
      </c>
      <c r="FF202" s="152" t="s">
        <v>52</v>
      </c>
      <c r="FG202" s="114" t="s">
        <v>63</v>
      </c>
      <c r="FH202" s="180" t="s">
        <v>39</v>
      </c>
      <c r="FI202" s="119" t="s">
        <v>39</v>
      </c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8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5">
        <v>4.5199999999999997E-2</v>
      </c>
      <c r="BF203" s="305">
        <v>4.4999999999999998E-2</v>
      </c>
      <c r="BG203" s="306">
        <v>2.9100000000000001E-2</v>
      </c>
      <c r="BH203" s="88">
        <v>3.8399999999999997E-2</v>
      </c>
      <c r="BI203" s="306">
        <v>3.9199999999999999E-2</v>
      </c>
      <c r="BJ203" s="306">
        <v>3.3300000000000003E-2</v>
      </c>
      <c r="BK203" s="306">
        <v>1.9199999999999998E-2</v>
      </c>
      <c r="BL203" s="306">
        <v>4.7E-2</v>
      </c>
      <c r="BM203" s="306">
        <v>3.9600000000000003E-2</v>
      </c>
      <c r="BN203" s="306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8">
        <f>SUM(DN137, -DN138)</f>
        <v>7.8000000000000014E-3</v>
      </c>
      <c r="DO203" s="346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53">
        <f>SUM(EQ141, -EQ142)</f>
        <v>8.0000000000000036E-4</v>
      </c>
      <c r="ER203" s="116">
        <f>SUM(ER138, -ER139)</f>
        <v>3.2999999999999991E-3</v>
      </c>
      <c r="ES203" s="179">
        <f>SUM(ES139, -ES140)</f>
        <v>2.1999999999999997E-3</v>
      </c>
      <c r="ET203" s="144">
        <f>SUM(ET141, -ET142)</f>
        <v>7.7000000000000011E-3</v>
      </c>
      <c r="EU203" s="247">
        <f>SUM(EU138, -EU139)</f>
        <v>4.8000000000000004E-3</v>
      </c>
      <c r="EV203" s="179">
        <f>SUM(EV139, -EV140)</f>
        <v>3.1999999999999997E-3</v>
      </c>
      <c r="EW203" s="144">
        <f>SUM(EW141, -EW142)</f>
        <v>5.8000000000000005E-3</v>
      </c>
      <c r="EX203" s="120">
        <f>SUM(EX139, -EX140)</f>
        <v>4.0999999999999995E-3</v>
      </c>
      <c r="EY203" s="187">
        <f>SUM(EY141, -EY142)</f>
        <v>1.0999999999999999E-2</v>
      </c>
      <c r="EZ203" s="144">
        <f>SUM(EZ140, -EZ141)</f>
        <v>5.3999999999999986E-3</v>
      </c>
      <c r="FA203" s="116">
        <f>SUM(FA136, -FA137)</f>
        <v>7.4000000000000038E-3</v>
      </c>
      <c r="FB203" s="176">
        <f>SUM(FB137, -FB138)</f>
        <v>5.1999999999999963E-3</v>
      </c>
      <c r="FC203" s="148">
        <f>SUM(FC142, -FC143)</f>
        <v>3.7999999999999978E-3</v>
      </c>
      <c r="FD203" s="208">
        <f>SUM(FD136, -FD137)</f>
        <v>8.3000000000000018E-3</v>
      </c>
      <c r="FE203" s="179">
        <f>SUM(FE140, -FE141)</f>
        <v>2.2899999999999997E-2</v>
      </c>
      <c r="FF203" s="153">
        <f>SUM(FF138, -FF139)</f>
        <v>9.4000000000000021E-3</v>
      </c>
      <c r="FG203" s="116">
        <f>SUM(FG138, -FG139)</f>
        <v>2.1899999999999996E-2</v>
      </c>
      <c r="FH203" s="176">
        <f>SUM(FH137, -FH138)</f>
        <v>1.03E-2</v>
      </c>
      <c r="FI203" s="116">
        <f>SUM(FI137, -FI138)</f>
        <v>8.7999999999999953E-3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6">
        <f>SUM(HC190, -HC196)</f>
        <v>0</v>
      </c>
      <c r="HD203" s="6">
        <f>SUM(HD190, -HD196,)</f>
        <v>0</v>
      </c>
      <c r="HE203" s="6">
        <f>SUM(HE190, -HE196)</f>
        <v>0</v>
      </c>
      <c r="HF203" s="6">
        <f>SUM(HF190, -HF196,)</f>
        <v>0</v>
      </c>
      <c r="HG203" s="6">
        <f>SUM(HG191, -HG197)</f>
        <v>0</v>
      </c>
      <c r="HH203" s="6">
        <f>SUM(HH190, -HH196)</f>
        <v>0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8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6">
        <v>-3.2800000000000003E-2</v>
      </c>
      <c r="BA204" s="306">
        <v>-4.6800000000000001E-2</v>
      </c>
      <c r="BB204" s="306">
        <v>-2.63E-2</v>
      </c>
      <c r="BC204" s="306">
        <v>-2.8799999999999999E-2</v>
      </c>
      <c r="BD204" s="306">
        <v>-3.1800000000000002E-2</v>
      </c>
      <c r="BE204" s="306">
        <v>-1.3899999999999999E-2</v>
      </c>
      <c r="BF204" s="306">
        <v>-1.15E-2</v>
      </c>
      <c r="BG204" s="305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4" t="s">
        <v>63</v>
      </c>
      <c r="DO204" s="345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63" t="s">
        <v>84</v>
      </c>
      <c r="ER204" s="121" t="s">
        <v>45</v>
      </c>
      <c r="ES204" s="180" t="s">
        <v>41</v>
      </c>
      <c r="ET204" s="156" t="s">
        <v>51</v>
      </c>
      <c r="EU204" s="121" t="s">
        <v>51</v>
      </c>
      <c r="EV204" s="174" t="s">
        <v>67</v>
      </c>
      <c r="EW204" s="152" t="s">
        <v>46</v>
      </c>
      <c r="EX204" s="121" t="s">
        <v>51</v>
      </c>
      <c r="EY204" s="182" t="s">
        <v>53</v>
      </c>
      <c r="EZ204" s="164" t="s">
        <v>51</v>
      </c>
      <c r="FA204" s="121" t="s">
        <v>45</v>
      </c>
      <c r="FB204" s="186" t="s">
        <v>67</v>
      </c>
      <c r="FC204" s="152" t="s">
        <v>39</v>
      </c>
      <c r="FD204" s="114" t="s">
        <v>39</v>
      </c>
      <c r="FE204" s="180" t="s">
        <v>39</v>
      </c>
      <c r="FF204" s="158" t="s">
        <v>39</v>
      </c>
      <c r="FG204" s="119" t="s">
        <v>39</v>
      </c>
      <c r="FH204" s="174" t="s">
        <v>63</v>
      </c>
      <c r="FI204" s="123" t="s">
        <v>47</v>
      </c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09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5">
        <f>SUM(DN142, -DN143)</f>
        <v>1.2999999999999956E-3</v>
      </c>
      <c r="DO205" s="347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66">
        <f>SUM(EQ138, -EQ139)</f>
        <v>6.9999999999999923E-4</v>
      </c>
      <c r="ER205" s="208">
        <f>SUM(ER139, -ER140)</f>
        <v>1.9000000000000006E-3</v>
      </c>
      <c r="ES205" s="178">
        <f>SUM(ES136, -ES137)</f>
        <v>2.0000000000000018E-3</v>
      </c>
      <c r="ET205" s="148">
        <f>SUM(ET140, -ET141)</f>
        <v>8.9999999999999976E-4</v>
      </c>
      <c r="EU205" s="118">
        <f>SUM(EU140, -EU141)</f>
        <v>4.0999999999999995E-3</v>
      </c>
      <c r="EV205" s="187">
        <f>SUM(EV137, -EV138)</f>
        <v>1.3999999999999985E-3</v>
      </c>
      <c r="EW205" s="246">
        <f>SUM(EW138, -EW139)</f>
        <v>3.7999999999999978E-3</v>
      </c>
      <c r="EX205" s="118">
        <f>SUM(EX141, -EX142)</f>
        <v>2.9999999999999992E-3</v>
      </c>
      <c r="EY205" s="187">
        <f>SUM(EY139, -EY140)</f>
        <v>8.7999999999999988E-3</v>
      </c>
      <c r="EZ205" s="148">
        <f>SUM(EZ139, -EZ140)</f>
        <v>1.5000000000000013E-3</v>
      </c>
      <c r="FA205" s="208">
        <f>SUM(FA140, -FA141)</f>
        <v>4.2999999999999983E-3</v>
      </c>
      <c r="FB205" s="187">
        <f>SUM(FB136, -FB137)</f>
        <v>3.4000000000000002E-3</v>
      </c>
      <c r="FC205" s="166">
        <f>SUM(FC137, -FC138)</f>
        <v>3.0999999999999917E-3</v>
      </c>
      <c r="FD205" s="208">
        <f>SUM(FD137, -FD138)</f>
        <v>2.3999999999999994E-3</v>
      </c>
      <c r="FE205" s="187">
        <f>SUM(FE137, -FE138)</f>
        <v>5.9999999999999637E-4</v>
      </c>
      <c r="FF205" s="166">
        <f>SUM(FF137, -FF138)</f>
        <v>6.8999999999999964E-3</v>
      </c>
      <c r="FG205" s="208">
        <f>SUM(FG137, -FG138)</f>
        <v>5.6000000000000008E-3</v>
      </c>
      <c r="FH205" s="187">
        <f>SUM(FH138, -FH139)</f>
        <v>3.2999999999999974E-3</v>
      </c>
      <c r="FI205" s="120">
        <f>SUM(FI139, -FI140)</f>
        <v>3.0999999999999999E-3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6">
        <f>SUM(HC191, -HC197)</f>
        <v>0</v>
      </c>
      <c r="HD205" s="6">
        <f>SUM(HD191, -HD197)</f>
        <v>0</v>
      </c>
      <c r="HE205" s="6">
        <f>SUM(HE191, -HE197)</f>
        <v>0</v>
      </c>
      <c r="HF205" s="6">
        <f>SUM(HF191, -HF197)</f>
        <v>0</v>
      </c>
      <c r="HG205" s="6">
        <f>SUM(HG190, -HG196)</f>
        <v>0</v>
      </c>
      <c r="HH205" s="6">
        <f>SUM(HH191, -HH197)</f>
        <v>0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0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64" ht="15.75" thickBot="1" x14ac:dyDescent="0.3">
      <c r="B209" s="55">
        <v>2019</v>
      </c>
      <c r="C209" t="s">
        <v>62</v>
      </c>
      <c r="AO209" t="s">
        <v>62</v>
      </c>
      <c r="AU209" t="s">
        <v>62</v>
      </c>
    </row>
    <row r="210" spans="2:64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</row>
    <row r="211" spans="2:64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</row>
    <row r="212" spans="2:64" ht="15.75" thickBot="1" x14ac:dyDescent="0.3">
      <c r="B212" s="55" t="s">
        <v>95</v>
      </c>
      <c r="C212" s="349">
        <v>43468</v>
      </c>
      <c r="D212" s="352" t="s">
        <v>100</v>
      </c>
      <c r="E212" s="349">
        <v>43472</v>
      </c>
      <c r="F212" s="349">
        <v>43473</v>
      </c>
      <c r="G212" s="349">
        <v>43474</v>
      </c>
      <c r="H212" s="349">
        <v>43475</v>
      </c>
      <c r="I212" s="349">
        <v>43476</v>
      </c>
      <c r="J212" s="349">
        <v>43479</v>
      </c>
      <c r="K212" s="349">
        <v>43480</v>
      </c>
      <c r="L212" s="349">
        <v>43481</v>
      </c>
      <c r="M212" s="349">
        <v>43482</v>
      </c>
      <c r="N212" s="349">
        <v>43483</v>
      </c>
      <c r="O212" s="349">
        <v>43486</v>
      </c>
      <c r="P212" s="349">
        <v>43487</v>
      </c>
      <c r="Q212" s="349">
        <v>43488</v>
      </c>
      <c r="R212" s="349">
        <v>43489</v>
      </c>
      <c r="S212" s="349">
        <v>43490</v>
      </c>
      <c r="T212" s="349">
        <v>43493</v>
      </c>
      <c r="U212" s="349">
        <v>43494</v>
      </c>
      <c r="V212" s="349">
        <v>43495</v>
      </c>
      <c r="W212" s="349">
        <v>43496</v>
      </c>
      <c r="X212" s="351" t="s">
        <v>105</v>
      </c>
      <c r="Y212" s="349">
        <v>43500</v>
      </c>
      <c r="Z212" s="349">
        <v>43501</v>
      </c>
      <c r="AA212" s="349">
        <v>43502</v>
      </c>
      <c r="AB212" s="349">
        <v>43503</v>
      </c>
      <c r="AC212" s="349">
        <v>43504</v>
      </c>
      <c r="AD212" s="349">
        <v>43507</v>
      </c>
      <c r="AE212" s="349">
        <v>43508</v>
      </c>
      <c r="AF212" s="349">
        <v>43509</v>
      </c>
      <c r="AG212" s="349">
        <v>43510</v>
      </c>
      <c r="AH212" s="349">
        <v>43511</v>
      </c>
      <c r="AI212" s="349">
        <v>43514</v>
      </c>
      <c r="AJ212" s="349">
        <v>43515</v>
      </c>
      <c r="AK212" s="349">
        <v>43516</v>
      </c>
      <c r="AL212" s="349">
        <v>43517</v>
      </c>
      <c r="AM212" s="349">
        <v>43518</v>
      </c>
      <c r="AN212" s="349">
        <v>43521</v>
      </c>
      <c r="AO212" s="349">
        <v>43522</v>
      </c>
      <c r="AP212" s="349">
        <v>43523</v>
      </c>
      <c r="AQ212" s="349">
        <v>43524</v>
      </c>
      <c r="AR212" s="349" t="s">
        <v>104</v>
      </c>
      <c r="AS212" s="349">
        <v>43528</v>
      </c>
      <c r="AT212" s="349">
        <v>43529</v>
      </c>
      <c r="AU212" s="349">
        <v>43530</v>
      </c>
      <c r="AV212" s="349">
        <v>43531</v>
      </c>
      <c r="AW212" s="351" t="s">
        <v>100</v>
      </c>
      <c r="AX212" s="349">
        <v>43535</v>
      </c>
      <c r="AY212" s="349">
        <v>43536</v>
      </c>
      <c r="AZ212" s="349">
        <v>43537</v>
      </c>
      <c r="BA212" s="349">
        <v>43538</v>
      </c>
      <c r="BB212" s="349">
        <v>43539</v>
      </c>
      <c r="BC212" s="349">
        <v>43542</v>
      </c>
      <c r="BD212" s="349">
        <v>43543</v>
      </c>
      <c r="BE212" s="349">
        <v>43544</v>
      </c>
      <c r="BF212" s="349">
        <v>43545</v>
      </c>
      <c r="BG212" s="349">
        <v>43546</v>
      </c>
      <c r="BH212" s="349">
        <v>43549</v>
      </c>
      <c r="BI212" s="349">
        <v>43550</v>
      </c>
      <c r="BJ212" s="349">
        <v>43551</v>
      </c>
      <c r="BK212" s="349">
        <v>43552</v>
      </c>
      <c r="BL212" s="349">
        <v>43553</v>
      </c>
    </row>
    <row r="213" spans="2:64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</row>
    <row r="214" spans="2:64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</row>
    <row r="215" spans="2:64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</row>
    <row r="216" spans="2:64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BK216" t="s">
        <v>62</v>
      </c>
    </row>
    <row r="217" spans="2:64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</row>
    <row r="218" spans="2:64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</row>
    <row r="219" spans="2:64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  <c r="AT219" s="92">
        <v>-0.2402</v>
      </c>
      <c r="AU219" s="92">
        <v>-0.22770000000000001</v>
      </c>
      <c r="AV219" s="48">
        <v>-0.19850000000000001</v>
      </c>
      <c r="AW219" s="48">
        <v>-0.19209999999999999</v>
      </c>
      <c r="AX219" s="48">
        <v>-0.21540000000000001</v>
      </c>
    </row>
    <row r="220" spans="2:64" ht="15.75" thickBot="1" x14ac:dyDescent="0.3">
      <c r="B220" s="298">
        <v>-5.2699999999999997E-2</v>
      </c>
      <c r="C220" s="298">
        <v>-7.0300000000000001E-2</v>
      </c>
      <c r="D220" s="299">
        <v>-7.5499999999999998E-2</v>
      </c>
      <c r="E220" s="300">
        <v>-5.8299999999999998E-2</v>
      </c>
      <c r="F220" s="298">
        <v>-5.91E-2</v>
      </c>
      <c r="G220" s="300">
        <v>-9.0399999999999994E-2</v>
      </c>
      <c r="H220" s="299">
        <v>-9.8599999999999993E-2</v>
      </c>
      <c r="I220" s="299">
        <v>-0.10970000000000001</v>
      </c>
      <c r="J220" s="299">
        <v>-9.1700000000000004E-2</v>
      </c>
      <c r="K220" s="299">
        <v>-0.13059999999999999</v>
      </c>
      <c r="L220" s="299">
        <v>-0.1368</v>
      </c>
      <c r="M220" s="299">
        <v>-0.17</v>
      </c>
      <c r="N220" s="299">
        <v>-0.1593</v>
      </c>
      <c r="O220" s="299">
        <v>-0.17</v>
      </c>
      <c r="P220" s="299">
        <v>-0.1714</v>
      </c>
      <c r="Q220" s="299">
        <v>-0.1726</v>
      </c>
      <c r="R220" s="299">
        <v>-0.16420000000000001</v>
      </c>
      <c r="S220" s="299">
        <v>-0.1958</v>
      </c>
      <c r="T220" s="299">
        <v>-0.1802</v>
      </c>
      <c r="U220" s="299">
        <v>-0.19239999999999999</v>
      </c>
      <c r="V220" s="299">
        <v>-0.23169999999999999</v>
      </c>
      <c r="W220" s="299">
        <v>-0.24099999999999999</v>
      </c>
      <c r="X220" s="299">
        <v>-0.23619999999999999</v>
      </c>
      <c r="Y220" s="301">
        <v>-0.24030000000000001</v>
      </c>
      <c r="Z220" s="299">
        <v>-0.24679999999999999</v>
      </c>
      <c r="AA220" s="299">
        <v>-0.21879999999999999</v>
      </c>
      <c r="AB220" s="299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2">
        <v>-0.25259999999999999</v>
      </c>
      <c r="AW220" s="92">
        <v>-0.246</v>
      </c>
      <c r="AX220" s="92">
        <v>-0.28589999999999999</v>
      </c>
    </row>
    <row r="221" spans="2:64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</row>
    <row r="222" spans="2:64" ht="15.75" thickBot="1" x14ac:dyDescent="0.3">
      <c r="W222" t="s">
        <v>62</v>
      </c>
      <c r="X222" s="351" t="s">
        <v>105</v>
      </c>
      <c r="Y222" s="349">
        <v>43500</v>
      </c>
      <c r="Z222" s="349">
        <v>43501</v>
      </c>
      <c r="AA222" s="349">
        <v>43502</v>
      </c>
      <c r="AB222" s="349">
        <v>43503</v>
      </c>
      <c r="AC222" s="349">
        <v>43504</v>
      </c>
      <c r="AD222" s="349">
        <v>43507</v>
      </c>
      <c r="AE222" s="349">
        <v>43508</v>
      </c>
      <c r="AF222" s="349">
        <v>43509</v>
      </c>
      <c r="AG222" s="349">
        <v>43510</v>
      </c>
      <c r="AH222" s="349">
        <v>43511</v>
      </c>
      <c r="AI222" s="349">
        <v>43514</v>
      </c>
      <c r="AJ222" s="349">
        <v>43515</v>
      </c>
      <c r="AK222" s="349">
        <v>43516</v>
      </c>
      <c r="AL222" s="349">
        <v>43517</v>
      </c>
      <c r="AM222" s="349">
        <v>43518</v>
      </c>
      <c r="AN222" s="349">
        <v>43521</v>
      </c>
      <c r="AO222" s="349">
        <v>43522</v>
      </c>
      <c r="AP222" s="349">
        <v>43523</v>
      </c>
      <c r="AQ222" s="349">
        <v>43524</v>
      </c>
      <c r="AR222" s="55" t="s">
        <v>104</v>
      </c>
      <c r="AS222" s="349">
        <v>43528</v>
      </c>
      <c r="AT222" s="349">
        <v>43529</v>
      </c>
      <c r="AU222" s="349">
        <v>43530</v>
      </c>
      <c r="AV222" s="349">
        <v>43531</v>
      </c>
      <c r="AW222" s="351" t="s">
        <v>100</v>
      </c>
      <c r="AX222" s="349">
        <v>43535</v>
      </c>
      <c r="AY222" s="349">
        <v>43536</v>
      </c>
      <c r="AZ222" s="349">
        <v>43537</v>
      </c>
      <c r="BA222" s="349">
        <v>43538</v>
      </c>
      <c r="BB222" s="349">
        <v>43539</v>
      </c>
      <c r="BC222" s="349">
        <v>43542</v>
      </c>
      <c r="BD222" s="349">
        <v>43543</v>
      </c>
      <c r="BE222" s="349">
        <v>43544</v>
      </c>
      <c r="BF222" s="349">
        <v>43545</v>
      </c>
      <c r="BG222" s="349">
        <v>43546</v>
      </c>
      <c r="BH222" s="349">
        <v>43549</v>
      </c>
      <c r="BI222" s="349">
        <v>43550</v>
      </c>
      <c r="BJ222" s="349">
        <v>43551</v>
      </c>
      <c r="BK222" s="349">
        <v>43552</v>
      </c>
      <c r="BL222" s="349">
        <v>43553</v>
      </c>
    </row>
    <row r="223" spans="2:64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</row>
    <row r="224" spans="2:64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</row>
    <row r="225" spans="21:50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</row>
    <row r="226" spans="21:50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</row>
    <row r="227" spans="21:50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92">
        <v>-1.9E-2</v>
      </c>
      <c r="AX227" s="22">
        <v>-8.3000000000000001E-3</v>
      </c>
    </row>
    <row r="228" spans="21:50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2">
        <v>-6.9999999999999999E-4</v>
      </c>
      <c r="AV228" s="92">
        <v>-2.5600000000000001E-2</v>
      </c>
      <c r="AW228" s="16">
        <v>-2.5899999999999999E-2</v>
      </c>
      <c r="AX228" s="16">
        <v>-3.1199999999999999E-2</v>
      </c>
    </row>
    <row r="229" spans="21:50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2">
        <v>-1.32E-2</v>
      </c>
      <c r="AU229" s="31">
        <v>-1.32E-2</v>
      </c>
      <c r="AV229" s="16">
        <v>-3.6600000000000001E-2</v>
      </c>
      <c r="AW229" s="22">
        <v>-7.3999999999999996E-2</v>
      </c>
      <c r="AX229" s="92">
        <v>-5.8900000000000001E-2</v>
      </c>
    </row>
    <row r="230" spans="21:50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2">
        <v>-6.0199999999999997E-2</v>
      </c>
      <c r="AJ230" s="308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</row>
  </sheetData>
  <customSheetViews>
    <customSheetView guid="{7FB8B549-326C-4BEC-8C8D-0E9173EDA60F}" scale="115" topLeftCell="EZ45">
      <selection activeCell="FK46" sqref="FK46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2019-03-13T07:19:37Z</dcterms:modified>
</cp:coreProperties>
</file>