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G191" i="1" l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BX37" i="1"/>
  <c r="BU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S193" i="1"/>
  <c r="FQ193" i="1"/>
  <c r="FC193" i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Y197" i="1" s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D197" i="1" s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FR181" i="1"/>
  <c r="EY181" i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G175" i="1"/>
  <c r="GG185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FT169" i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S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X167" i="1" s="1"/>
  <c r="GW153" i="1"/>
  <c r="GV153" i="1"/>
  <c r="GV157" i="1" s="1"/>
  <c r="GU153" i="1"/>
  <c r="GU161" i="1" s="1"/>
  <c r="GT153" i="1"/>
  <c r="GT167" i="1" s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Z167" i="1" s="1"/>
  <c r="FY153" i="1"/>
  <c r="FX153" i="1"/>
  <c r="FX157" i="1" s="1"/>
  <c r="FW153" i="1"/>
  <c r="FW161" i="1" s="1"/>
  <c r="FV153" i="1"/>
  <c r="FV167" i="1" s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B167" i="1" s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DY205" i="1"/>
  <c r="DS205" i="1"/>
  <c r="DM205" i="1"/>
  <c r="DG205" i="1"/>
  <c r="DA205" i="1"/>
  <c r="CU205" i="1"/>
  <c r="CO205" i="1"/>
  <c r="CI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DN203" i="1"/>
  <c r="DL203" i="1"/>
  <c r="DK203" i="1"/>
  <c r="DJ203" i="1"/>
  <c r="DI203" i="1"/>
  <c r="DH203" i="1"/>
  <c r="DF203" i="1"/>
  <c r="DE203" i="1"/>
  <c r="DD203" i="1"/>
  <c r="DC203" i="1"/>
  <c r="DB203" i="1"/>
  <c r="CZ203" i="1"/>
  <c r="CY203" i="1"/>
  <c r="CX203" i="1"/>
  <c r="CW203" i="1"/>
  <c r="CV203" i="1"/>
  <c r="CT203" i="1"/>
  <c r="CS203" i="1"/>
  <c r="CR203" i="1"/>
  <c r="CQ203" i="1"/>
  <c r="CP203" i="1"/>
  <c r="CN203" i="1"/>
  <c r="CM203" i="1"/>
  <c r="CL203" i="1"/>
  <c r="CK203" i="1"/>
  <c r="CJ203" i="1"/>
  <c r="CH203" i="1"/>
  <c r="EH199" i="1"/>
  <c r="EE199" i="1"/>
  <c r="DY199" i="1"/>
  <c r="DS199" i="1"/>
  <c r="DM199" i="1"/>
  <c r="DG199" i="1"/>
  <c r="DA199" i="1"/>
  <c r="CU199" i="1"/>
  <c r="CO199" i="1"/>
  <c r="CI199" i="1"/>
  <c r="EH197" i="1"/>
  <c r="EE197" i="1"/>
  <c r="EE201" i="1" s="1"/>
  <c r="DY197" i="1"/>
  <c r="DY201" i="1" s="1"/>
  <c r="DS197" i="1"/>
  <c r="DM197" i="1"/>
  <c r="DM201" i="1" s="1"/>
  <c r="DG197" i="1"/>
  <c r="DG201" i="1" s="1"/>
  <c r="DA197" i="1"/>
  <c r="CU197" i="1"/>
  <c r="CO197" i="1"/>
  <c r="CI197" i="1"/>
  <c r="CI201" i="1" s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DN195" i="1"/>
  <c r="DL195" i="1"/>
  <c r="DK195" i="1"/>
  <c r="DJ195" i="1"/>
  <c r="DI195" i="1"/>
  <c r="DI205" i="1" s="1"/>
  <c r="DH195" i="1"/>
  <c r="DF195" i="1"/>
  <c r="DE195" i="1"/>
  <c r="DD195" i="1"/>
  <c r="DC195" i="1"/>
  <c r="DC205" i="1" s="1"/>
  <c r="DB195" i="1"/>
  <c r="CZ195" i="1"/>
  <c r="CY195" i="1"/>
  <c r="CX195" i="1"/>
  <c r="CW195" i="1"/>
  <c r="CW205" i="1" s="1"/>
  <c r="CV195" i="1"/>
  <c r="CT195" i="1"/>
  <c r="CS195" i="1"/>
  <c r="CR195" i="1"/>
  <c r="CQ195" i="1"/>
  <c r="CQ205" i="1" s="1"/>
  <c r="CP195" i="1"/>
  <c r="CN195" i="1"/>
  <c r="CM195" i="1"/>
  <c r="CL195" i="1"/>
  <c r="CK195" i="1"/>
  <c r="CK205" i="1" s="1"/>
  <c r="CJ195" i="1"/>
  <c r="CH195" i="1"/>
  <c r="EH191" i="1"/>
  <c r="EE191" i="1"/>
  <c r="DY191" i="1"/>
  <c r="DS191" i="1"/>
  <c r="DM191" i="1"/>
  <c r="DG191" i="1"/>
  <c r="DA191" i="1"/>
  <c r="CU191" i="1"/>
  <c r="CO191" i="1"/>
  <c r="CI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DN189" i="1"/>
  <c r="DL189" i="1"/>
  <c r="DK189" i="1"/>
  <c r="DJ189" i="1"/>
  <c r="DI189" i="1"/>
  <c r="DH189" i="1"/>
  <c r="DF189" i="1"/>
  <c r="DE189" i="1"/>
  <c r="DD189" i="1"/>
  <c r="DD193" i="1" s="1"/>
  <c r="DC189" i="1"/>
  <c r="DC199" i="1" s="1"/>
  <c r="DB189" i="1"/>
  <c r="CZ189" i="1"/>
  <c r="CZ193" i="1" s="1"/>
  <c r="CY189" i="1"/>
  <c r="CY193" i="1" s="1"/>
  <c r="CX189" i="1"/>
  <c r="CW189" i="1"/>
  <c r="CV189" i="1"/>
  <c r="CT189" i="1"/>
  <c r="CT193" i="1" s="1"/>
  <c r="CS189" i="1"/>
  <c r="CR189" i="1"/>
  <c r="CQ189" i="1"/>
  <c r="CQ199" i="1" s="1"/>
  <c r="CP189" i="1"/>
  <c r="CN189" i="1"/>
  <c r="CN193" i="1" s="1"/>
  <c r="CM189" i="1"/>
  <c r="CL189" i="1"/>
  <c r="CK189" i="1"/>
  <c r="CJ189" i="1"/>
  <c r="CH189" i="1"/>
  <c r="EH185" i="1"/>
  <c r="EE185" i="1"/>
  <c r="DY185" i="1"/>
  <c r="DS185" i="1"/>
  <c r="DM185" i="1"/>
  <c r="DG185" i="1"/>
  <c r="DA185" i="1"/>
  <c r="CU185" i="1"/>
  <c r="CO185" i="1"/>
  <c r="CI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P183" i="1"/>
  <c r="DO183" i="1"/>
  <c r="DO187" i="1" s="1"/>
  <c r="DO197" i="1" s="1"/>
  <c r="DO201" i="1" s="1"/>
  <c r="DN183" i="1"/>
  <c r="DN187" i="1" s="1"/>
  <c r="DL183" i="1"/>
  <c r="DK183" i="1"/>
  <c r="DK187" i="1" s="1"/>
  <c r="DJ183" i="1"/>
  <c r="DJ187" i="1" s="1"/>
  <c r="DI183" i="1"/>
  <c r="DI187" i="1" s="1"/>
  <c r="DI197" i="1" s="1"/>
  <c r="DI201" i="1" s="1"/>
  <c r="DH183" i="1"/>
  <c r="DF183" i="1"/>
  <c r="DF187" i="1" s="1"/>
  <c r="DE183" i="1"/>
  <c r="DD183" i="1"/>
  <c r="DC183" i="1"/>
  <c r="DC187" i="1" s="1"/>
  <c r="DC197" i="1" s="1"/>
  <c r="DC201" i="1" s="1"/>
  <c r="DB183" i="1"/>
  <c r="DB187" i="1" s="1"/>
  <c r="CZ183" i="1"/>
  <c r="CY183" i="1"/>
  <c r="CX183" i="1"/>
  <c r="CX187" i="1" s="1"/>
  <c r="CW183" i="1"/>
  <c r="CW187" i="1" s="1"/>
  <c r="CW197" i="1" s="1"/>
  <c r="CW201" i="1" s="1"/>
  <c r="CV183" i="1"/>
  <c r="CT183" i="1"/>
  <c r="CT187" i="1" s="1"/>
  <c r="CS183" i="1"/>
  <c r="CR183" i="1"/>
  <c r="CQ183" i="1"/>
  <c r="CQ187" i="1" s="1"/>
  <c r="CQ197" i="1" s="1"/>
  <c r="CQ201" i="1" s="1"/>
  <c r="CP183" i="1"/>
  <c r="CP187" i="1" s="1"/>
  <c r="CN183" i="1"/>
  <c r="CM183" i="1"/>
  <c r="CM187" i="1" s="1"/>
  <c r="CL183" i="1"/>
  <c r="CL187" i="1" s="1"/>
  <c r="CK183" i="1"/>
  <c r="CK187" i="1" s="1"/>
  <c r="CK197" i="1" s="1"/>
  <c r="CK201" i="1" s="1"/>
  <c r="CJ183" i="1"/>
  <c r="CH183" i="1"/>
  <c r="CH187" i="1" s="1"/>
  <c r="EH179" i="1"/>
  <c r="EE179" i="1"/>
  <c r="DY179" i="1"/>
  <c r="DS179" i="1"/>
  <c r="DM179" i="1"/>
  <c r="DG179" i="1"/>
  <c r="DA179" i="1"/>
  <c r="CU179" i="1"/>
  <c r="CO179" i="1"/>
  <c r="CI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DN177" i="1"/>
  <c r="DL177" i="1"/>
  <c r="DK177" i="1"/>
  <c r="DK181" i="1" s="1"/>
  <c r="DJ177" i="1"/>
  <c r="DI177" i="1"/>
  <c r="DI181" i="1" s="1"/>
  <c r="DI191" i="1" s="1"/>
  <c r="DH177" i="1"/>
  <c r="DF177" i="1"/>
  <c r="DE177" i="1"/>
  <c r="DD177" i="1"/>
  <c r="DD181" i="1" s="1"/>
  <c r="DC177" i="1"/>
  <c r="DC181" i="1" s="1"/>
  <c r="DC191" i="1" s="1"/>
  <c r="DB177" i="1"/>
  <c r="CZ177" i="1"/>
  <c r="CY177" i="1"/>
  <c r="CY181" i="1" s="1"/>
  <c r="CX177" i="1"/>
  <c r="CW177" i="1"/>
  <c r="CW181" i="1" s="1"/>
  <c r="CW191" i="1" s="1"/>
  <c r="CV177" i="1"/>
  <c r="CV181" i="1" s="1"/>
  <c r="CT177" i="1"/>
  <c r="CS177" i="1"/>
  <c r="CR177" i="1"/>
  <c r="CQ177" i="1"/>
  <c r="CQ181" i="1" s="1"/>
  <c r="CQ191" i="1" s="1"/>
  <c r="CP177" i="1"/>
  <c r="CN177" i="1"/>
  <c r="CN181" i="1" s="1"/>
  <c r="CM177" i="1"/>
  <c r="CM181" i="1" s="1"/>
  <c r="CL177" i="1"/>
  <c r="CK177" i="1"/>
  <c r="CK181" i="1" s="1"/>
  <c r="CK191" i="1" s="1"/>
  <c r="CJ177" i="1"/>
  <c r="CH177" i="1"/>
  <c r="EH173" i="1"/>
  <c r="EE173" i="1"/>
  <c r="DY173" i="1"/>
  <c r="DS173" i="1"/>
  <c r="DM173" i="1"/>
  <c r="DG173" i="1"/>
  <c r="DA173" i="1"/>
  <c r="CU173" i="1"/>
  <c r="CO173" i="1"/>
  <c r="CI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V175" i="1" s="1"/>
  <c r="DU171" i="1"/>
  <c r="DU175" i="1" s="1"/>
  <c r="DU185" i="1" s="1"/>
  <c r="DT171" i="1"/>
  <c r="DR171" i="1"/>
  <c r="DR175" i="1" s="1"/>
  <c r="DQ171" i="1"/>
  <c r="DQ175" i="1" s="1"/>
  <c r="DP171" i="1"/>
  <c r="DO171" i="1"/>
  <c r="DO175" i="1" s="1"/>
  <c r="DO185" i="1" s="1"/>
  <c r="DN171" i="1"/>
  <c r="DL171" i="1"/>
  <c r="DL175" i="1" s="1"/>
  <c r="DK171" i="1"/>
  <c r="DK175" i="1" s="1"/>
  <c r="DJ171" i="1"/>
  <c r="DJ175" i="1" s="1"/>
  <c r="DI171" i="1"/>
  <c r="DI175" i="1" s="1"/>
  <c r="DI185" i="1" s="1"/>
  <c r="DH171" i="1"/>
  <c r="DF171" i="1"/>
  <c r="DF175" i="1" s="1"/>
  <c r="DE171" i="1"/>
  <c r="DD171" i="1"/>
  <c r="DC171" i="1"/>
  <c r="DC175" i="1" s="1"/>
  <c r="DC185" i="1" s="1"/>
  <c r="DB171" i="1"/>
  <c r="DB175" i="1" s="1"/>
  <c r="CZ171" i="1"/>
  <c r="CY171" i="1"/>
  <c r="CY175" i="1" s="1"/>
  <c r="CX171" i="1"/>
  <c r="CX175" i="1" s="1"/>
  <c r="CW171" i="1"/>
  <c r="CW175" i="1" s="1"/>
  <c r="CW185" i="1" s="1"/>
  <c r="CV171" i="1"/>
  <c r="CT171" i="1"/>
  <c r="CS171" i="1"/>
  <c r="CR171" i="1"/>
  <c r="CQ171" i="1"/>
  <c r="CQ175" i="1" s="1"/>
  <c r="CQ185" i="1" s="1"/>
  <c r="CP171" i="1"/>
  <c r="CN171" i="1"/>
  <c r="CN175" i="1" s="1"/>
  <c r="CM171" i="1"/>
  <c r="CM175" i="1" s="1"/>
  <c r="CL171" i="1"/>
  <c r="CL175" i="1" s="1"/>
  <c r="CK171" i="1"/>
  <c r="CK175" i="1" s="1"/>
  <c r="CK185" i="1" s="1"/>
  <c r="CJ171" i="1"/>
  <c r="CH171" i="1"/>
  <c r="CH175" i="1" s="1"/>
  <c r="EH167" i="1"/>
  <c r="EE167" i="1"/>
  <c r="DY167" i="1"/>
  <c r="DS167" i="1"/>
  <c r="DM167" i="1"/>
  <c r="DG167" i="1"/>
  <c r="DA167" i="1"/>
  <c r="CU167" i="1"/>
  <c r="CO167" i="1"/>
  <c r="CI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X165" i="1"/>
  <c r="DX169" i="1" s="1"/>
  <c r="DW165" i="1"/>
  <c r="DV165" i="1"/>
  <c r="DU165" i="1"/>
  <c r="DU169" i="1" s="1"/>
  <c r="DU179" i="1" s="1"/>
  <c r="DT165" i="1"/>
  <c r="DR165" i="1"/>
  <c r="DQ165" i="1"/>
  <c r="DQ169" i="1" s="1"/>
  <c r="DP165" i="1"/>
  <c r="DP169" i="1" s="1"/>
  <c r="DO165" i="1"/>
  <c r="DO169" i="1" s="1"/>
  <c r="DO179" i="1" s="1"/>
  <c r="DN165" i="1"/>
  <c r="DL165" i="1"/>
  <c r="DK165" i="1"/>
  <c r="DK169" i="1" s="1"/>
  <c r="DJ165" i="1"/>
  <c r="DI165" i="1"/>
  <c r="DI169" i="1" s="1"/>
  <c r="DI179" i="1" s="1"/>
  <c r="DH165" i="1"/>
  <c r="DH169" i="1" s="1"/>
  <c r="DF165" i="1"/>
  <c r="DE165" i="1"/>
  <c r="DE169" i="1" s="1"/>
  <c r="DD165" i="1"/>
  <c r="DC165" i="1"/>
  <c r="DC169" i="1" s="1"/>
  <c r="DC179" i="1" s="1"/>
  <c r="DB165" i="1"/>
  <c r="CZ165" i="1"/>
  <c r="CY165" i="1"/>
  <c r="CY169" i="1" s="1"/>
  <c r="CX165" i="1"/>
  <c r="CW165" i="1"/>
  <c r="CW169" i="1" s="1"/>
  <c r="CW179" i="1" s="1"/>
  <c r="CV165" i="1"/>
  <c r="CV169" i="1" s="1"/>
  <c r="CT165" i="1"/>
  <c r="CS165" i="1"/>
  <c r="CS169" i="1" s="1"/>
  <c r="CR165" i="1"/>
  <c r="CQ165" i="1"/>
  <c r="CQ169" i="1" s="1"/>
  <c r="CQ179" i="1" s="1"/>
  <c r="CP165" i="1"/>
  <c r="CN165" i="1"/>
  <c r="CN169" i="1" s="1"/>
  <c r="CM165" i="1"/>
  <c r="CM169" i="1" s="1"/>
  <c r="CL165" i="1"/>
  <c r="CK165" i="1"/>
  <c r="CK169" i="1" s="1"/>
  <c r="CK179" i="1" s="1"/>
  <c r="CJ165" i="1"/>
  <c r="CH165" i="1"/>
  <c r="EH161" i="1"/>
  <c r="EE161" i="1"/>
  <c r="DY161" i="1"/>
  <c r="DS161" i="1"/>
  <c r="DM161" i="1"/>
  <c r="DG161" i="1"/>
  <c r="DA161" i="1"/>
  <c r="CU161" i="1"/>
  <c r="CO161" i="1"/>
  <c r="CI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X163" i="1" s="1"/>
  <c r="DW159" i="1"/>
  <c r="DW163" i="1" s="1"/>
  <c r="DV159" i="1"/>
  <c r="DV163" i="1" s="1"/>
  <c r="DU159" i="1"/>
  <c r="DU163" i="1" s="1"/>
  <c r="DU173" i="1" s="1"/>
  <c r="DT159" i="1"/>
  <c r="DT163" i="1" s="1"/>
  <c r="DR159" i="1"/>
  <c r="DR163" i="1" s="1"/>
  <c r="DQ159" i="1"/>
  <c r="DP159" i="1"/>
  <c r="DP163" i="1" s="1"/>
  <c r="DO159" i="1"/>
  <c r="DO163" i="1" s="1"/>
  <c r="DO173" i="1" s="1"/>
  <c r="DN159" i="1"/>
  <c r="DN163" i="1" s="1"/>
  <c r="DL159" i="1"/>
  <c r="DK159" i="1"/>
  <c r="DK163" i="1" s="1"/>
  <c r="DJ159" i="1"/>
  <c r="DJ163" i="1" s="1"/>
  <c r="DI159" i="1"/>
  <c r="DI163" i="1" s="1"/>
  <c r="DI173" i="1" s="1"/>
  <c r="DH159" i="1"/>
  <c r="DF159" i="1"/>
  <c r="DF163" i="1" s="1"/>
  <c r="DE159" i="1"/>
  <c r="DD159" i="1"/>
  <c r="DD163" i="1" s="1"/>
  <c r="DC159" i="1"/>
  <c r="DC163" i="1" s="1"/>
  <c r="DC173" i="1" s="1"/>
  <c r="DB159" i="1"/>
  <c r="DB163" i="1" s="1"/>
  <c r="CZ159" i="1"/>
  <c r="CZ163" i="1" s="1"/>
  <c r="CY159" i="1"/>
  <c r="CX159" i="1"/>
  <c r="CX163" i="1" s="1"/>
  <c r="CW159" i="1"/>
  <c r="CW163" i="1" s="1"/>
  <c r="CW173" i="1" s="1"/>
  <c r="CV159" i="1"/>
  <c r="CV163" i="1" s="1"/>
  <c r="CT159" i="1"/>
  <c r="CT163" i="1" s="1"/>
  <c r="CS159" i="1"/>
  <c r="CR159" i="1"/>
  <c r="CR163" i="1" s="1"/>
  <c r="CQ159" i="1"/>
  <c r="CQ163" i="1" s="1"/>
  <c r="CQ173" i="1" s="1"/>
  <c r="CP159" i="1"/>
  <c r="CP163" i="1" s="1"/>
  <c r="CN159" i="1"/>
  <c r="CN163" i="1" s="1"/>
  <c r="CM159" i="1"/>
  <c r="CM163" i="1" s="1"/>
  <c r="CL159" i="1"/>
  <c r="CL163" i="1" s="1"/>
  <c r="CK159" i="1"/>
  <c r="CK163" i="1" s="1"/>
  <c r="CK173" i="1" s="1"/>
  <c r="CJ159" i="1"/>
  <c r="CJ163" i="1" s="1"/>
  <c r="CH159" i="1"/>
  <c r="CH163" i="1" s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DN153" i="1"/>
  <c r="DN161" i="1" s="1"/>
  <c r="DM153" i="1"/>
  <c r="DM157" i="1" s="1"/>
  <c r="DL153" i="1"/>
  <c r="DK153" i="1"/>
  <c r="DK161" i="1" s="1"/>
  <c r="DJ153" i="1"/>
  <c r="DJ161" i="1" s="1"/>
  <c r="DI153" i="1"/>
  <c r="DI157" i="1" s="1"/>
  <c r="DI167" i="1" s="1"/>
  <c r="DH153" i="1"/>
  <c r="DH157" i="1" s="1"/>
  <c r="DG153" i="1"/>
  <c r="DF153" i="1"/>
  <c r="DE153" i="1"/>
  <c r="DE157" i="1" s="1"/>
  <c r="DD153" i="1"/>
  <c r="DD157" i="1" s="1"/>
  <c r="DC153" i="1"/>
  <c r="DC157" i="1" s="1"/>
  <c r="DC167" i="1" s="1"/>
  <c r="DB153" i="1"/>
  <c r="DB161" i="1" s="1"/>
  <c r="DA153" i="1"/>
  <c r="DA157" i="1" s="1"/>
  <c r="CZ153" i="1"/>
  <c r="CZ157" i="1" s="1"/>
  <c r="CY153" i="1"/>
  <c r="CX153" i="1"/>
  <c r="CX161" i="1" s="1"/>
  <c r="CW153" i="1"/>
  <c r="CW157" i="1" s="1"/>
  <c r="CW167" i="1" s="1"/>
  <c r="CV153" i="1"/>
  <c r="CV157" i="1" s="1"/>
  <c r="CU153" i="1"/>
  <c r="CU159" i="1" s="1"/>
  <c r="CU163" i="1" s="1"/>
  <c r="CT153" i="1"/>
  <c r="CT161" i="1" s="1"/>
  <c r="CS153" i="1"/>
  <c r="CS157" i="1" s="1"/>
  <c r="CR153" i="1"/>
  <c r="CR157" i="1" s="1"/>
  <c r="CQ153" i="1"/>
  <c r="CQ157" i="1" s="1"/>
  <c r="CQ167" i="1" s="1"/>
  <c r="CP153" i="1"/>
  <c r="CP161" i="1" s="1"/>
  <c r="CO153" i="1"/>
  <c r="CO157" i="1" s="1"/>
  <c r="CN153" i="1"/>
  <c r="CN157" i="1" s="1"/>
  <c r="CM153" i="1"/>
  <c r="CM161" i="1" s="1"/>
  <c r="CL153" i="1"/>
  <c r="CL161" i="1" s="1"/>
  <c r="CK153" i="1"/>
  <c r="CK157" i="1" s="1"/>
  <c r="CK167" i="1" s="1"/>
  <c r="CJ153" i="1"/>
  <c r="CI153" i="1"/>
  <c r="CH153" i="1"/>
  <c r="CH161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DN151" i="1"/>
  <c r="DM151" i="1"/>
  <c r="DL151" i="1"/>
  <c r="DK151" i="1"/>
  <c r="DJ151" i="1"/>
  <c r="DI151" i="1"/>
  <c r="DI161" i="1" s="1"/>
  <c r="DH151" i="1"/>
  <c r="DG151" i="1"/>
  <c r="DF151" i="1"/>
  <c r="DE151" i="1"/>
  <c r="DD151" i="1"/>
  <c r="DC151" i="1"/>
  <c r="DC161" i="1" s="1"/>
  <c r="DB151" i="1"/>
  <c r="DA151" i="1"/>
  <c r="CZ151" i="1"/>
  <c r="CY151" i="1"/>
  <c r="CX151" i="1"/>
  <c r="CW151" i="1"/>
  <c r="CW161" i="1" s="1"/>
  <c r="CV151" i="1"/>
  <c r="CU151" i="1"/>
  <c r="CT151" i="1"/>
  <c r="CS151" i="1"/>
  <c r="CR151" i="1"/>
  <c r="CQ151" i="1"/>
  <c r="CQ161" i="1" s="1"/>
  <c r="CP151" i="1"/>
  <c r="CO151" i="1"/>
  <c r="CN151" i="1"/>
  <c r="CM151" i="1"/>
  <c r="CL151" i="1"/>
  <c r="CK151" i="1"/>
  <c r="CK161" i="1" s="1"/>
  <c r="CJ151" i="1"/>
  <c r="CI151" i="1"/>
  <c r="CH151" i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Q102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P102" i="1"/>
  <c r="FW102" i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Z106" i="1" s="1"/>
  <c r="FX98" i="1"/>
  <c r="FX102" i="1" s="1"/>
  <c r="FW98" i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EW96" i="1"/>
  <c r="EW10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H106" i="1" s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L106" i="1" s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S80" i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G78" i="1"/>
  <c r="GG88" i="1" s="1"/>
  <c r="FL78" i="1"/>
  <c r="EK78" i="1"/>
  <c r="EK88" i="1" s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GU72" i="1"/>
  <c r="GA72" i="1"/>
  <c r="GA82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DW197" i="1" l="1"/>
  <c r="FG159" i="1"/>
  <c r="FG165" i="1" s="1"/>
  <c r="FG169" i="1" s="1"/>
  <c r="FK167" i="1"/>
  <c r="IW72" i="1"/>
  <c r="DB179" i="1"/>
  <c r="EU159" i="1"/>
  <c r="EU165" i="1" s="1"/>
  <c r="EY167" i="1"/>
  <c r="GQ159" i="1"/>
  <c r="GQ165" i="1" s="1"/>
  <c r="GQ169" i="1" s="1"/>
  <c r="GU167" i="1"/>
  <c r="EP167" i="1"/>
  <c r="FJ167" i="1"/>
  <c r="EL179" i="1"/>
  <c r="EU74" i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DF161" i="1"/>
  <c r="DF157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FA157" i="1"/>
  <c r="FA159" i="1"/>
  <c r="FA165" i="1" s="1"/>
  <c r="FA171" i="1" s="1"/>
  <c r="GI173" i="1"/>
  <c r="FK181" i="1"/>
  <c r="FK185" i="1"/>
  <c r="EU201" i="1"/>
  <c r="EU203" i="1"/>
  <c r="DB157" i="1"/>
  <c r="FP185" i="1"/>
  <c r="GN179" i="1"/>
  <c r="GX179" i="1"/>
  <c r="EQ193" i="1"/>
  <c r="FV157" i="1"/>
  <c r="EM167" i="1"/>
  <c r="EM163" i="1"/>
  <c r="GQ203" i="1"/>
  <c r="IK22" i="1"/>
  <c r="IK37" i="1"/>
  <c r="GL157" i="1"/>
  <c r="FS165" i="1"/>
  <c r="FS169" i="1" s="1"/>
  <c r="FS163" i="1"/>
  <c r="FW167" i="1"/>
  <c r="FW163" i="1"/>
  <c r="FG163" i="1"/>
  <c r="EZ173" i="1"/>
  <c r="FT173" i="1"/>
  <c r="FX173" i="1"/>
  <c r="GV173" i="1"/>
  <c r="FB191" i="1"/>
  <c r="FF191" i="1"/>
  <c r="GX191" i="1"/>
  <c r="DQ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193" i="1"/>
  <c r="FR37" i="1"/>
  <c r="FP72" i="1"/>
  <c r="GI72" i="1"/>
  <c r="GV72" i="1"/>
  <c r="FP82" i="1"/>
  <c r="FP78" i="1"/>
  <c r="GR82" i="1"/>
  <c r="FX78" i="1"/>
  <c r="CS175" i="1"/>
  <c r="CS179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CT179" i="1"/>
  <c r="DN179" i="1"/>
  <c r="EG179" i="1"/>
  <c r="CU203" i="1"/>
  <c r="DS203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V199" i="1" s="1"/>
  <c r="FW191" i="1"/>
  <c r="GE203" i="1"/>
  <c r="FP88" i="1"/>
  <c r="HP72" i="1"/>
  <c r="IV72" i="1"/>
  <c r="JQ82" i="1"/>
  <c r="DN157" i="1"/>
  <c r="ED167" i="1"/>
  <c r="DE179" i="1"/>
  <c r="CS185" i="1"/>
  <c r="EX157" i="1"/>
  <c r="FN157" i="1"/>
  <c r="GD157" i="1"/>
  <c r="GT157" i="1"/>
  <c r="EU163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EP199" i="1" s="1"/>
  <c r="FR191" i="1"/>
  <c r="FW197" i="1"/>
  <c r="GL191" i="1"/>
  <c r="GL199" i="1" s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CT157" i="1"/>
  <c r="DZ157" i="1"/>
  <c r="EB169" i="1"/>
  <c r="DS201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X199" i="1" s="1"/>
  <c r="GL179" i="1"/>
  <c r="FF181" i="1"/>
  <c r="GL181" i="1"/>
  <c r="GU181" i="1"/>
  <c r="EL191" i="1"/>
  <c r="GH191" i="1"/>
  <c r="FW187" i="1"/>
  <c r="GY187" i="1"/>
  <c r="GC191" i="1"/>
  <c r="GR191" i="1"/>
  <c r="FO193" i="1"/>
  <c r="CH157" i="1"/>
  <c r="CH167" i="1"/>
  <c r="GZ165" i="1"/>
  <c r="GZ163" i="1"/>
  <c r="GK169" i="1"/>
  <c r="EU169" i="1"/>
  <c r="EU171" i="1"/>
  <c r="FG171" i="1"/>
  <c r="GQ171" i="1"/>
  <c r="EO171" i="1"/>
  <c r="EO169" i="1"/>
  <c r="FM169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D201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FW201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EY201" i="1"/>
  <c r="EY205" i="1"/>
  <c r="GX193" i="1"/>
  <c r="GX197" i="1"/>
  <c r="EM191" i="1"/>
  <c r="FX191" i="1"/>
  <c r="EL193" i="1"/>
  <c r="EM201" i="1"/>
  <c r="EM205" i="1"/>
  <c r="GL197" i="1"/>
  <c r="FU199" i="1"/>
  <c r="GO179" i="1"/>
  <c r="GL173" i="1"/>
  <c r="GC181" i="1"/>
  <c r="ET191" i="1"/>
  <c r="ET199" i="1" s="1"/>
  <c r="ET187" i="1"/>
  <c r="FP187" i="1"/>
  <c r="FP191" i="1"/>
  <c r="GP191" i="1"/>
  <c r="GP199" i="1" s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EV199" i="1" s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99" i="1" s="1"/>
  <c r="FZ187" i="1"/>
  <c r="GD191" i="1"/>
  <c r="GD205" i="1" s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CP179" i="1"/>
  <c r="CP175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CU165" i="1"/>
  <c r="CU169" i="1" s="1"/>
  <c r="DD173" i="1"/>
  <c r="DD169" i="1"/>
  <c r="DW169" i="1"/>
  <c r="DW173" i="1"/>
  <c r="EZ82" i="1"/>
  <c r="EZ78" i="1"/>
  <c r="DN175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CI159" i="1"/>
  <c r="CI157" i="1"/>
  <c r="CY161" i="1"/>
  <c r="CY157" i="1"/>
  <c r="DG159" i="1"/>
  <c r="DG157" i="1"/>
  <c r="DW161" i="1"/>
  <c r="DW157" i="1"/>
  <c r="EE159" i="1"/>
  <c r="EE157" i="1"/>
  <c r="EI161" i="1"/>
  <c r="EI157" i="1"/>
  <c r="CR161" i="1"/>
  <c r="CT175" i="1"/>
  <c r="EU78" i="1"/>
  <c r="EU80" i="1"/>
  <c r="EU84" i="1" s="1"/>
  <c r="GN82" i="1"/>
  <c r="GN78" i="1"/>
  <c r="GV82" i="1"/>
  <c r="GV78" i="1"/>
  <c r="EV78" i="1"/>
  <c r="FH78" i="1"/>
  <c r="EZ88" i="1"/>
  <c r="FE88" i="1"/>
  <c r="GE80" i="1"/>
  <c r="GE84" i="1" s="1"/>
  <c r="GN88" i="1"/>
  <c r="GD106" i="1"/>
  <c r="GD102" i="1"/>
  <c r="GI106" i="1"/>
  <c r="GI102" i="1"/>
  <c r="EM112" i="1"/>
  <c r="FK112" i="1"/>
  <c r="FK116" i="1" s="1"/>
  <c r="GI108" i="1"/>
  <c r="GI112" i="1"/>
  <c r="GI116" i="1" s="1"/>
  <c r="EM108" i="1"/>
  <c r="IT84" i="1"/>
  <c r="IT88" i="1"/>
  <c r="HH94" i="1"/>
  <c r="HQ94" i="1"/>
  <c r="IO94" i="1"/>
  <c r="CJ157" i="1"/>
  <c r="CJ161" i="1"/>
  <c r="DL157" i="1"/>
  <c r="DL161" i="1"/>
  <c r="EF157" i="1"/>
  <c r="EF161" i="1"/>
  <c r="DH167" i="1"/>
  <c r="DH163" i="1"/>
  <c r="DL167" i="1"/>
  <c r="DL163" i="1"/>
  <c r="DI199" i="1"/>
  <c r="DI193" i="1"/>
  <c r="CY167" i="1"/>
  <c r="CY163" i="1"/>
  <c r="DE175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HH76" i="1"/>
  <c r="HH72" i="1"/>
  <c r="HX76" i="1"/>
  <c r="HX72" i="1"/>
  <c r="IN76" i="1"/>
  <c r="IN72" i="1"/>
  <c r="JD76" i="1"/>
  <c r="JD72" i="1"/>
  <c r="DH173" i="1"/>
  <c r="DL173" i="1"/>
  <c r="DL169" i="1"/>
  <c r="DQ173" i="1"/>
  <c r="EF173" i="1"/>
  <c r="EF169" i="1"/>
  <c r="DR167" i="1"/>
  <c r="CY197" i="1"/>
  <c r="CY201" i="1" s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CX157" i="1"/>
  <c r="DR157" i="1"/>
  <c r="ED157" i="1"/>
  <c r="CR173" i="1"/>
  <c r="CV173" i="1"/>
  <c r="CZ173" i="1"/>
  <c r="DT173" i="1"/>
  <c r="DX173" i="1"/>
  <c r="CR169" i="1"/>
  <c r="CZ169" i="1"/>
  <c r="DT169" i="1"/>
  <c r="CM173" i="1"/>
  <c r="EC185" i="1"/>
  <c r="FW112" i="1"/>
  <c r="IO72" i="1"/>
  <c r="HM74" i="1"/>
  <c r="HM80" i="1" s="1"/>
  <c r="HM84" i="1" s="1"/>
  <c r="HQ88" i="1"/>
  <c r="HV88" i="1"/>
  <c r="IX100" i="1"/>
  <c r="JB100" i="1"/>
  <c r="CP157" i="1"/>
  <c r="DJ157" i="1"/>
  <c r="DV157" i="1"/>
  <c r="DK167" i="1"/>
  <c r="DP167" i="1"/>
  <c r="EI167" i="1"/>
  <c r="CJ173" i="1"/>
  <c r="CN173" i="1"/>
  <c r="DP173" i="1"/>
  <c r="DJ167" i="1"/>
  <c r="CJ169" i="1"/>
  <c r="DQ179" i="1"/>
  <c r="DV179" i="1"/>
  <c r="DK173" i="1"/>
  <c r="DS171" i="1"/>
  <c r="DS169" i="1"/>
  <c r="DY159" i="1"/>
  <c r="EC167" i="1"/>
  <c r="EC163" i="1"/>
  <c r="DE161" i="1"/>
  <c r="CH173" i="1"/>
  <c r="CH169" i="1"/>
  <c r="CL173" i="1"/>
  <c r="CL169" i="1"/>
  <c r="ED173" i="1"/>
  <c r="ED169" i="1"/>
  <c r="CP167" i="1"/>
  <c r="EB179" i="1"/>
  <c r="EB175" i="1"/>
  <c r="CY173" i="1"/>
  <c r="CL157" i="1"/>
  <c r="CM167" i="1"/>
  <c r="CV167" i="1"/>
  <c r="CZ167" i="1"/>
  <c r="DD167" i="1"/>
  <c r="DM159" i="1"/>
  <c r="DQ167" i="1"/>
  <c r="DQ163" i="1"/>
  <c r="CS161" i="1"/>
  <c r="CZ161" i="1"/>
  <c r="DT161" i="1"/>
  <c r="EB161" i="1"/>
  <c r="EG161" i="1"/>
  <c r="DS163" i="1"/>
  <c r="DE173" i="1"/>
  <c r="DN173" i="1"/>
  <c r="DN169" i="1"/>
  <c r="DR173" i="1"/>
  <c r="DR169" i="1"/>
  <c r="DV173" i="1"/>
  <c r="DV169" i="1"/>
  <c r="CT167" i="1"/>
  <c r="DB167" i="1"/>
  <c r="DV167" i="1"/>
  <c r="CL179" i="1"/>
  <c r="CV179" i="1"/>
  <c r="CV175" i="1"/>
  <c r="CZ179" i="1"/>
  <c r="CZ175" i="1"/>
  <c r="DJ179" i="1"/>
  <c r="DT179" i="1"/>
  <c r="DT175" i="1"/>
  <c r="DX179" i="1"/>
  <c r="DX175" i="1"/>
  <c r="EI173" i="1"/>
  <c r="DQ185" i="1"/>
  <c r="DQ199" i="1" s="1"/>
  <c r="DQ181" i="1"/>
  <c r="DR179" i="1"/>
  <c r="CS181" i="1"/>
  <c r="CU171" i="1"/>
  <c r="DZ173" i="1"/>
  <c r="DZ169" i="1"/>
  <c r="DD175" i="1"/>
  <c r="DD179" i="1"/>
  <c r="EC181" i="1"/>
  <c r="CM157" i="1"/>
  <c r="CU157" i="1"/>
  <c r="DK157" i="1"/>
  <c r="DS157" i="1"/>
  <c r="CJ167" i="1"/>
  <c r="CN167" i="1"/>
  <c r="CR167" i="1"/>
  <c r="DA159" i="1"/>
  <c r="DE167" i="1"/>
  <c r="DE163" i="1"/>
  <c r="DW167" i="1"/>
  <c r="EF167" i="1"/>
  <c r="CN161" i="1"/>
  <c r="DH161" i="1"/>
  <c r="DP161" i="1"/>
  <c r="EC161" i="1"/>
  <c r="CS173" i="1"/>
  <c r="DB173" i="1"/>
  <c r="DB169" i="1"/>
  <c r="DF173" i="1"/>
  <c r="DF169" i="1"/>
  <c r="DJ173" i="1"/>
  <c r="DJ169" i="1"/>
  <c r="CL167" i="1"/>
  <c r="DF167" i="1"/>
  <c r="DN167" i="1"/>
  <c r="CH179" i="1"/>
  <c r="CR179" i="1"/>
  <c r="CR175" i="1"/>
  <c r="DF179" i="1"/>
  <c r="DP179" i="1"/>
  <c r="DP175" i="1"/>
  <c r="DZ179" i="1"/>
  <c r="ED179" i="1"/>
  <c r="DE185" i="1"/>
  <c r="DE181" i="1"/>
  <c r="CW193" i="1"/>
  <c r="CW199" i="1"/>
  <c r="DE193" i="1"/>
  <c r="DE197" i="1"/>
  <c r="DJ193" i="1"/>
  <c r="DJ197" i="1"/>
  <c r="CO159" i="1"/>
  <c r="CS167" i="1"/>
  <c r="CS163" i="1"/>
  <c r="DT167" i="1"/>
  <c r="DX167" i="1"/>
  <c r="EB167" i="1"/>
  <c r="EG167" i="1"/>
  <c r="EG163" i="1"/>
  <c r="CV161" i="1"/>
  <c r="DD161" i="1"/>
  <c r="DQ161" i="1"/>
  <c r="DX161" i="1"/>
  <c r="CP173" i="1"/>
  <c r="CP169" i="1"/>
  <c r="CT173" i="1"/>
  <c r="CT169" i="1"/>
  <c r="CX173" i="1"/>
  <c r="CX169" i="1"/>
  <c r="EC173" i="1"/>
  <c r="EG173" i="1"/>
  <c r="CX167" i="1"/>
  <c r="CJ175" i="1"/>
  <c r="CJ179" i="1"/>
  <c r="CX179" i="1"/>
  <c r="DH175" i="1"/>
  <c r="DH179" i="1"/>
  <c r="EF179" i="1"/>
  <c r="EF175" i="1"/>
  <c r="EG185" i="1"/>
  <c r="EG181" i="1"/>
  <c r="CN179" i="1"/>
  <c r="DL179" i="1"/>
  <c r="CJ191" i="1"/>
  <c r="CJ187" i="1"/>
  <c r="CN191" i="1"/>
  <c r="CN187" i="1"/>
  <c r="CS191" i="1"/>
  <c r="DH191" i="1"/>
  <c r="DH187" i="1"/>
  <c r="DL191" i="1"/>
  <c r="DL187" i="1"/>
  <c r="EF191" i="1"/>
  <c r="EF187" i="1"/>
  <c r="CH185" i="1"/>
  <c r="CH181" i="1"/>
  <c r="CL185" i="1"/>
  <c r="CL181" i="1"/>
  <c r="CP185" i="1"/>
  <c r="CP181" i="1"/>
  <c r="CT185" i="1"/>
  <c r="CT181" i="1"/>
  <c r="CX185" i="1"/>
  <c r="CX181" i="1"/>
  <c r="DB185" i="1"/>
  <c r="DB181" i="1"/>
  <c r="DF185" i="1"/>
  <c r="DF181" i="1"/>
  <c r="DJ185" i="1"/>
  <c r="DJ181" i="1"/>
  <c r="DN185" i="1"/>
  <c r="DN181" i="1"/>
  <c r="DR185" i="1"/>
  <c r="DR181" i="1"/>
  <c r="DV185" i="1"/>
  <c r="DV181" i="1"/>
  <c r="DZ185" i="1"/>
  <c r="DZ181" i="1"/>
  <c r="ED185" i="1"/>
  <c r="ED181" i="1"/>
  <c r="DD191" i="1"/>
  <c r="DD187" i="1"/>
  <c r="EB191" i="1"/>
  <c r="EB187" i="1"/>
  <c r="CM185" i="1"/>
  <c r="CY185" i="1"/>
  <c r="DK185" i="1"/>
  <c r="DW185" i="1"/>
  <c r="CJ197" i="1"/>
  <c r="CJ193" i="1"/>
  <c r="CV191" i="1"/>
  <c r="CV187" i="1"/>
  <c r="CZ191" i="1"/>
  <c r="CZ187" i="1"/>
  <c r="DE191" i="1"/>
  <c r="DT191" i="1"/>
  <c r="DT187" i="1"/>
  <c r="DX191" i="1"/>
  <c r="DX187" i="1"/>
  <c r="EC191" i="1"/>
  <c r="EI185" i="1"/>
  <c r="EE203" i="1"/>
  <c r="CM179" i="1"/>
  <c r="CY179" i="1"/>
  <c r="DK179" i="1"/>
  <c r="DW179" i="1"/>
  <c r="EI179" i="1"/>
  <c r="CJ185" i="1"/>
  <c r="CN185" i="1"/>
  <c r="CR185" i="1"/>
  <c r="CV185" i="1"/>
  <c r="CZ185" i="1"/>
  <c r="DD185" i="1"/>
  <c r="DH181" i="1"/>
  <c r="DH185" i="1"/>
  <c r="DL181" i="1"/>
  <c r="DL185" i="1"/>
  <c r="DP181" i="1"/>
  <c r="DP185" i="1"/>
  <c r="CJ181" i="1"/>
  <c r="CR181" i="1"/>
  <c r="CZ181" i="1"/>
  <c r="CR191" i="1"/>
  <c r="CR187" i="1"/>
  <c r="DP191" i="1"/>
  <c r="DP187" i="1"/>
  <c r="DN193" i="1"/>
  <c r="DN197" i="1"/>
  <c r="DR193" i="1"/>
  <c r="DR197" i="1"/>
  <c r="DW201" i="1"/>
  <c r="DT185" i="1"/>
  <c r="DX185" i="1"/>
  <c r="EB185" i="1"/>
  <c r="EF185" i="1"/>
  <c r="CY187" i="1"/>
  <c r="CK199" i="1"/>
  <c r="CK193" i="1"/>
  <c r="CS197" i="1"/>
  <c r="CX193" i="1"/>
  <c r="CX197" i="1"/>
  <c r="DB193" i="1"/>
  <c r="DB197" i="1"/>
  <c r="DF193" i="1"/>
  <c r="DF197" i="1"/>
  <c r="DK197" i="1"/>
  <c r="EG191" i="1"/>
  <c r="CS193" i="1"/>
  <c r="CH191" i="1"/>
  <c r="CH199" i="1" s="1"/>
  <c r="CL191" i="1"/>
  <c r="CP191" i="1"/>
  <c r="CT191" i="1"/>
  <c r="CX191" i="1"/>
  <c r="CX199" i="1" s="1"/>
  <c r="DB191" i="1"/>
  <c r="DF191" i="1"/>
  <c r="DJ191" i="1"/>
  <c r="DN191" i="1"/>
  <c r="DN199" i="1" s="1"/>
  <c r="DR191" i="1"/>
  <c r="DV191" i="1"/>
  <c r="DZ191" i="1"/>
  <c r="ED191" i="1"/>
  <c r="ED199" i="1" s="1"/>
  <c r="DQ187" i="1"/>
  <c r="DV187" i="1"/>
  <c r="CL197" i="1"/>
  <c r="CL193" i="1"/>
  <c r="CP193" i="1"/>
  <c r="CP197" i="1"/>
  <c r="ED193" i="1"/>
  <c r="ED197" i="1"/>
  <c r="EI197" i="1"/>
  <c r="CO203" i="1"/>
  <c r="CO201" i="1"/>
  <c r="CM191" i="1"/>
  <c r="CY191" i="1"/>
  <c r="DK191" i="1"/>
  <c r="DW191" i="1"/>
  <c r="EI191" i="1"/>
  <c r="EI199" i="1" s="1"/>
  <c r="CS187" i="1"/>
  <c r="DE187" i="1"/>
  <c r="DR187" i="1"/>
  <c r="DW187" i="1"/>
  <c r="EC187" i="1"/>
  <c r="CH197" i="1"/>
  <c r="CH193" i="1"/>
  <c r="CM197" i="1"/>
  <c r="DV193" i="1"/>
  <c r="DV197" i="1"/>
  <c r="CT197" i="1"/>
  <c r="DZ197" i="1"/>
  <c r="CI203" i="1"/>
  <c r="DK193" i="1"/>
  <c r="DU193" i="1"/>
  <c r="EA193" i="1"/>
  <c r="DA203" i="1"/>
  <c r="DQ197" i="1"/>
  <c r="EG197" i="1"/>
  <c r="CN197" i="1"/>
  <c r="CR197" i="1"/>
  <c r="CV197" i="1"/>
  <c r="CZ197" i="1"/>
  <c r="DD197" i="1"/>
  <c r="DH197" i="1"/>
  <c r="DL197" i="1"/>
  <c r="DP197" i="1"/>
  <c r="DT197" i="1"/>
  <c r="DX197" i="1"/>
  <c r="EB197" i="1"/>
  <c r="EF197" i="1"/>
  <c r="CQ193" i="1"/>
  <c r="CV193" i="1"/>
  <c r="DL193" i="1"/>
  <c r="DW193" i="1"/>
  <c r="EB193" i="1"/>
  <c r="DM203" i="1"/>
  <c r="EC197" i="1"/>
  <c r="EH203" i="1"/>
  <c r="EH201" i="1"/>
  <c r="CU201" i="1"/>
  <c r="DG203" i="1"/>
  <c r="CM193" i="1"/>
  <c r="CR193" i="1"/>
  <c r="DC193" i="1"/>
  <c r="DH193" i="1"/>
  <c r="DX193" i="1"/>
  <c r="EI193" i="1"/>
  <c r="DY203" i="1"/>
  <c r="DA201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Y84" i="1"/>
  <c r="JI86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HP11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P114" i="1" s="1"/>
  <c r="HT106" i="1"/>
  <c r="HT114" i="1" s="1"/>
  <c r="HX106" i="1"/>
  <c r="IB106" i="1"/>
  <c r="IF106" i="1"/>
  <c r="IF114" i="1" s="1"/>
  <c r="IJ106" i="1"/>
  <c r="IJ114" i="1" s="1"/>
  <c r="IN106" i="1"/>
  <c r="IN114" i="1" s="1"/>
  <c r="IR106" i="1"/>
  <c r="IV106" i="1"/>
  <c r="IV114" i="1" s="1"/>
  <c r="IZ106" i="1"/>
  <c r="JD106" i="1"/>
  <c r="JH106" i="1"/>
  <c r="JL106" i="1"/>
  <c r="JL114" i="1" s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Q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FG86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4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14" i="1" s="1"/>
  <c r="HA102" i="1"/>
  <c r="FD100" i="1"/>
  <c r="FD114" i="1" s="1"/>
  <c r="FW116" i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EM120" i="1" s="1"/>
  <c r="GC11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L114" i="1" s="1"/>
  <c r="EY100" i="1"/>
  <c r="EY96" i="1"/>
  <c r="FQ100" i="1"/>
  <c r="FZ100" i="1"/>
  <c r="FZ114" i="1" s="1"/>
  <c r="GD100" i="1"/>
  <c r="GD114" i="1" s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H114" i="1" s="1"/>
  <c r="FL106" i="1"/>
  <c r="FP106" i="1"/>
  <c r="GC106" i="1"/>
  <c r="GC102" i="1"/>
  <c r="GP106" i="1"/>
  <c r="GP114" i="1" s="1"/>
  <c r="EP106" i="1"/>
  <c r="GL106" i="1"/>
  <c r="EV116" i="1"/>
  <c r="EM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GR114" i="1" s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F114" i="1" l="1"/>
  <c r="IW86" i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EU86" i="1"/>
  <c r="HX114" i="1"/>
  <c r="HY78" i="1"/>
  <c r="JI78" i="1"/>
  <c r="DK199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CR199" i="1"/>
  <c r="DX199" i="1"/>
  <c r="FD199" i="1"/>
  <c r="FL199" i="1"/>
  <c r="FJ199" i="1"/>
  <c r="EL199" i="1"/>
  <c r="FS171" i="1"/>
  <c r="FS175" i="1" s="1"/>
  <c r="FW199" i="1"/>
  <c r="IH114" i="1"/>
  <c r="GI120" i="1"/>
  <c r="FP114" i="1"/>
  <c r="IO114" i="1"/>
  <c r="CY199" i="1"/>
  <c r="GX114" i="1"/>
  <c r="GJ114" i="1"/>
  <c r="DV199" i="1"/>
  <c r="DF199" i="1"/>
  <c r="CP199" i="1"/>
  <c r="CS199" i="1"/>
  <c r="EH165" i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DJ199" i="1"/>
  <c r="CT199" i="1"/>
  <c r="GI205" i="1"/>
  <c r="FH199" i="1"/>
  <c r="EM199" i="1"/>
  <c r="FW205" i="1"/>
  <c r="GE86" i="1"/>
  <c r="GE92" i="1" s="1"/>
  <c r="ID114" i="1"/>
  <c r="HM78" i="1"/>
  <c r="CM199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U175" i="1"/>
  <c r="EU177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EG199" i="1"/>
  <c r="EE165" i="1"/>
  <c r="EE163" i="1"/>
  <c r="DG165" i="1"/>
  <c r="DG163" i="1"/>
  <c r="CI165" i="1"/>
  <c r="CI163" i="1"/>
  <c r="FK120" i="1"/>
  <c r="FL114" i="1"/>
  <c r="FB114" i="1"/>
  <c r="FN114" i="1"/>
  <c r="GV114" i="1"/>
  <c r="FT44" i="1"/>
  <c r="HQ114" i="1"/>
  <c r="JJ114" i="1"/>
  <c r="DR199" i="1"/>
  <c r="DB199" i="1"/>
  <c r="CL199" i="1"/>
  <c r="DP199" i="1"/>
  <c r="FT114" i="1"/>
  <c r="IX114" i="1"/>
  <c r="IU114" i="1"/>
  <c r="JQ120" i="1"/>
  <c r="DE199" i="1"/>
  <c r="DX205" i="1"/>
  <c r="DX201" i="1"/>
  <c r="DH205" i="1"/>
  <c r="DH201" i="1"/>
  <c r="CR205" i="1"/>
  <c r="CR201" i="1"/>
  <c r="DV201" i="1"/>
  <c r="DV205" i="1"/>
  <c r="CH201" i="1"/>
  <c r="CH205" i="1"/>
  <c r="CP201" i="1"/>
  <c r="CP205" i="1"/>
  <c r="DW205" i="1"/>
  <c r="DN201" i="1"/>
  <c r="DN205" i="1"/>
  <c r="CV199" i="1"/>
  <c r="EB199" i="1"/>
  <c r="CY205" i="1"/>
  <c r="EF199" i="1"/>
  <c r="CN199" i="1"/>
  <c r="DT205" i="1"/>
  <c r="DT201" i="1"/>
  <c r="DD205" i="1"/>
  <c r="DD201" i="1"/>
  <c r="CN205" i="1"/>
  <c r="CN201" i="1"/>
  <c r="DZ201" i="1"/>
  <c r="DZ205" i="1"/>
  <c r="EI201" i="1"/>
  <c r="EI205" i="1"/>
  <c r="DB201" i="1"/>
  <c r="DB205" i="1"/>
  <c r="CS205" i="1"/>
  <c r="CS201" i="1"/>
  <c r="CJ205" i="1"/>
  <c r="CJ201" i="1"/>
  <c r="DH199" i="1"/>
  <c r="DE205" i="1"/>
  <c r="DE201" i="1"/>
  <c r="DM165" i="1"/>
  <c r="DM163" i="1"/>
  <c r="EH171" i="1"/>
  <c r="EH169" i="1"/>
  <c r="DY165" i="1"/>
  <c r="DY163" i="1"/>
  <c r="DS177" i="1"/>
  <c r="DS175" i="1"/>
  <c r="EC205" i="1"/>
  <c r="EC201" i="1"/>
  <c r="EF205" i="1"/>
  <c r="EF201" i="1"/>
  <c r="DP205" i="1"/>
  <c r="DP201" i="1"/>
  <c r="CZ205" i="1"/>
  <c r="CZ201" i="1"/>
  <c r="EG205" i="1"/>
  <c r="EG201" i="1"/>
  <c r="CT201" i="1"/>
  <c r="CT205" i="1"/>
  <c r="CM205" i="1"/>
  <c r="CM201" i="1"/>
  <c r="ED201" i="1"/>
  <c r="ED205" i="1"/>
  <c r="DK201" i="1"/>
  <c r="DK205" i="1"/>
  <c r="DR201" i="1"/>
  <c r="DR205" i="1"/>
  <c r="CZ199" i="1"/>
  <c r="DD199" i="1"/>
  <c r="CJ199" i="1"/>
  <c r="EB205" i="1"/>
  <c r="EB201" i="1"/>
  <c r="DL205" i="1"/>
  <c r="DL201" i="1"/>
  <c r="CV205" i="1"/>
  <c r="CV201" i="1"/>
  <c r="DQ205" i="1"/>
  <c r="DQ201" i="1"/>
  <c r="CL201" i="1"/>
  <c r="CL205" i="1"/>
  <c r="DF201" i="1"/>
  <c r="DF205" i="1"/>
  <c r="CX201" i="1"/>
  <c r="CX205" i="1"/>
  <c r="DT199" i="1"/>
  <c r="DL199" i="1"/>
  <c r="CO165" i="1"/>
  <c r="CO163" i="1"/>
  <c r="DJ201" i="1"/>
  <c r="DJ205" i="1"/>
  <c r="DA165" i="1"/>
  <c r="DA163" i="1"/>
  <c r="CU177" i="1"/>
  <c r="CU175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I92" i="1"/>
  <c r="JI90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2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EU92" i="1"/>
  <c r="EU90" i="1"/>
  <c r="GW80" i="1"/>
  <c r="GW78" i="1"/>
  <c r="FA80" i="1"/>
  <c r="FA78" i="1"/>
  <c r="GX120" i="1"/>
  <c r="GX116" i="1"/>
  <c r="GH120" i="1"/>
  <c r="GH116" i="1"/>
  <c r="FR120" i="1"/>
  <c r="FR125" i="1" s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FG92" i="1"/>
  <c r="FG90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HM90" i="1" l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S181" i="1"/>
  <c r="FA181" i="1"/>
  <c r="FA183" i="1"/>
  <c r="EO183" i="1"/>
  <c r="EO181" i="1"/>
  <c r="GQ183" i="1"/>
  <c r="GQ181" i="1"/>
  <c r="EU183" i="1"/>
  <c r="EU181" i="1"/>
  <c r="GW181" i="1"/>
  <c r="GW183" i="1"/>
  <c r="FY181" i="1"/>
  <c r="FY183" i="1"/>
  <c r="CI171" i="1"/>
  <c r="CI169" i="1"/>
  <c r="EE169" i="1"/>
  <c r="EE171" i="1"/>
  <c r="DG169" i="1"/>
  <c r="DG171" i="1"/>
  <c r="DA171" i="1"/>
  <c r="DA169" i="1"/>
  <c r="CO171" i="1"/>
  <c r="CO169" i="1"/>
  <c r="DS183" i="1"/>
  <c r="DS181" i="1"/>
  <c r="EH177" i="1"/>
  <c r="EH175" i="1"/>
  <c r="CU183" i="1"/>
  <c r="CU181" i="1"/>
  <c r="DY171" i="1"/>
  <c r="DY169" i="1"/>
  <c r="DM171" i="1"/>
  <c r="DM169" i="1"/>
  <c r="HS86" i="1"/>
  <c r="HS84" i="1"/>
  <c r="JR86" i="1"/>
  <c r="JR84" i="1"/>
  <c r="IW96" i="1"/>
  <c r="IW98" i="1"/>
  <c r="JO86" i="1"/>
  <c r="JO84" i="1"/>
  <c r="JI96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Q98" i="1"/>
  <c r="GQ96" i="1"/>
  <c r="FA86" i="1"/>
  <c r="FA84" i="1"/>
  <c r="EU98" i="1"/>
  <c r="EU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GZ92" i="1" l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DG177" i="1"/>
  <c r="DG175" i="1"/>
  <c r="CI177" i="1"/>
  <c r="CI175" i="1"/>
  <c r="DM175" i="1"/>
  <c r="DM177" i="1"/>
  <c r="CU189" i="1"/>
  <c r="CU187" i="1"/>
  <c r="EH183" i="1"/>
  <c r="EH181" i="1"/>
  <c r="CO175" i="1"/>
  <c r="CO177" i="1"/>
  <c r="DY175" i="1"/>
  <c r="DY177" i="1"/>
  <c r="DS189" i="1"/>
  <c r="DS187" i="1"/>
  <c r="DA175" i="1"/>
  <c r="DA17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DG183" i="1"/>
  <c r="DG181" i="1"/>
  <c r="EE183" i="1"/>
  <c r="EE181" i="1"/>
  <c r="CI183" i="1"/>
  <c r="CI181" i="1"/>
  <c r="DS193" i="1"/>
  <c r="DS195" i="1"/>
  <c r="EH187" i="1"/>
  <c r="EH189" i="1"/>
  <c r="DA183" i="1"/>
  <c r="DA181" i="1"/>
  <c r="DY183" i="1"/>
  <c r="DY181" i="1"/>
  <c r="CO183" i="1"/>
  <c r="CO181" i="1"/>
  <c r="DM183" i="1"/>
  <c r="DM181" i="1"/>
  <c r="CU195" i="1"/>
  <c r="CU193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FS125" i="1" s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CI189" i="1"/>
  <c r="CI187" i="1"/>
  <c r="DG189" i="1"/>
  <c r="DG187" i="1"/>
  <c r="DM189" i="1"/>
  <c r="DM187" i="1"/>
  <c r="DY189" i="1"/>
  <c r="DY187" i="1"/>
  <c r="EH193" i="1"/>
  <c r="EH195" i="1"/>
  <c r="CO187" i="1"/>
  <c r="CO189" i="1"/>
  <c r="DA187" i="1"/>
  <c r="DA189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CI195" i="1"/>
  <c r="CI193" i="1"/>
  <c r="DG195" i="1"/>
  <c r="DG193" i="1"/>
  <c r="EE195" i="1"/>
  <c r="EE193" i="1"/>
  <c r="CO195" i="1"/>
  <c r="CO193" i="1"/>
  <c r="DY195" i="1"/>
  <c r="DY193" i="1"/>
  <c r="DA195" i="1"/>
  <c r="DA193" i="1"/>
  <c r="DM195" i="1"/>
  <c r="DM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CZ2" i="1"/>
  <c r="BL2" i="1"/>
  <c r="BK2" i="1"/>
  <c r="BJ2" i="1"/>
  <c r="DA40" i="1" l="1"/>
  <c r="C88" i="1"/>
  <c r="C106" i="1"/>
  <c r="C84" i="1"/>
  <c r="BJ40" i="1"/>
  <c r="CX106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CP106" i="1"/>
  <c r="BK40" i="1"/>
  <c r="DB40" i="1"/>
  <c r="DB9" i="1"/>
  <c r="BJ27" i="1"/>
  <c r="DA27" i="1"/>
  <c r="DB31" i="1"/>
  <c r="BL34" i="1"/>
  <c r="CZ16" i="1"/>
  <c r="DB27" i="1"/>
  <c r="BK31" i="1"/>
  <c r="CZ34" i="1"/>
  <c r="DF106" i="1"/>
  <c r="DZ106" i="1"/>
  <c r="CL106" i="1"/>
  <c r="DX112" i="1"/>
  <c r="DX116" i="1" s="1"/>
  <c r="DR106" i="1"/>
  <c r="CO78" i="1"/>
  <c r="CO80" i="1"/>
  <c r="DA78" i="1"/>
  <c r="DA80" i="1"/>
  <c r="DM78" i="1"/>
  <c r="DM80" i="1"/>
  <c r="DY78" i="1"/>
  <c r="DY80" i="1"/>
  <c r="EH78" i="1"/>
  <c r="EH80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CL76" i="1"/>
  <c r="CP76" i="1"/>
  <c r="DJ76" i="1"/>
  <c r="DN76" i="1"/>
  <c r="DQ88" i="1"/>
  <c r="CO72" i="1"/>
  <c r="CS72" i="1"/>
  <c r="DA72" i="1"/>
  <c r="DE72" i="1"/>
  <c r="DM72" i="1"/>
  <c r="DQ72" i="1"/>
  <c r="DY72" i="1"/>
  <c r="EC72" i="1"/>
  <c r="EG72" i="1"/>
  <c r="B82" i="1"/>
  <c r="B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CH76" i="1"/>
  <c r="CM76" i="1"/>
  <c r="DF76" i="1"/>
  <c r="DK76" i="1"/>
  <c r="ED76" i="1"/>
  <c r="CP88" i="1"/>
  <c r="CT72" i="1"/>
  <c r="CX72" i="1"/>
  <c r="DB72" i="1"/>
  <c r="DR72" i="1"/>
  <c r="DV72" i="1"/>
  <c r="DZ72" i="1"/>
  <c r="EH72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DE88" i="1"/>
  <c r="DS80" i="1"/>
  <c r="DS78" i="1"/>
  <c r="EE80" i="1"/>
  <c r="EE78" i="1"/>
  <c r="CY72" i="1"/>
  <c r="DS72" i="1"/>
  <c r="DW72" i="1"/>
  <c r="EE72" i="1"/>
  <c r="EI72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CS88" i="1"/>
  <c r="EC88" i="1"/>
  <c r="EG88" i="1"/>
  <c r="CS84" i="1"/>
  <c r="DE84" i="1"/>
  <c r="DQ84" i="1"/>
  <c r="EC84" i="1"/>
  <c r="EG84" i="1"/>
  <c r="CM94" i="1"/>
  <c r="CM90" i="1"/>
  <c r="CR94" i="1"/>
  <c r="CR90" i="1"/>
  <c r="CV94" i="1"/>
  <c r="CV90" i="1"/>
  <c r="CZ94" i="1"/>
  <c r="CZ90" i="1"/>
  <c r="DE94" i="1"/>
  <c r="DJ94" i="1"/>
  <c r="CZ88" i="1"/>
  <c r="DX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DB94" i="1"/>
  <c r="DK94" i="1"/>
  <c r="EI94" i="1"/>
  <c r="EI90" i="1"/>
  <c r="B88" i="1"/>
  <c r="CM88" i="1"/>
  <c r="CY88" i="1"/>
  <c r="DK88" i="1"/>
  <c r="DW88" i="1"/>
  <c r="EI88" i="1"/>
  <c r="B84" i="1"/>
  <c r="CM84" i="1"/>
  <c r="CY84" i="1"/>
  <c r="DK84" i="1"/>
  <c r="DW84" i="1"/>
  <c r="CT94" i="1"/>
  <c r="DH94" i="1"/>
  <c r="DH90" i="1"/>
  <c r="DL94" i="1"/>
  <c r="DL90" i="1"/>
  <c r="DQ94" i="1"/>
  <c r="DV94" i="1"/>
  <c r="DV90" i="1"/>
  <c r="CJ88" i="1"/>
  <c r="CN88" i="1"/>
  <c r="CR88" i="1"/>
  <c r="CV88" i="1"/>
  <c r="DD88" i="1"/>
  <c r="DH88" i="1"/>
  <c r="DL88" i="1"/>
  <c r="DP88" i="1"/>
  <c r="DT88" i="1"/>
  <c r="EB88" i="1"/>
  <c r="EF88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CJ94" i="1"/>
  <c r="CJ90" i="1"/>
  <c r="CN94" i="1"/>
  <c r="CN90" i="1"/>
  <c r="CS94" i="1"/>
  <c r="EB94" i="1"/>
  <c r="EB90" i="1"/>
  <c r="DK90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DP94" i="1"/>
  <c r="DP90" i="1"/>
  <c r="DT94" i="1"/>
  <c r="DT90" i="1"/>
  <c r="DX94" i="1"/>
  <c r="DX90" i="1"/>
  <c r="EC94" i="1"/>
  <c r="DF90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DP102" i="1"/>
  <c r="DZ94" i="1"/>
  <c r="ED94" i="1"/>
  <c r="DW90" i="1"/>
  <c r="B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CP96" i="1"/>
  <c r="DF96" i="1"/>
  <c r="DK96" i="1"/>
  <c r="DV96" i="1"/>
  <c r="B106" i="1"/>
  <c r="B102" i="1"/>
  <c r="CH106" i="1"/>
  <c r="CV106" i="1"/>
  <c r="CZ106" i="1"/>
  <c r="DD106" i="1"/>
  <c r="DQ106" i="1"/>
  <c r="DV106" i="1"/>
  <c r="ED106" i="1"/>
  <c r="DQ102" i="1"/>
  <c r="DB112" i="1"/>
  <c r="DB108" i="1"/>
  <c r="DF112" i="1"/>
  <c r="DF108" i="1"/>
  <c r="DJ112" i="1"/>
  <c r="DJ108" i="1"/>
  <c r="DO114" i="1"/>
  <c r="DO108" i="1"/>
  <c r="DW112" i="1"/>
  <c r="DW108" i="1"/>
  <c r="EF112" i="1"/>
  <c r="CS90" i="1"/>
  <c r="DE90" i="1"/>
  <c r="DQ90" i="1"/>
  <c r="EC90" i="1"/>
  <c r="DB96" i="1"/>
  <c r="DR96" i="1"/>
  <c r="DW96" i="1"/>
  <c r="CJ106" i="1"/>
  <c r="CJ112" i="1"/>
  <c r="CN106" i="1"/>
  <c r="CR106" i="1"/>
  <c r="DN106" i="1"/>
  <c r="EF106" i="1"/>
  <c r="DJ100" i="1"/>
  <c r="CN102" i="1"/>
  <c r="CV102" i="1"/>
  <c r="DD102" i="1"/>
  <c r="A114" i="1"/>
  <c r="A108" i="1"/>
  <c r="CP112" i="1"/>
  <c r="CP108" i="1"/>
  <c r="CT112" i="1"/>
  <c r="CT108" i="1"/>
  <c r="CX112" i="1"/>
  <c r="CX108" i="1"/>
  <c r="DC114" i="1"/>
  <c r="DC108" i="1"/>
  <c r="DK112" i="1"/>
  <c r="DK108" i="1"/>
  <c r="DT112" i="1"/>
  <c r="CS106" i="1"/>
  <c r="DB106" i="1"/>
  <c r="DT106" i="1"/>
  <c r="DX106" i="1"/>
  <c r="EB106" i="1"/>
  <c r="EG106" i="1"/>
  <c r="CX100" i="1"/>
  <c r="CX114" i="1" s="1"/>
  <c r="B112" i="1"/>
  <c r="B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CH102" i="1"/>
  <c r="CL102" i="1"/>
  <c r="CT102" i="1"/>
  <c r="DB102" i="1"/>
  <c r="DN102" i="1"/>
  <c r="DV102" i="1"/>
  <c r="ED102" i="1"/>
  <c r="CN112" i="1"/>
  <c r="CV112" i="1"/>
  <c r="CZ112" i="1"/>
  <c r="DH112" i="1"/>
  <c r="DP112" i="1"/>
  <c r="EB112" i="1"/>
  <c r="CR108" i="1"/>
  <c r="CZ108" i="1"/>
  <c r="DH108" i="1"/>
  <c r="DP108" i="1"/>
  <c r="EF108" i="1"/>
  <c r="CM106" i="1"/>
  <c r="CY106" i="1"/>
  <c r="DK106" i="1"/>
  <c r="DW106" i="1"/>
  <c r="EI106" i="1"/>
  <c r="CM102" i="1"/>
  <c r="CY102" i="1"/>
  <c r="DK102" i="1"/>
  <c r="DW102" i="1"/>
  <c r="EI102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CO118" i="1"/>
  <c r="CO116" i="1"/>
  <c r="DA118" i="1"/>
  <c r="DA116" i="1"/>
  <c r="DD129" i="1" s="1"/>
  <c r="DM118" i="1"/>
  <c r="DM116" i="1"/>
  <c r="DY118" i="1"/>
  <c r="DY116" i="1"/>
  <c r="EH118" i="1"/>
  <c r="CI116" i="1"/>
  <c r="CI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C120" i="1" l="1"/>
  <c r="C114" i="1"/>
  <c r="DW114" i="1"/>
  <c r="DR114" i="1"/>
  <c r="CN114" i="1"/>
  <c r="DJ114" i="1"/>
  <c r="DQ114" i="1"/>
  <c r="CH114" i="1"/>
  <c r="B114" i="1"/>
  <c r="EC114" i="1"/>
  <c r="CP114" i="1"/>
  <c r="DF114" i="1"/>
  <c r="CY114" i="1"/>
  <c r="EB114" i="1"/>
  <c r="CS114" i="1"/>
  <c r="DL114" i="1"/>
  <c r="DT114" i="1"/>
  <c r="EI114" i="1"/>
  <c r="CL114" i="1"/>
  <c r="DB44" i="1"/>
  <c r="DZ114" i="1"/>
  <c r="CR114" i="1"/>
  <c r="ED114" i="1"/>
  <c r="CZ114" i="1"/>
  <c r="EG114" i="1"/>
  <c r="DB114" i="1"/>
  <c r="CM114" i="1"/>
  <c r="EF114" i="1"/>
  <c r="DD114" i="1"/>
  <c r="EI120" i="1"/>
  <c r="DV114" i="1"/>
  <c r="CV114" i="1"/>
  <c r="DH114" i="1"/>
  <c r="BJ44" i="1"/>
  <c r="DK114" i="1"/>
  <c r="DX114" i="1"/>
  <c r="DN114" i="1"/>
  <c r="DP114" i="1"/>
  <c r="CZ44" i="1"/>
  <c r="CZ120" i="1"/>
  <c r="CZ116" i="1"/>
  <c r="DC129" i="1" s="1"/>
  <c r="ED116" i="1"/>
  <c r="ED120" i="1"/>
  <c r="CJ114" i="1"/>
  <c r="DE114" i="1"/>
  <c r="DG80" i="1"/>
  <c r="DG78" i="1"/>
  <c r="EH86" i="1"/>
  <c r="EH84" i="1"/>
  <c r="DM86" i="1"/>
  <c r="DM84" i="1"/>
  <c r="CO86" i="1"/>
  <c r="CO84" i="1"/>
  <c r="EC120" i="1"/>
  <c r="EC116" i="1"/>
  <c r="DQ120" i="1"/>
  <c r="DQ116" i="1"/>
  <c r="DE120" i="1"/>
  <c r="DE116" i="1"/>
  <c r="CS120" i="1"/>
  <c r="CS116" i="1"/>
  <c r="EB120" i="1"/>
  <c r="EB116" i="1"/>
  <c r="CV120" i="1"/>
  <c r="CV116" i="1"/>
  <c r="CY120" i="1"/>
  <c r="CY116" i="1"/>
  <c r="CL120" i="1"/>
  <c r="CL116" i="1"/>
  <c r="DK120" i="1"/>
  <c r="DK116" i="1"/>
  <c r="CX120" i="1"/>
  <c r="CX116" i="1"/>
  <c r="CP120" i="1"/>
  <c r="CP116" i="1"/>
  <c r="EF120" i="1"/>
  <c r="EF116" i="1"/>
  <c r="DF120" i="1"/>
  <c r="DF116" i="1"/>
  <c r="DV120" i="1"/>
  <c r="DV116" i="1"/>
  <c r="DN120" i="1"/>
  <c r="DN116" i="1"/>
  <c r="CM120" i="1"/>
  <c r="CM116" i="1"/>
  <c r="DL120" i="1"/>
  <c r="DL116" i="1"/>
  <c r="DS86" i="1"/>
  <c r="DS84" i="1"/>
  <c r="DP120" i="1"/>
  <c r="DP116" i="1"/>
  <c r="CN120" i="1"/>
  <c r="CN116" i="1"/>
  <c r="DZ116" i="1"/>
  <c r="DZ120" i="1"/>
  <c r="B120" i="1"/>
  <c r="B116" i="1"/>
  <c r="CI80" i="1"/>
  <c r="CI78" i="1"/>
  <c r="DY86" i="1"/>
  <c r="DY84" i="1"/>
  <c r="DA86" i="1"/>
  <c r="DA84" i="1"/>
  <c r="EG120" i="1"/>
  <c r="EG116" i="1"/>
  <c r="DH120" i="1"/>
  <c r="DH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E129" i="1" s="1"/>
  <c r="DR120" i="1"/>
  <c r="DR116" i="1"/>
  <c r="CR120" i="1"/>
  <c r="DX120" i="1"/>
  <c r="EE86" i="1"/>
  <c r="EE84" i="1"/>
  <c r="CU80" i="1"/>
  <c r="CU78" i="1"/>
  <c r="BL44" i="1"/>
  <c r="BK44" i="1"/>
  <c r="DA44" i="1"/>
  <c r="DE125" i="1" l="1"/>
  <c r="DC125" i="1"/>
  <c r="EE92" i="1"/>
  <c r="EE90" i="1"/>
  <c r="DY90" i="1"/>
  <c r="DY92" i="1"/>
  <c r="CI84" i="1"/>
  <c r="CI86" i="1"/>
  <c r="DM90" i="1"/>
  <c r="DM92" i="1"/>
  <c r="CU86" i="1"/>
  <c r="CU84" i="1"/>
  <c r="DA90" i="1"/>
  <c r="DA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DG92" i="1"/>
  <c r="DG90" i="1"/>
  <c r="EH98" i="1"/>
  <c r="EH96" i="1"/>
  <c r="DS98" i="1"/>
  <c r="DS96" i="1"/>
  <c r="CO98" i="1"/>
  <c r="CO96" i="1"/>
  <c r="CI92" i="1"/>
  <c r="CI90" i="1"/>
  <c r="DY96" i="1"/>
  <c r="DY98" i="1"/>
  <c r="CU92" i="1"/>
  <c r="CU90" i="1"/>
  <c r="EE98" i="1"/>
  <c r="EE96" i="1"/>
  <c r="DY104" i="1" l="1"/>
  <c r="DY102" i="1"/>
  <c r="EE102" i="1"/>
  <c r="EE104" i="1"/>
  <c r="CU98" i="1"/>
  <c r="CU96" i="1"/>
  <c r="DS102" i="1"/>
  <c r="DS104" i="1"/>
  <c r="DG98" i="1"/>
  <c r="DG96" i="1"/>
  <c r="DM104" i="1"/>
  <c r="DM102" i="1"/>
  <c r="CI98" i="1"/>
  <c r="CI96" i="1"/>
  <c r="CO104" i="1"/>
  <c r="CO102" i="1"/>
  <c r="EH102" i="1"/>
  <c r="EH104" i="1"/>
  <c r="DA104" i="1"/>
  <c r="DA102" i="1"/>
  <c r="EH108" i="1" l="1"/>
  <c r="EH110" i="1"/>
  <c r="EE110" i="1"/>
  <c r="EE108" i="1"/>
  <c r="DA110" i="1"/>
  <c r="DA108" i="1"/>
  <c r="DD125" i="1" s="1"/>
  <c r="CO110" i="1"/>
  <c r="CO108" i="1"/>
  <c r="DM110" i="1"/>
  <c r="DM108" i="1"/>
  <c r="DG102" i="1"/>
  <c r="DG104" i="1"/>
  <c r="DS110" i="1"/>
  <c r="DS108" i="1"/>
  <c r="CI102" i="1"/>
  <c r="CI104" i="1"/>
  <c r="CU102" i="1"/>
  <c r="CU104" i="1"/>
  <c r="DY110" i="1"/>
  <c r="DY108" i="1"/>
  <c r="CI110" i="1" l="1"/>
  <c r="CI108" i="1"/>
  <c r="DG110" i="1"/>
  <c r="DG108" i="1"/>
  <c r="CU110" i="1"/>
  <c r="CU108" i="1"/>
</calcChain>
</file>

<file path=xl/sharedStrings.xml><?xml version="1.0" encoding="utf-8"?>
<sst xmlns="http://schemas.openxmlformats.org/spreadsheetml/2006/main" count="4504" uniqueCount="96">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</sst>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0" fontId="0" fillId="16" borderId="39" xfId="0" applyFill="1" applyBorder="1"/>
    <xf numFmtId="0" fontId="0" fillId="16" borderId="40" xfId="0" applyFill="1" applyBorder="1"/>
    <xf numFmtId="0" fontId="2" fillId="16" borderId="40" xfId="0" applyFont="1" applyFill="1" applyBorder="1" applyAlignment="1">
      <alignment horizontal="center"/>
    </xf>
    <xf numFmtId="0" fontId="2" fillId="16" borderId="4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82CAA9C-4E32-4617-A25D-DE09D1E066B2}" protected="1">
  <header guid="{F82CAA9C-4E32-4617-A25D-DE09D1E066B2}" dateTime="2019-02-07T17:25:11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06"/>
  <sheetViews>
    <sheetView tabSelected="1" topLeftCell="BZ121" zoomScale="115" zoomScaleNormal="115" workbookViewId="0">
      <selection activeCell="CE122" sqref="CE122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BR1" s="281" t="s">
        <v>95</v>
      </c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BR2" s="282">
        <v>1.1463000000000001</v>
      </c>
      <c r="BS2" s="4" t="s">
        <v>36</v>
      </c>
      <c r="BT2" s="55">
        <v>1.14428</v>
      </c>
      <c r="BU2" s="6">
        <v>5.9999999999999995E-4</v>
      </c>
      <c r="BV2" s="6"/>
      <c r="BW2" s="6"/>
      <c r="BX2" s="6">
        <v>-1.6999999999999999E-3</v>
      </c>
      <c r="BY2" s="6">
        <v>-3.0000000000000001E-3</v>
      </c>
      <c r="BZ2" s="6">
        <v>-3.7000000000000002E-3</v>
      </c>
      <c r="CA2" s="6">
        <v>-2.0999999999999999E-3</v>
      </c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7">
        <f t="shared" ref="CZ2:CZ37" si="3">MIN(BU2:CY2)</f>
        <v>-3.7000000000000002E-3</v>
      </c>
      <c r="DA2" s="7">
        <f t="shared" ref="DA2:DA37" si="4">AVERAGE(BU2:CY2)</f>
        <v>-1.98E-3</v>
      </c>
      <c r="DB2" s="7">
        <f t="shared" ref="DB2:DB37" si="5">MAX(BU2:CY2)</f>
        <v>5.9999999999999995E-4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BR3" s="282">
        <v>1.2757000000000001</v>
      </c>
      <c r="BS3" s="4" t="s">
        <v>37</v>
      </c>
      <c r="BT3" s="55">
        <v>1.3101</v>
      </c>
      <c r="BU3" s="6">
        <v>-1.9E-3</v>
      </c>
      <c r="BV3" s="6"/>
      <c r="BW3" s="6"/>
      <c r="BX3" s="6">
        <v>-3.0999999999999999E-3</v>
      </c>
      <c r="BY3" s="6">
        <v>-6.4999999999999997E-3</v>
      </c>
      <c r="BZ3" s="6">
        <v>-6.9999999999999999E-4</v>
      </c>
      <c r="CA3" s="6">
        <v>1.6000000000000001E-3</v>
      </c>
      <c r="CB3" s="6"/>
      <c r="CC3" s="6"/>
      <c r="CD3" s="8"/>
      <c r="CE3" s="8"/>
      <c r="CF3" s="6"/>
      <c r="CG3" s="6"/>
      <c r="CH3" s="6"/>
      <c r="CI3" s="6"/>
      <c r="CJ3" s="6"/>
      <c r="CK3" s="8"/>
      <c r="CL3" s="8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7">
        <f t="shared" si="3"/>
        <v>-6.4999999999999997E-3</v>
      </c>
      <c r="DA3" s="7">
        <f t="shared" si="4"/>
        <v>-2.1199999999999995E-3</v>
      </c>
      <c r="DB3" s="7">
        <f t="shared" si="5"/>
        <v>1.6000000000000001E-3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BR4" s="282">
        <v>0.98160000000000003</v>
      </c>
      <c r="BS4" s="4" t="s">
        <v>38</v>
      </c>
      <c r="BT4" s="55">
        <v>0.99428000000000005</v>
      </c>
      <c r="BU4" s="6">
        <v>1E-3</v>
      </c>
      <c r="BV4" s="6"/>
      <c r="BW4" s="6"/>
      <c r="BX4" s="6">
        <v>2.7000000000000001E-3</v>
      </c>
      <c r="BY4" s="6">
        <v>2.3E-3</v>
      </c>
      <c r="BZ4" s="6">
        <v>2.5999999999999999E-3</v>
      </c>
      <c r="CA4" s="6">
        <v>1E-4</v>
      </c>
      <c r="CB4" s="6"/>
      <c r="CC4" s="6"/>
      <c r="CD4" s="8"/>
      <c r="CE4" s="8"/>
      <c r="CF4" s="6"/>
      <c r="CG4" s="6"/>
      <c r="CH4" s="6"/>
      <c r="CI4" s="6"/>
      <c r="CJ4" s="6"/>
      <c r="CK4" s="8"/>
      <c r="CL4" s="8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7">
        <f t="shared" si="3"/>
        <v>1E-4</v>
      </c>
      <c r="DA4" s="7">
        <f t="shared" si="4"/>
        <v>1.7399999999999998E-3</v>
      </c>
      <c r="DB4" s="7">
        <f t="shared" si="5"/>
        <v>2.7000000000000001E-3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BR5" s="282">
        <v>109.613</v>
      </c>
      <c r="BS5" s="4" t="s">
        <v>39</v>
      </c>
      <c r="BT5" s="55">
        <v>108.76900000000001</v>
      </c>
      <c r="BU5" s="6">
        <v>5.7999999999999996E-3</v>
      </c>
      <c r="BV5" s="6"/>
      <c r="BW5" s="6"/>
      <c r="BX5" s="6">
        <v>3.8E-3</v>
      </c>
      <c r="BY5" s="6">
        <v>1E-3</v>
      </c>
      <c r="BZ5" s="6">
        <v>4.0000000000000002E-4</v>
      </c>
      <c r="CA5" s="6">
        <v>-1.6999999999999999E-3</v>
      </c>
      <c r="CB5" s="6"/>
      <c r="CC5" s="6"/>
      <c r="CD5" s="8"/>
      <c r="CE5" s="8"/>
      <c r="CF5" s="6"/>
      <c r="CG5" s="6"/>
      <c r="CH5" s="6"/>
      <c r="CI5" s="6"/>
      <c r="CJ5" s="6"/>
      <c r="CK5" s="8"/>
      <c r="CL5" s="8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7">
        <f t="shared" si="3"/>
        <v>-1.6999999999999999E-3</v>
      </c>
      <c r="DA5" s="7">
        <f t="shared" si="4"/>
        <v>1.8599999999999995E-3</v>
      </c>
      <c r="DB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BR6" s="282">
        <v>0.70489999999999997</v>
      </c>
      <c r="BS6" s="4" t="s">
        <v>40</v>
      </c>
      <c r="BT6" s="55">
        <v>0.72548000000000001</v>
      </c>
      <c r="BU6" s="6">
        <v>-3.8E-3</v>
      </c>
      <c r="BV6" s="6"/>
      <c r="BW6" s="6"/>
      <c r="BX6" s="6">
        <v>-2.8999999999999998E-3</v>
      </c>
      <c r="BY6" s="6">
        <v>1.1000000000000001E-3</v>
      </c>
      <c r="BZ6" s="6">
        <v>-1.72E-2</v>
      </c>
      <c r="CA6" s="6">
        <v>-2.0000000000000001E-4</v>
      </c>
      <c r="CB6" s="6"/>
      <c r="CC6" s="6"/>
      <c r="CD6" s="8"/>
      <c r="CE6" s="8"/>
      <c r="CF6" s="6"/>
      <c r="CG6" s="6"/>
      <c r="CH6" s="6"/>
      <c r="CI6" s="6"/>
      <c r="CJ6" s="6"/>
      <c r="CK6" s="8"/>
      <c r="CL6" s="8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7">
        <f t="shared" si="3"/>
        <v>-1.72E-2</v>
      </c>
      <c r="DA6" s="7">
        <f t="shared" si="4"/>
        <v>-4.5999999999999999E-3</v>
      </c>
      <c r="DB6" s="7">
        <f t="shared" si="5"/>
        <v>1.1000000000000001E-3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BR7" s="282">
        <v>0.67154999999999998</v>
      </c>
      <c r="BS7" s="4" t="s">
        <v>41</v>
      </c>
      <c r="BT7" s="55">
        <v>0.69093000000000004</v>
      </c>
      <c r="BU7" s="6">
        <v>-3.0999999999999999E-3</v>
      </c>
      <c r="BV7" s="6"/>
      <c r="BW7" s="6"/>
      <c r="BX7" s="6">
        <v>-1E-3</v>
      </c>
      <c r="BY7" s="6">
        <v>1.5E-3</v>
      </c>
      <c r="BZ7" s="6">
        <v>-1.7399999999999999E-2</v>
      </c>
      <c r="CA7" s="6">
        <v>-3.5999999999999999E-3</v>
      </c>
      <c r="CB7" s="6"/>
      <c r="CC7" s="6"/>
      <c r="CD7" s="8"/>
      <c r="CE7" s="8"/>
      <c r="CF7" s="6"/>
      <c r="CG7" s="6"/>
      <c r="CH7" s="6"/>
      <c r="CI7" s="6"/>
      <c r="CJ7" s="6"/>
      <c r="CK7" s="8"/>
      <c r="CL7" s="8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7">
        <f t="shared" si="3"/>
        <v>-1.7399999999999999E-2</v>
      </c>
      <c r="DA7" s="7">
        <f t="shared" si="4"/>
        <v>-4.7199999999999994E-3</v>
      </c>
      <c r="DB7" s="7">
        <f t="shared" si="5"/>
        <v>1.5E-3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BR8" s="282">
        <v>1.3637999999999999</v>
      </c>
      <c r="BS8" s="4" t="s">
        <v>42</v>
      </c>
      <c r="BT8" s="55">
        <v>1.31351</v>
      </c>
      <c r="BU8" s="6">
        <v>-2.3E-3</v>
      </c>
      <c r="BV8" s="6"/>
      <c r="BW8" s="6"/>
      <c r="BX8" s="6">
        <v>1.1999999999999999E-3</v>
      </c>
      <c r="BY8" s="6">
        <v>1.6000000000000001E-3</v>
      </c>
      <c r="BZ8" s="6">
        <v>6.7000000000000002E-3</v>
      </c>
      <c r="CA8" s="6">
        <v>7.0000000000000001E-3</v>
      </c>
      <c r="CB8" s="6"/>
      <c r="CC8" s="6"/>
      <c r="CD8" s="9"/>
      <c r="CE8" s="9"/>
      <c r="CF8" s="6"/>
      <c r="CG8" s="6"/>
      <c r="CH8" s="6"/>
      <c r="CI8" s="6"/>
      <c r="CJ8" s="6"/>
      <c r="CK8" s="9"/>
      <c r="CL8" s="9"/>
      <c r="CM8" s="6"/>
      <c r="CN8" s="6"/>
      <c r="CO8" s="6"/>
      <c r="CP8" s="6"/>
      <c r="CQ8" s="6"/>
      <c r="CR8" s="10"/>
      <c r="CS8" s="10"/>
      <c r="CT8" s="6"/>
      <c r="CU8" s="6"/>
      <c r="CV8" s="6"/>
      <c r="CW8" s="6"/>
      <c r="CX8" s="6"/>
      <c r="CY8" s="6"/>
      <c r="CZ8" s="7">
        <f t="shared" si="3"/>
        <v>-2.3E-3</v>
      </c>
      <c r="DA8" s="7">
        <f t="shared" si="4"/>
        <v>2.8400000000000001E-3</v>
      </c>
      <c r="DB8" s="7">
        <f t="shared" si="5"/>
        <v>7.0000000000000001E-3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BR9" s="283"/>
      <c r="BS9" s="11" t="s">
        <v>43</v>
      </c>
      <c r="BT9" s="12"/>
      <c r="BU9" s="13">
        <f>SUM( -BU2, -BU3,BU4,BU5, -BU6, -BU7,BU8)</f>
        <v>1.2699999999999999E-2</v>
      </c>
      <c r="BV9" s="13">
        <f t="shared" ref="BV9:CE9" si="15">SUM( -BV2, -BV3,BV4,BV5, -BV6, -BV7,BV8)</f>
        <v>0</v>
      </c>
      <c r="BW9" s="13">
        <f t="shared" si="15"/>
        <v>0</v>
      </c>
      <c r="BX9" s="13">
        <f t="shared" si="15"/>
        <v>1.6399999999999998E-2</v>
      </c>
      <c r="BY9" s="13">
        <f t="shared" si="15"/>
        <v>1.18E-2</v>
      </c>
      <c r="BZ9" s="13">
        <f t="shared" si="15"/>
        <v>4.8699999999999993E-2</v>
      </c>
      <c r="CA9" s="13">
        <f t="shared" si="15"/>
        <v>9.7000000000000003E-3</v>
      </c>
      <c r="CB9" s="13">
        <f t="shared" si="15"/>
        <v>0</v>
      </c>
      <c r="CC9" s="13">
        <f t="shared" si="15"/>
        <v>0</v>
      </c>
      <c r="CD9" s="13">
        <f t="shared" si="15"/>
        <v>0</v>
      </c>
      <c r="CE9" s="13">
        <f t="shared" si="15"/>
        <v>0</v>
      </c>
      <c r="CF9" s="13">
        <f>SUM( -CF2, -CF3,CF4,CF5, -CF6, -CF7,CF8)</f>
        <v>0</v>
      </c>
      <c r="CG9" s="13">
        <f>SUM( -CG2, -CG3,CG4,CG5, -CG6, -CG7,CG8)</f>
        <v>0</v>
      </c>
      <c r="CH9" s="13">
        <f>SUM( -CH2, -CH3,CH4,CH5, -CH6, -CH7,CH8)</f>
        <v>0</v>
      </c>
      <c r="CI9" s="13">
        <f>SUM( -CI2, -CI3,CI4,CI5, -CI6, -CI7,CI8)</f>
        <v>0</v>
      </c>
      <c r="CJ9" s="13">
        <f>SUM( -CJ2, -CJ3,CJ4,CJ5, -CJ6, -CJ7,CJ8)</f>
        <v>0</v>
      </c>
      <c r="CK9" s="13">
        <f t="shared" ref="CK9:CL9" si="16">SUM( -CK2, -CK3,CK4,CK5, -CK6, -CK7,CK8)</f>
        <v>0</v>
      </c>
      <c r="CL9" s="13">
        <f t="shared" si="16"/>
        <v>0</v>
      </c>
      <c r="CM9" s="13">
        <f>SUM( -CM2, -CM3,CM4,CM5, -CM6, -CM7,CM8)</f>
        <v>0</v>
      </c>
      <c r="CN9" s="13">
        <f>SUM( -CN2, -CN3,CN4,CN5, -CN6, -CN7,CN8)</f>
        <v>0</v>
      </c>
      <c r="CO9" s="13">
        <f>SUM( -CO2, -CO3,CO4,CO5, -CO6, -CO7,CO8)</f>
        <v>0</v>
      </c>
      <c r="CP9" s="13">
        <f>SUM( -CP2, -CP3,CP4,CP5, -CP6, -CP7,CP8)</f>
        <v>0</v>
      </c>
      <c r="CQ9" s="13">
        <f>SUM( -CQ2, -CQ3,CQ4,CQ5, -CQ6, -CQ7,CQ8)</f>
        <v>0</v>
      </c>
      <c r="CR9" s="13">
        <f t="shared" ref="CR9:CY9" si="17">SUM( -CR2, -CR3,CR4,CR5, -CR6, -CR7,CR8)</f>
        <v>0</v>
      </c>
      <c r="CS9" s="13">
        <f t="shared" si="17"/>
        <v>0</v>
      </c>
      <c r="CT9" s="13">
        <f t="shared" si="17"/>
        <v>0</v>
      </c>
      <c r="CU9" s="13">
        <f t="shared" si="17"/>
        <v>0</v>
      </c>
      <c r="CV9" s="13">
        <f t="shared" si="17"/>
        <v>0</v>
      </c>
      <c r="CW9" s="13">
        <f t="shared" si="17"/>
        <v>0</v>
      </c>
      <c r="CX9" s="13">
        <f t="shared" si="17"/>
        <v>0</v>
      </c>
      <c r="CY9" s="13">
        <f t="shared" si="17"/>
        <v>0</v>
      </c>
      <c r="CZ9" s="7">
        <f t="shared" si="3"/>
        <v>0</v>
      </c>
      <c r="DA9" s="7">
        <f t="shared" si="4"/>
        <v>3.2032258064516126E-3</v>
      </c>
      <c r="DB9" s="7">
        <f t="shared" si="5"/>
        <v>4.8699999999999993E-2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BR10" s="282">
        <v>0.89770000000000005</v>
      </c>
      <c r="BS10" s="4" t="s">
        <v>44</v>
      </c>
      <c r="BT10" s="55">
        <v>0.87333000000000005</v>
      </c>
      <c r="BU10" s="6">
        <v>2.5000000000000001E-3</v>
      </c>
      <c r="BV10" s="6"/>
      <c r="BW10" s="6"/>
      <c r="BX10" s="6">
        <v>1.9E-3</v>
      </c>
      <c r="BY10" s="6">
        <v>3.8E-3</v>
      </c>
      <c r="BZ10" s="6">
        <v>-2.7000000000000001E-3</v>
      </c>
      <c r="CA10" s="6">
        <v>-3.3999999999999998E-3</v>
      </c>
      <c r="CB10" s="6"/>
      <c r="CC10" s="6"/>
      <c r="CD10" s="14"/>
      <c r="CE10" s="14"/>
      <c r="CF10" s="6"/>
      <c r="CG10" s="6"/>
      <c r="CH10" s="6"/>
      <c r="CI10" s="6"/>
      <c r="CJ10" s="6"/>
      <c r="CK10" s="14"/>
      <c r="CL10" s="14"/>
      <c r="CM10" s="6"/>
      <c r="CN10" s="6"/>
      <c r="CO10" s="6"/>
      <c r="CP10" s="6"/>
      <c r="CQ10" s="6"/>
      <c r="CR10" s="15"/>
      <c r="CS10" s="15"/>
      <c r="CT10" s="6"/>
      <c r="CU10" s="6"/>
      <c r="CV10" s="6"/>
      <c r="CW10" s="6"/>
      <c r="CX10" s="6"/>
      <c r="CY10" s="6"/>
      <c r="CZ10" s="16">
        <f t="shared" si="3"/>
        <v>-3.3999999999999998E-3</v>
      </c>
      <c r="DA10" s="16">
        <f t="shared" si="4"/>
        <v>4.2000000000000013E-4</v>
      </c>
      <c r="DB10" s="16">
        <f t="shared" si="5"/>
        <v>3.8E-3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BR11" s="282">
        <v>1.1255999999999999</v>
      </c>
      <c r="BS11" s="4" t="s">
        <v>45</v>
      </c>
      <c r="BT11" s="55">
        <v>1.1378200000000001</v>
      </c>
      <c r="BU11" s="6">
        <v>1.6000000000000001E-3</v>
      </c>
      <c r="BV11" s="6"/>
      <c r="BW11" s="6"/>
      <c r="BX11" s="6">
        <v>1.5E-3</v>
      </c>
      <c r="BY11" s="6">
        <v>-5.0000000000000001E-4</v>
      </c>
      <c r="BZ11" s="6">
        <v>-1E-3</v>
      </c>
      <c r="CA11" s="6">
        <v>-2.0999999999999999E-3</v>
      </c>
      <c r="CB11" s="6"/>
      <c r="CC11" s="6"/>
      <c r="CD11" s="8"/>
      <c r="CE11" s="8"/>
      <c r="CF11" s="6"/>
      <c r="CG11" s="6"/>
      <c r="CH11" s="6"/>
      <c r="CI11" s="6"/>
      <c r="CJ11" s="6"/>
      <c r="CK11" s="8"/>
      <c r="CL11" s="8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16">
        <f t="shared" si="3"/>
        <v>-2.0999999999999999E-3</v>
      </c>
      <c r="DA11" s="16">
        <f t="shared" si="4"/>
        <v>-9.999999999999991E-5</v>
      </c>
      <c r="DB11" s="16">
        <f t="shared" si="5"/>
        <v>1.6000000000000001E-3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BR12" s="282">
        <v>125.81</v>
      </c>
      <c r="BS12" s="4" t="s">
        <v>46</v>
      </c>
      <c r="BT12" s="55">
        <v>124.464</v>
      </c>
      <c r="BU12" s="6">
        <v>6.4000000000000003E-3</v>
      </c>
      <c r="BV12" s="6"/>
      <c r="BW12" s="6"/>
      <c r="BX12" s="6">
        <v>2.3999999999999998E-3</v>
      </c>
      <c r="BY12" s="6">
        <v>-1.8E-3</v>
      </c>
      <c r="BZ12" s="6">
        <v>-3.2000000000000002E-3</v>
      </c>
      <c r="CA12" s="6">
        <v>-3.5000000000000001E-3</v>
      </c>
      <c r="CB12" s="6"/>
      <c r="CC12" s="6"/>
      <c r="CD12" s="8"/>
      <c r="CE12" s="8"/>
      <c r="CF12" s="6"/>
      <c r="CG12" s="6"/>
      <c r="CH12" s="6"/>
      <c r="CI12" s="6"/>
      <c r="CJ12" s="6"/>
      <c r="CK12" s="8"/>
      <c r="CL12" s="8"/>
      <c r="CM12" s="6"/>
      <c r="CN12" s="6"/>
      <c r="CO12" s="6"/>
      <c r="CP12" s="6"/>
      <c r="CQ12" s="17"/>
      <c r="CR12" s="6"/>
      <c r="CS12" s="6"/>
      <c r="CT12" s="6"/>
      <c r="CU12" s="6"/>
      <c r="CV12" s="6"/>
      <c r="CW12" s="6"/>
      <c r="CX12" s="6"/>
      <c r="CY12" s="6"/>
      <c r="CZ12" s="16">
        <f t="shared" si="3"/>
        <v>-3.5000000000000001E-3</v>
      </c>
      <c r="DA12" s="16">
        <f t="shared" si="4"/>
        <v>6.0000000000000157E-5</v>
      </c>
      <c r="DB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BR13" s="282">
        <v>1.6263000000000001</v>
      </c>
      <c r="BS13" s="4" t="s">
        <v>47</v>
      </c>
      <c r="BT13" s="55">
        <v>1.5771999999999999</v>
      </c>
      <c r="BU13" s="6">
        <v>4.4999999999999997E-3</v>
      </c>
      <c r="BV13" s="6"/>
      <c r="BW13" s="6"/>
      <c r="BX13" s="6">
        <v>1.8E-3</v>
      </c>
      <c r="BY13" s="6">
        <v>-3.7000000000000002E-3</v>
      </c>
      <c r="BZ13" s="6">
        <v>1.43E-2</v>
      </c>
      <c r="CA13" s="6">
        <v>-1.6999999999999999E-3</v>
      </c>
      <c r="CB13" s="6"/>
      <c r="CC13" s="6"/>
      <c r="CD13" s="8"/>
      <c r="CE13" s="8"/>
      <c r="CF13" s="6"/>
      <c r="CG13" s="6"/>
      <c r="CH13" s="6"/>
      <c r="CI13" s="6"/>
      <c r="CJ13" s="6"/>
      <c r="CK13" s="8"/>
      <c r="CL13" s="8"/>
      <c r="CM13" s="6"/>
      <c r="CN13" s="6"/>
      <c r="CO13" s="6"/>
      <c r="CP13" s="6"/>
      <c r="CQ13" s="6"/>
      <c r="CR13" s="6"/>
      <c r="CS13" s="6"/>
      <c r="CT13" s="6"/>
      <c r="CU13" s="6"/>
      <c r="CV13" s="17"/>
      <c r="CW13" s="6"/>
      <c r="CX13" s="6"/>
      <c r="CY13" s="6"/>
      <c r="CZ13" s="16">
        <f t="shared" si="3"/>
        <v>-3.7000000000000002E-3</v>
      </c>
      <c r="DA13" s="16">
        <f t="shared" si="4"/>
        <v>3.0399999999999997E-3</v>
      </c>
      <c r="DB13" s="16">
        <f t="shared" si="5"/>
        <v>1.43E-2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BR14" s="282">
        <v>1.7045999999999999</v>
      </c>
      <c r="BS14" s="4" t="s">
        <v>48</v>
      </c>
      <c r="BT14" s="55">
        <v>1.6559999999999999</v>
      </c>
      <c r="BU14" s="6">
        <v>3.7000000000000002E-3</v>
      </c>
      <c r="BV14" s="6"/>
      <c r="BW14" s="6"/>
      <c r="BX14" s="6">
        <v>-1E-4</v>
      </c>
      <c r="BY14" s="6">
        <v>-3.3E-3</v>
      </c>
      <c r="BZ14" s="6">
        <v>1.54E-2</v>
      </c>
      <c r="CA14" s="6">
        <v>1.6999999999999999E-3</v>
      </c>
      <c r="CB14" s="6"/>
      <c r="CC14" s="17"/>
      <c r="CD14" s="8"/>
      <c r="CE14" s="8"/>
      <c r="CF14" s="6"/>
      <c r="CG14" s="6"/>
      <c r="CH14" s="6"/>
      <c r="CI14" s="6"/>
      <c r="CJ14" s="6"/>
      <c r="CK14" s="8"/>
      <c r="CL14" s="8"/>
      <c r="CM14" s="6"/>
      <c r="CN14" s="6"/>
      <c r="CO14" s="6"/>
      <c r="CP14" s="6"/>
      <c r="CQ14" s="17"/>
      <c r="CR14" s="6"/>
      <c r="CS14" s="6"/>
      <c r="CT14" s="6"/>
      <c r="CU14" s="6"/>
      <c r="CV14" s="6"/>
      <c r="CW14" s="6"/>
      <c r="CX14" s="6"/>
      <c r="CY14" s="6"/>
      <c r="CZ14" s="16">
        <f t="shared" si="3"/>
        <v>-3.3E-3</v>
      </c>
      <c r="DA14" s="16">
        <f t="shared" si="4"/>
        <v>3.4800000000000005E-3</v>
      </c>
      <c r="DB14" s="16">
        <f t="shared" si="5"/>
        <v>1.54E-2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BR15" s="282">
        <v>1.5636000000000001</v>
      </c>
      <c r="BS15" s="4" t="s">
        <v>49</v>
      </c>
      <c r="BT15" s="55">
        <v>1.50302</v>
      </c>
      <c r="BU15" s="17">
        <v>-1.6000000000000001E-3</v>
      </c>
      <c r="BV15" s="6"/>
      <c r="BW15" s="6"/>
      <c r="BX15" s="6">
        <v>-4.0000000000000002E-4</v>
      </c>
      <c r="BY15" s="6">
        <v>-1.4E-3</v>
      </c>
      <c r="BZ15" s="6">
        <v>3.0999999999999999E-3</v>
      </c>
      <c r="CA15" s="6">
        <v>4.8999999999999998E-3</v>
      </c>
      <c r="CB15" s="6"/>
      <c r="CC15" s="6"/>
      <c r="CD15" s="9"/>
      <c r="CE15" s="9"/>
      <c r="CF15" s="6"/>
      <c r="CG15" s="6"/>
      <c r="CH15" s="6"/>
      <c r="CI15" s="6"/>
      <c r="CJ15" s="6"/>
      <c r="CK15" s="9"/>
      <c r="CL15" s="9"/>
      <c r="CM15" s="6"/>
      <c r="CN15" s="6"/>
      <c r="CO15" s="6"/>
      <c r="CP15" s="6"/>
      <c r="CQ15" s="6"/>
      <c r="CR15" s="10"/>
      <c r="CS15" s="10"/>
      <c r="CT15" s="6"/>
      <c r="CU15" s="6"/>
      <c r="CV15" s="6"/>
      <c r="CW15" s="6"/>
      <c r="CX15" s="6"/>
      <c r="CY15" s="6"/>
      <c r="CZ15" s="16">
        <f t="shared" si="3"/>
        <v>-1.6000000000000001E-3</v>
      </c>
      <c r="DA15" s="16">
        <f t="shared" si="4"/>
        <v>9.2000000000000003E-4</v>
      </c>
      <c r="DB15" s="16">
        <f t="shared" si="5"/>
        <v>4.8999999999999998E-3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BR16" s="284"/>
      <c r="BS16" s="18" t="s">
        <v>50</v>
      </c>
      <c r="BT16" s="19"/>
      <c r="BU16" s="20">
        <f>SUM(BU2,BU10:BU15)</f>
        <v>1.7699999999999997E-2</v>
      </c>
      <c r="BV16" s="20">
        <f>SUM(BV2,BV10:BV15)</f>
        <v>0</v>
      </c>
      <c r="BW16" s="20">
        <f>SUM(BW2,BW10:BW15)</f>
        <v>0</v>
      </c>
      <c r="BX16" s="20">
        <f>SUM(BX2,BX10:BX15)</f>
        <v>5.3999999999999986E-3</v>
      </c>
      <c r="BY16" s="20">
        <f t="shared" ref="BY16:CE16" si="27">SUM(BY2,BY10:BY15)</f>
        <v>-9.9000000000000008E-3</v>
      </c>
      <c r="BZ16" s="20">
        <f t="shared" si="27"/>
        <v>2.2199999999999998E-2</v>
      </c>
      <c r="CA16" s="20">
        <f t="shared" si="27"/>
        <v>-6.1999999999999989E-3</v>
      </c>
      <c r="CB16" s="20">
        <f t="shared" si="27"/>
        <v>0</v>
      </c>
      <c r="CC16" s="20">
        <f t="shared" si="27"/>
        <v>0</v>
      </c>
      <c r="CD16" s="20">
        <f t="shared" si="27"/>
        <v>0</v>
      </c>
      <c r="CE16" s="20">
        <f t="shared" si="27"/>
        <v>0</v>
      </c>
      <c r="CF16" s="20">
        <f>SUM(CF2,CF10:CF15)</f>
        <v>0</v>
      </c>
      <c r="CG16" s="20">
        <f>SUM(CG2,CG10:CG15)</f>
        <v>0</v>
      </c>
      <c r="CH16" s="20">
        <f>SUM(CH2,CH10:CH15)</f>
        <v>0</v>
      </c>
      <c r="CI16" s="20">
        <f>SUM(CI2,CI10:CI15)</f>
        <v>0</v>
      </c>
      <c r="CJ16" s="20">
        <f>SUM(CJ2,CJ10:CJ15)</f>
        <v>0</v>
      </c>
      <c r="CK16" s="20">
        <f t="shared" ref="CK16:CL16" si="28">SUM(CK2,CK10:CK15)</f>
        <v>0</v>
      </c>
      <c r="CL16" s="20">
        <f t="shared" si="28"/>
        <v>0</v>
      </c>
      <c r="CM16" s="20">
        <f>SUM(CM2,CM10:CM15)</f>
        <v>0</v>
      </c>
      <c r="CN16" s="20">
        <f>SUM(CN2,CN10:CN15)</f>
        <v>0</v>
      </c>
      <c r="CO16" s="20">
        <f>SUM(CO2,CO10:CO15)</f>
        <v>0</v>
      </c>
      <c r="CP16" s="20">
        <f>SUM(CP2,CP10:CP15)</f>
        <v>0</v>
      </c>
      <c r="CQ16" s="20">
        <f>SUM(CQ2,CQ10:CQ15)</f>
        <v>0</v>
      </c>
      <c r="CR16" s="20">
        <f t="shared" ref="CR16:CS16" si="29">SUM(CR2,CR10:CR15)</f>
        <v>0</v>
      </c>
      <c r="CS16" s="20">
        <f t="shared" si="29"/>
        <v>0</v>
      </c>
      <c r="CT16" s="20">
        <f>SUM(CT2,CT10:CT15)</f>
        <v>0</v>
      </c>
      <c r="CU16" s="20">
        <f>SUM(CU2,CU10:CU15)</f>
        <v>0</v>
      </c>
      <c r="CV16" s="20">
        <f>SUM(CV2,CV10:CV15)</f>
        <v>0</v>
      </c>
      <c r="CW16" s="20">
        <f>SUM(CW2,CW10,CW11,CW12,CW13,CW14,CW15)</f>
        <v>0</v>
      </c>
      <c r="CX16" s="20">
        <f>SUM(CX2,CX10:CX15)</f>
        <v>0</v>
      </c>
      <c r="CY16" s="20">
        <f>SUM(CY10,CY11,CY12,CY13,CY14,CY15,CY2)</f>
        <v>0</v>
      </c>
      <c r="CZ16" s="16">
        <f t="shared" si="3"/>
        <v>-9.9000000000000008E-3</v>
      </c>
      <c r="DA16" s="16">
        <f t="shared" si="4"/>
        <v>9.4193548387096768E-4</v>
      </c>
      <c r="DB16" s="16">
        <f t="shared" si="5"/>
        <v>2.2199999999999998E-2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BR17" s="282">
        <v>1.2522</v>
      </c>
      <c r="BS17" s="21" t="s">
        <v>51</v>
      </c>
      <c r="BT17" s="55">
        <v>1.3025899999999999</v>
      </c>
      <c r="BU17" s="6">
        <v>-8.9999999999999998E-4</v>
      </c>
      <c r="BV17" s="6"/>
      <c r="BW17" s="6"/>
      <c r="BX17" s="6">
        <v>-4.0000000000000002E-4</v>
      </c>
      <c r="BY17" s="6">
        <v>-4.1999999999999997E-3</v>
      </c>
      <c r="BZ17" s="6">
        <v>2.3999999999999998E-3</v>
      </c>
      <c r="CA17" s="6">
        <v>2E-3</v>
      </c>
      <c r="CB17" s="6"/>
      <c r="CC17" s="6"/>
      <c r="CD17" s="14"/>
      <c r="CE17" s="14"/>
      <c r="CF17" s="6"/>
      <c r="CG17" s="6"/>
      <c r="CH17" s="6"/>
      <c r="CI17" s="6"/>
      <c r="CJ17" s="6"/>
      <c r="CK17" s="14"/>
      <c r="CL17" s="14"/>
      <c r="CM17" s="6"/>
      <c r="CN17" s="6"/>
      <c r="CO17" s="6"/>
      <c r="CP17" s="6"/>
      <c r="CQ17" s="6"/>
      <c r="CR17" s="15"/>
      <c r="CS17" s="15"/>
      <c r="CT17" s="6"/>
      <c r="CU17" s="6"/>
      <c r="CV17" s="6"/>
      <c r="CW17" s="6"/>
      <c r="CX17" s="6"/>
      <c r="CY17" s="6"/>
      <c r="CZ17" s="22">
        <f t="shared" si="3"/>
        <v>-4.1999999999999997E-3</v>
      </c>
      <c r="DA17" s="22">
        <f t="shared" si="4"/>
        <v>-2.1999999999999998E-4</v>
      </c>
      <c r="DB17" s="22">
        <f t="shared" si="5"/>
        <v>2.3999999999999998E-3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BR18" s="282">
        <v>139.83000000000001</v>
      </c>
      <c r="BS18" s="21" t="s">
        <v>52</v>
      </c>
      <c r="BT18" s="55">
        <v>142.5</v>
      </c>
      <c r="BU18" s="6">
        <v>3.8999999999999998E-3</v>
      </c>
      <c r="BV18" s="6"/>
      <c r="BW18" s="6"/>
      <c r="BX18" s="6">
        <v>1.2999999999999999E-3</v>
      </c>
      <c r="BY18" s="6">
        <v>-5.5999999999999999E-3</v>
      </c>
      <c r="BZ18" s="6">
        <v>-1E-4</v>
      </c>
      <c r="CA18" s="6">
        <v>1E-4</v>
      </c>
      <c r="CB18" s="6"/>
      <c r="CC18" s="6"/>
      <c r="CD18" s="8"/>
      <c r="CE18" s="8"/>
      <c r="CF18" s="6"/>
      <c r="CG18" s="6"/>
      <c r="CH18" s="6"/>
      <c r="CI18" s="6"/>
      <c r="CJ18" s="6"/>
      <c r="CK18" s="8"/>
      <c r="CL18" s="8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22">
        <f t="shared" si="3"/>
        <v>-5.5999999999999999E-3</v>
      </c>
      <c r="DA18" s="22">
        <f t="shared" si="4"/>
        <v>-8.0000000000000047E-5</v>
      </c>
      <c r="DB18" s="22">
        <f t="shared" si="5"/>
        <v>3.8999999999999998E-3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BR19" s="282">
        <v>1.8096000000000001</v>
      </c>
      <c r="BS19" s="21" t="s">
        <v>53</v>
      </c>
      <c r="BT19" s="55">
        <v>1.8057000000000001</v>
      </c>
      <c r="BU19" s="6">
        <v>1.9E-3</v>
      </c>
      <c r="BV19" s="6"/>
      <c r="BW19" s="6"/>
      <c r="BX19" s="6">
        <v>2.9999999999999997E-4</v>
      </c>
      <c r="BY19" s="6">
        <v>-7.1999999999999998E-3</v>
      </c>
      <c r="BZ19" s="6">
        <v>1.77E-2</v>
      </c>
      <c r="CA19" s="6">
        <v>2E-3</v>
      </c>
      <c r="CB19" s="6"/>
      <c r="CC19" s="6"/>
      <c r="CD19" s="8"/>
      <c r="CE19" s="8"/>
      <c r="CF19" s="6"/>
      <c r="CG19" s="6"/>
      <c r="CH19" s="6"/>
      <c r="CI19" s="6"/>
      <c r="CJ19" s="6"/>
      <c r="CK19" s="8"/>
      <c r="CL19" s="8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22">
        <f t="shared" si="3"/>
        <v>-7.1999999999999998E-3</v>
      </c>
      <c r="DA19" s="22">
        <f t="shared" si="4"/>
        <v>2.9400000000000003E-3</v>
      </c>
      <c r="DB19" s="22">
        <f t="shared" si="5"/>
        <v>1.77E-2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BR20" s="282">
        <v>1.8977999999999999</v>
      </c>
      <c r="BS20" s="4" t="s">
        <v>54</v>
      </c>
      <c r="BT20" s="55">
        <v>1.8957599999999999</v>
      </c>
      <c r="BU20" s="6">
        <v>1.1999999999999999E-3</v>
      </c>
      <c r="BV20" s="6"/>
      <c r="BW20" s="6"/>
      <c r="BX20" s="6">
        <v>-1.8E-3</v>
      </c>
      <c r="BY20" s="6">
        <v>-7.6E-3</v>
      </c>
      <c r="BZ20" s="6">
        <v>1.7000000000000001E-2</v>
      </c>
      <c r="CA20" s="6">
        <v>5.4999999999999997E-3</v>
      </c>
      <c r="CB20" s="6"/>
      <c r="CC20" s="6"/>
      <c r="CD20" s="8"/>
      <c r="CE20" s="8"/>
      <c r="CF20" s="6"/>
      <c r="CG20" s="6"/>
      <c r="CH20" s="6"/>
      <c r="CI20" s="6"/>
      <c r="CJ20" s="6"/>
      <c r="CK20" s="8"/>
      <c r="CL20" s="8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22">
        <f t="shared" si="3"/>
        <v>-7.6E-3</v>
      </c>
      <c r="DA20" s="22">
        <f t="shared" si="4"/>
        <v>2.8600000000000001E-3</v>
      </c>
      <c r="DB20" s="22">
        <f t="shared" si="5"/>
        <v>1.7000000000000001E-2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BR21" s="282">
        <v>1.7393000000000001</v>
      </c>
      <c r="BS21" s="4" t="s">
        <v>55</v>
      </c>
      <c r="BT21" s="55">
        <v>1.7208300000000001</v>
      </c>
      <c r="BU21" s="6">
        <v>-4.1000000000000003E-3</v>
      </c>
      <c r="BV21" s="6"/>
      <c r="BW21" s="6"/>
      <c r="BX21" s="6">
        <v>-1.8E-3</v>
      </c>
      <c r="BY21" s="6">
        <v>-4.7999999999999996E-3</v>
      </c>
      <c r="BZ21" s="6">
        <v>6.4000000000000003E-3</v>
      </c>
      <c r="CA21" s="6">
        <v>8.8000000000000005E-3</v>
      </c>
      <c r="CB21" s="6"/>
      <c r="CC21" s="6"/>
      <c r="CD21" s="9"/>
      <c r="CE21" s="9"/>
      <c r="CF21" s="6"/>
      <c r="CG21" s="6"/>
      <c r="CH21" s="6"/>
      <c r="CI21" s="6"/>
      <c r="CJ21" s="6"/>
      <c r="CK21" s="9"/>
      <c r="CL21" s="9"/>
      <c r="CM21" s="6"/>
      <c r="CN21" s="6"/>
      <c r="CO21" s="6"/>
      <c r="CP21" s="6"/>
      <c r="CQ21" s="6"/>
      <c r="CR21" s="10"/>
      <c r="CS21" s="10"/>
      <c r="CT21" s="6"/>
      <c r="CU21" s="6"/>
      <c r="CV21" s="6"/>
      <c r="CW21" s="6"/>
      <c r="CX21" s="6"/>
      <c r="CY21" s="6"/>
      <c r="CZ21" s="22">
        <f t="shared" si="3"/>
        <v>-4.7999999999999996E-3</v>
      </c>
      <c r="DA21" s="22">
        <f t="shared" si="4"/>
        <v>8.9999999999999998E-4</v>
      </c>
      <c r="DB21" s="22">
        <f t="shared" si="5"/>
        <v>8.8000000000000005E-3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BR22" s="285"/>
      <c r="BS22" s="23" t="s">
        <v>56</v>
      </c>
      <c r="BT22" s="24"/>
      <c r="BU22" s="25">
        <f t="shared" ref="BU22:CE22" si="39">SUM(BU3, -BU10,BU17:BU21)</f>
        <v>-2.4000000000000007E-3</v>
      </c>
      <c r="BV22" s="25">
        <f t="shared" si="39"/>
        <v>0</v>
      </c>
      <c r="BW22" s="25">
        <f t="shared" si="39"/>
        <v>0</v>
      </c>
      <c r="BX22" s="25">
        <f t="shared" si="39"/>
        <v>-7.4000000000000003E-3</v>
      </c>
      <c r="BY22" s="25">
        <f t="shared" si="39"/>
        <v>-3.9699999999999999E-2</v>
      </c>
      <c r="BZ22" s="25">
        <f t="shared" si="39"/>
        <v>4.5400000000000003E-2</v>
      </c>
      <c r="CA22" s="25">
        <f t="shared" si="39"/>
        <v>2.3400000000000001E-2</v>
      </c>
      <c r="CB22" s="25">
        <f t="shared" si="39"/>
        <v>0</v>
      </c>
      <c r="CC22" s="25">
        <f t="shared" si="39"/>
        <v>0</v>
      </c>
      <c r="CD22" s="25">
        <f t="shared" si="39"/>
        <v>0</v>
      </c>
      <c r="CE22" s="25">
        <f t="shared" si="39"/>
        <v>0</v>
      </c>
      <c r="CF22" s="25">
        <f>SUM(CF3, -CF10,CF17:CF21)</f>
        <v>0</v>
      </c>
      <c r="CG22" s="25">
        <f>SUM(CG3, -CG10,CG17:CG21)</f>
        <v>0</v>
      </c>
      <c r="CH22" s="25">
        <f>SUM(CH3, -CH10,CH17:CH21)</f>
        <v>0</v>
      </c>
      <c r="CI22" s="25">
        <f>SUM(CI3, -CI10,CI17:CI21)</f>
        <v>0</v>
      </c>
      <c r="CJ22" s="25">
        <f>SUM(CJ3, -CJ10,CJ17:CJ21)</f>
        <v>0</v>
      </c>
      <c r="CK22" s="25">
        <f t="shared" ref="CK22:CL22" si="40">SUM(CK3, -CK10,CK17:CK21)</f>
        <v>0</v>
      </c>
      <c r="CL22" s="25">
        <f t="shared" si="40"/>
        <v>0</v>
      </c>
      <c r="CM22" s="25">
        <f>SUM(CM3, -CM10,CM17:CM21)</f>
        <v>0</v>
      </c>
      <c r="CN22" s="25">
        <f>SUM(CN3, -CN10,CN17:CN21)</f>
        <v>0</v>
      </c>
      <c r="CO22" s="25">
        <f>SUM(CO3, -CO10,CO17:CO21)</f>
        <v>0</v>
      </c>
      <c r="CP22" s="25">
        <f>SUM(CP3, -CP10,CP17:CP21)</f>
        <v>0</v>
      </c>
      <c r="CQ22" s="25">
        <f>SUM(CQ3, -CQ10,CQ17:CQ21)</f>
        <v>0</v>
      </c>
      <c r="CR22" s="25">
        <f t="shared" ref="CR22:CS22" si="41">SUM(CR3, -CR10,CR17:CR21)</f>
        <v>0</v>
      </c>
      <c r="CS22" s="25">
        <f t="shared" si="41"/>
        <v>0</v>
      </c>
      <c r="CT22" s="25">
        <f>SUM(CT3, -CT10,CT17:CT21)</f>
        <v>0</v>
      </c>
      <c r="CU22" s="25">
        <f>SUM(CU3, -CU10,CU17:CU21)</f>
        <v>0</v>
      </c>
      <c r="CV22" s="25">
        <f>SUM(CV3, -CV10,CV17:CV21)</f>
        <v>0</v>
      </c>
      <c r="CW22" s="25">
        <f>SUM(CW3, -CW10,CW17,CW18,CW19,CW20,CW21)</f>
        <v>0</v>
      </c>
      <c r="CX22" s="25">
        <f>SUM(CX3, -CX10,CX17:CX21)</f>
        <v>0</v>
      </c>
      <c r="CY22" s="25">
        <f>SUM(CY17,CY18,CY19,CY20,CY21, -CY10,CY3)</f>
        <v>0</v>
      </c>
      <c r="CZ22" s="22">
        <f t="shared" si="3"/>
        <v>-3.9699999999999999E-2</v>
      </c>
      <c r="DA22" s="22">
        <f t="shared" si="4"/>
        <v>6.2258064516129035E-4</v>
      </c>
      <c r="DB22" s="22">
        <f t="shared" si="5"/>
        <v>4.5400000000000003E-2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BR23" s="282">
        <v>111.69199999999999</v>
      </c>
      <c r="BS23" s="4" t="s">
        <v>57</v>
      </c>
      <c r="BT23" s="55">
        <v>109.377</v>
      </c>
      <c r="BU23" s="6">
        <v>4.7000000000000002E-3</v>
      </c>
      <c r="BV23" s="6"/>
      <c r="BW23" s="6"/>
      <c r="BX23" s="6">
        <v>2.3999999999999998E-3</v>
      </c>
      <c r="BY23" s="6">
        <v>-1.4E-3</v>
      </c>
      <c r="BZ23" s="6">
        <v>-1.4E-3</v>
      </c>
      <c r="CA23" s="6">
        <v>-1.6999999999999999E-3</v>
      </c>
      <c r="CB23" s="6"/>
      <c r="CC23" s="6"/>
      <c r="CD23" s="14"/>
      <c r="CE23" s="14"/>
      <c r="CF23" s="6"/>
      <c r="CG23" s="6"/>
      <c r="CH23" s="6"/>
      <c r="CI23" s="6"/>
      <c r="CJ23" s="6"/>
      <c r="CK23" s="14"/>
      <c r="CL23" s="14"/>
      <c r="CM23" s="6"/>
      <c r="CN23" s="6"/>
      <c r="CO23" s="6"/>
      <c r="CP23" s="6"/>
      <c r="CQ23" s="6"/>
      <c r="CR23" s="15"/>
      <c r="CS23" s="15"/>
      <c r="CT23" s="6"/>
      <c r="CU23" s="6"/>
      <c r="CV23" s="6"/>
      <c r="CW23" s="6"/>
      <c r="CX23" s="6"/>
      <c r="CY23" s="6"/>
      <c r="CZ23" s="26">
        <f t="shared" si="3"/>
        <v>-1.6999999999999999E-3</v>
      </c>
      <c r="DA23" s="26">
        <f t="shared" si="4"/>
        <v>5.1999999999999995E-4</v>
      </c>
      <c r="DB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BR24" s="282">
        <v>0.6915</v>
      </c>
      <c r="BS24" s="4" t="s">
        <v>58</v>
      </c>
      <c r="BT24" s="55">
        <v>0.72140000000000004</v>
      </c>
      <c r="BU24" s="6">
        <v>-2.8E-3</v>
      </c>
      <c r="BV24" s="6"/>
      <c r="BW24" s="6"/>
      <c r="BX24" s="6">
        <v>-4.0000000000000002E-4</v>
      </c>
      <c r="BY24" s="6">
        <v>3.2000000000000002E-3</v>
      </c>
      <c r="BZ24" s="6">
        <v>-1.44E-2</v>
      </c>
      <c r="CA24" s="6">
        <v>1E-4</v>
      </c>
      <c r="CB24" s="6"/>
      <c r="CC24" s="6"/>
      <c r="CD24" s="8"/>
      <c r="CE24" s="8"/>
      <c r="CF24" s="6"/>
      <c r="CG24" s="6"/>
      <c r="CH24" s="6"/>
      <c r="CI24" s="6"/>
      <c r="CJ24" s="6"/>
      <c r="CK24" s="8"/>
      <c r="CL24" s="8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26">
        <f t="shared" si="3"/>
        <v>-1.44E-2</v>
      </c>
      <c r="DA24" s="26">
        <f t="shared" si="4"/>
        <v>-2.8600000000000001E-3</v>
      </c>
      <c r="DB24" s="26">
        <f t="shared" si="5"/>
        <v>3.2000000000000002E-3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BR25" s="282">
        <v>0.6593</v>
      </c>
      <c r="BS25" s="4" t="s">
        <v>59</v>
      </c>
      <c r="BT25" s="55">
        <v>0.68689999999999996</v>
      </c>
      <c r="BU25" s="6">
        <v>-2.2000000000000001E-3</v>
      </c>
      <c r="BV25" s="6"/>
      <c r="BW25" s="6"/>
      <c r="BX25" s="6">
        <v>1.5E-3</v>
      </c>
      <c r="BY25" s="6">
        <v>3.5000000000000001E-3</v>
      </c>
      <c r="BZ25" s="6">
        <v>-1.5100000000000001E-2</v>
      </c>
      <c r="CA25" s="6">
        <v>-3.5000000000000001E-3</v>
      </c>
      <c r="CB25" s="6"/>
      <c r="CC25" s="6"/>
      <c r="CD25" s="8"/>
      <c r="CE25" s="8"/>
      <c r="CF25" s="6"/>
      <c r="CG25" s="6"/>
      <c r="CH25" s="6"/>
      <c r="CI25" s="6"/>
      <c r="CJ25" s="6"/>
      <c r="CK25" s="8"/>
      <c r="CL25" s="8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26">
        <f t="shared" si="3"/>
        <v>-1.5100000000000001E-2</v>
      </c>
      <c r="DA25" s="26">
        <f t="shared" si="4"/>
        <v>-3.1600000000000005E-3</v>
      </c>
      <c r="DB25" s="26">
        <f t="shared" si="5"/>
        <v>3.5000000000000001E-3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BR26" s="282">
        <v>0.71919999999999995</v>
      </c>
      <c r="BS26" s="4" t="s">
        <v>60</v>
      </c>
      <c r="BT26" s="55">
        <v>0.75690000000000002</v>
      </c>
      <c r="BU26" s="6">
        <v>3.2000000000000002E-3</v>
      </c>
      <c r="BV26" s="6"/>
      <c r="BW26" s="6"/>
      <c r="BX26" s="6">
        <v>1.6000000000000001E-3</v>
      </c>
      <c r="BY26" s="6">
        <v>8.0000000000000004E-4</v>
      </c>
      <c r="BZ26" s="6">
        <v>-3.8999999999999998E-3</v>
      </c>
      <c r="CA26" s="6">
        <v>-6.6E-3</v>
      </c>
      <c r="CB26" s="6"/>
      <c r="CC26" s="6"/>
      <c r="CD26" s="9"/>
      <c r="CE26" s="9"/>
      <c r="CF26" s="6"/>
      <c r="CG26" s="6"/>
      <c r="CH26" s="6"/>
      <c r="CI26" s="6"/>
      <c r="CJ26" s="6"/>
      <c r="CK26" s="9"/>
      <c r="CL26" s="9"/>
      <c r="CM26" s="6"/>
      <c r="CN26" s="6"/>
      <c r="CO26" s="6"/>
      <c r="CP26" s="6"/>
      <c r="CQ26" s="6"/>
      <c r="CR26" s="10"/>
      <c r="CS26" s="10"/>
      <c r="CT26" s="6"/>
      <c r="CU26" s="6"/>
      <c r="CV26" s="6"/>
      <c r="CW26" s="6"/>
      <c r="CX26" s="6"/>
      <c r="CY26" s="6"/>
      <c r="CZ26" s="26">
        <f t="shared" si="3"/>
        <v>-6.6E-3</v>
      </c>
      <c r="DA26" s="26">
        <f t="shared" si="4"/>
        <v>-9.7999999999999975E-4</v>
      </c>
      <c r="DB26" s="26">
        <f t="shared" si="5"/>
        <v>3.2000000000000002E-3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BR27" s="286" t="s">
        <v>62</v>
      </c>
      <c r="BS27" s="27" t="s">
        <v>61</v>
      </c>
      <c r="BT27" s="28" t="s">
        <v>62</v>
      </c>
      <c r="BU27" s="29">
        <f t="shared" ref="BU27:CE27" si="51">SUM( -BU4, -BU11, -BU17,BU23, -BU24, -BU25, -BU26)</f>
        <v>4.8000000000000004E-3</v>
      </c>
      <c r="BV27" s="29">
        <f t="shared" si="51"/>
        <v>0</v>
      </c>
      <c r="BW27" s="29">
        <f t="shared" si="51"/>
        <v>0</v>
      </c>
      <c r="BX27" s="29">
        <f t="shared" si="51"/>
        <v>-4.1000000000000003E-3</v>
      </c>
      <c r="BY27" s="29">
        <f t="shared" si="51"/>
        <v>-6.5000000000000006E-3</v>
      </c>
      <c r="BZ27" s="29">
        <f t="shared" si="51"/>
        <v>2.8000000000000001E-2</v>
      </c>
      <c r="CA27" s="29">
        <f t="shared" si="51"/>
        <v>8.3000000000000001E-3</v>
      </c>
      <c r="CB27" s="29">
        <f t="shared" si="51"/>
        <v>0</v>
      </c>
      <c r="CC27" s="29">
        <f t="shared" si="51"/>
        <v>0</v>
      </c>
      <c r="CD27" s="29">
        <f t="shared" si="51"/>
        <v>0</v>
      </c>
      <c r="CE27" s="29">
        <f t="shared" si="51"/>
        <v>0</v>
      </c>
      <c r="CF27" s="29">
        <f>SUM( -CF4, -CF11, -CF17,CF23, -CF24, -CF25, -CF26)</f>
        <v>0</v>
      </c>
      <c r="CG27" s="29">
        <f>SUM( -CG4, -CG11, -CG17,CG23, -CG24, -CG25, -CG26)</f>
        <v>0</v>
      </c>
      <c r="CH27" s="29">
        <f>SUM( -CH4, -CH11, -CH17,CH23, -CH24, -CH25, -CH26)</f>
        <v>0</v>
      </c>
      <c r="CI27" s="29">
        <f>SUM( -CI4, -CI11, -CI17,CI23, -CI24, -CI25, -CI26)</f>
        <v>0</v>
      </c>
      <c r="CJ27" s="29">
        <f>SUM( -CJ4, -CJ11, -CJ17,CJ23, -CJ24, -CJ25, -CJ26)</f>
        <v>0</v>
      </c>
      <c r="CK27" s="29">
        <f t="shared" ref="CK27:CL27" si="52">SUM( -CK4, -CK11, -CK17,CK23, -CK24, -CK25, -CK26)</f>
        <v>0</v>
      </c>
      <c r="CL27" s="29">
        <f t="shared" si="52"/>
        <v>0</v>
      </c>
      <c r="CM27" s="29">
        <f>SUM( -CM4, -CM11, -CM17,CM23, -CM24, -CM25, -CM26)</f>
        <v>0</v>
      </c>
      <c r="CN27" s="29">
        <f>SUM( -CN4, -CN11, -CN17,CN23, -CN24, -CN25, -CN26)</f>
        <v>0</v>
      </c>
      <c r="CO27" s="29">
        <f>SUM( -CO4, -CO11, -CO17,CO23, -CO24, -CO25, -CO26)</f>
        <v>0</v>
      </c>
      <c r="CP27" s="29">
        <f>SUM( -CP4, -CP11, -CP17,CP23, -CP24, -CP25, -CP26)</f>
        <v>0</v>
      </c>
      <c r="CQ27" s="29">
        <f>SUM( -CQ4, -CQ11, -CQ17,CQ23, -CQ24, -CQ25, -CQ26)</f>
        <v>0</v>
      </c>
      <c r="CR27" s="29">
        <f t="shared" ref="CR27:CY27" si="53">SUM( -CR4, -CR11, -CR17,CR23, -CR24, -CR25, -CR26)</f>
        <v>0</v>
      </c>
      <c r="CS27" s="29">
        <f t="shared" si="53"/>
        <v>0</v>
      </c>
      <c r="CT27" s="29">
        <f t="shared" si="53"/>
        <v>0</v>
      </c>
      <c r="CU27" s="29">
        <f t="shared" si="53"/>
        <v>0</v>
      </c>
      <c r="CV27" s="29">
        <f t="shared" si="53"/>
        <v>0</v>
      </c>
      <c r="CW27" s="29">
        <f t="shared" si="53"/>
        <v>0</v>
      </c>
      <c r="CX27" s="29">
        <f t="shared" si="53"/>
        <v>0</v>
      </c>
      <c r="CY27" s="29">
        <f t="shared" si="53"/>
        <v>0</v>
      </c>
      <c r="CZ27" s="26">
        <f t="shared" si="3"/>
        <v>-6.5000000000000006E-3</v>
      </c>
      <c r="DA27" s="26">
        <f t="shared" si="4"/>
        <v>9.8387096774193539E-4</v>
      </c>
      <c r="DB27" s="26">
        <f t="shared" si="5"/>
        <v>2.8000000000000001E-2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BR28" s="282">
        <v>77.016999999999996</v>
      </c>
      <c r="BS28" s="4" t="s">
        <v>63</v>
      </c>
      <c r="BT28" s="55">
        <v>78.909000000000006</v>
      </c>
      <c r="BU28" s="6">
        <v>1.9E-3</v>
      </c>
      <c r="BV28" s="6"/>
      <c r="BW28" s="6"/>
      <c r="BX28" s="6">
        <v>8.9999999999999998E-4</v>
      </c>
      <c r="BY28" s="6">
        <v>2.2000000000000001E-3</v>
      </c>
      <c r="BZ28" s="6">
        <v>-1.66E-2</v>
      </c>
      <c r="CA28" s="6">
        <v>-1.6999999999999999E-3</v>
      </c>
      <c r="CB28" s="6"/>
      <c r="CC28" s="6"/>
      <c r="CD28" s="14"/>
      <c r="CE28" s="14"/>
      <c r="CF28" s="6"/>
      <c r="CG28" s="6"/>
      <c r="CH28" s="6"/>
      <c r="CI28" s="6"/>
      <c r="CJ28" s="6"/>
      <c r="CK28" s="14"/>
      <c r="CL28" s="14"/>
      <c r="CM28" s="6"/>
      <c r="CN28" s="6"/>
      <c r="CO28" s="6"/>
      <c r="CP28" s="6"/>
      <c r="CQ28" s="6"/>
      <c r="CR28" s="15"/>
      <c r="CS28" s="15"/>
      <c r="CT28" s="6"/>
      <c r="CU28" s="6"/>
      <c r="CV28" s="6"/>
      <c r="CW28" s="6"/>
      <c r="CX28" s="6"/>
      <c r="CY28" s="6"/>
      <c r="CZ28" s="31">
        <f t="shared" si="3"/>
        <v>-1.66E-2</v>
      </c>
      <c r="DA28" s="31">
        <f t="shared" si="4"/>
        <v>-2.66E-3</v>
      </c>
      <c r="DB28" s="31">
        <f t="shared" si="5"/>
        <v>2.2000000000000001E-3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BR29" s="282">
        <v>1.0446200000000001</v>
      </c>
      <c r="BS29" s="4" t="s">
        <v>64</v>
      </c>
      <c r="BT29" s="55">
        <v>1.0498700000000001</v>
      </c>
      <c r="BU29" s="6">
        <v>-5.9999999999999995E-4</v>
      </c>
      <c r="BV29" s="6"/>
      <c r="BW29" s="6"/>
      <c r="BX29" s="6">
        <v>-8.0000000000000004E-4</v>
      </c>
      <c r="BY29" s="6">
        <v>1E-4</v>
      </c>
      <c r="BZ29" s="6">
        <v>1E-3</v>
      </c>
      <c r="CA29" s="6">
        <v>3.7000000000000002E-3</v>
      </c>
      <c r="CB29" s="6"/>
      <c r="CC29" s="6"/>
      <c r="CD29" s="8"/>
      <c r="CE29" s="8"/>
      <c r="CF29" s="6"/>
      <c r="CG29" s="6"/>
      <c r="CH29" s="6"/>
      <c r="CI29" s="6"/>
      <c r="CJ29" s="6"/>
      <c r="CK29" s="8"/>
      <c r="CL29" s="8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31">
        <f t="shared" si="3"/>
        <v>-8.0000000000000004E-4</v>
      </c>
      <c r="DA29" s="31">
        <f t="shared" si="4"/>
        <v>6.8000000000000005E-4</v>
      </c>
      <c r="DB29" s="31">
        <f t="shared" si="5"/>
        <v>3.7000000000000002E-3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BR30" s="282">
        <v>0.96079999999999999</v>
      </c>
      <c r="BS30" s="4" t="s">
        <v>65</v>
      </c>
      <c r="BT30" s="55">
        <v>0.95298000000000005</v>
      </c>
      <c r="BU30" s="6">
        <v>-6.1000000000000004E-3</v>
      </c>
      <c r="BV30" s="6"/>
      <c r="BW30" s="6"/>
      <c r="BX30" s="6">
        <v>-1.6000000000000001E-3</v>
      </c>
      <c r="BY30" s="6">
        <v>2.7000000000000001E-3</v>
      </c>
      <c r="BZ30" s="6">
        <v>-1.0699999999999999E-2</v>
      </c>
      <c r="CA30" s="6">
        <v>6.7999999999999996E-3</v>
      </c>
      <c r="CB30" s="6"/>
      <c r="CC30" s="6"/>
      <c r="CD30" s="9"/>
      <c r="CE30" s="9"/>
      <c r="CF30" s="6"/>
      <c r="CG30" s="6"/>
      <c r="CH30" s="6"/>
      <c r="CI30" s="6"/>
      <c r="CJ30" s="6"/>
      <c r="CK30" s="9"/>
      <c r="CL30" s="9"/>
      <c r="CM30" s="6"/>
      <c r="CN30" s="6"/>
      <c r="CO30" s="6"/>
      <c r="CP30" s="6"/>
      <c r="CQ30" s="6"/>
      <c r="CR30" s="10"/>
      <c r="CS30" s="10"/>
      <c r="CT30" s="6"/>
      <c r="CU30" s="6"/>
      <c r="CV30" s="6"/>
      <c r="CW30" s="6"/>
      <c r="CX30" s="6"/>
      <c r="CY30" s="6"/>
      <c r="CZ30" s="31">
        <f t="shared" si="3"/>
        <v>-1.0699999999999999E-2</v>
      </c>
      <c r="DA30" s="31">
        <f t="shared" si="4"/>
        <v>-1.7799999999999997E-3</v>
      </c>
      <c r="DB30" s="31">
        <f t="shared" si="5"/>
        <v>6.7999999999999996E-3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BR31" s="287"/>
      <c r="BS31" s="32" t="s">
        <v>66</v>
      </c>
      <c r="BT31" s="33"/>
      <c r="BU31" s="34">
        <f>SUM(BU6, -BU13, -BU19,BU24,BU28:BU30)</f>
        <v>-1.78E-2</v>
      </c>
      <c r="BV31" s="34">
        <f>SUM(BV6, -BV13, -BV19,BV24,BV28:BV30)</f>
        <v>0</v>
      </c>
      <c r="BW31" s="34">
        <f>SUM(BW6, -BW13, -BW19,BW24,BW28:BW30)</f>
        <v>0</v>
      </c>
      <c r="BX31" s="34">
        <f>SUM(BX6, -BX13, -BX19,BX24,BX28:BX30)</f>
        <v>-6.8999999999999999E-3</v>
      </c>
      <c r="BY31" s="34">
        <f t="shared" ref="BY31:CE31" si="63">SUM(BY6, -BY13, -BY19,BY24,BY28:BY30)</f>
        <v>2.0199999999999999E-2</v>
      </c>
      <c r="BZ31" s="34">
        <f t="shared" si="63"/>
        <v>-8.9900000000000008E-2</v>
      </c>
      <c r="CA31" s="34">
        <f t="shared" si="63"/>
        <v>8.3999999999999995E-3</v>
      </c>
      <c r="CB31" s="34">
        <f t="shared" si="63"/>
        <v>0</v>
      </c>
      <c r="CC31" s="34">
        <f t="shared" si="63"/>
        <v>0</v>
      </c>
      <c r="CD31" s="34">
        <f t="shared" si="63"/>
        <v>0</v>
      </c>
      <c r="CE31" s="34">
        <f t="shared" si="63"/>
        <v>0</v>
      </c>
      <c r="CF31" s="34">
        <f>SUM(CF6, -CF13, -CF19,CF24,CF28:CF30)</f>
        <v>0</v>
      </c>
      <c r="CG31" s="34">
        <f>SUM(CG6, -CG13, -CG19,CG24,CG28:CG30)</f>
        <v>0</v>
      </c>
      <c r="CH31" s="34">
        <f>SUM(CH6, -CH13, -CH19,CH24,CH28:CH30)</f>
        <v>0</v>
      </c>
      <c r="CI31" s="34">
        <f>SUM(CI6, -CI13, -CI19,CI24,CI28:CI30)</f>
        <v>0</v>
      </c>
      <c r="CJ31" s="34">
        <f>SUM(CJ6, -CJ13, -CJ19,CJ24,CJ28:CJ30)</f>
        <v>0</v>
      </c>
      <c r="CK31" s="34">
        <f t="shared" ref="CK31:CL31" si="64">SUM(CK6, -CK13, -CK19,CK24,CK28:CK30)</f>
        <v>0</v>
      </c>
      <c r="CL31" s="34">
        <f t="shared" si="64"/>
        <v>0</v>
      </c>
      <c r="CM31" s="34">
        <f>SUM(CM6, -CM13, -CM19,CM24,CM28:CM30)</f>
        <v>0</v>
      </c>
      <c r="CN31" s="34">
        <f>SUM(CN6, -CN13, -CN19,CN24,CN28:CN30)</f>
        <v>0</v>
      </c>
      <c r="CO31" s="34">
        <f>SUM(CO6, -CO13, -CO19,CO24,CO28:CO30)</f>
        <v>0</v>
      </c>
      <c r="CP31" s="34">
        <f>SUM(CP6, -CP13, -CP19,CP24,CP28:CP30)</f>
        <v>0</v>
      </c>
      <c r="CQ31" s="34">
        <f>SUM(CQ6, -CQ13, -CQ19,CQ24,CQ28:CQ30)</f>
        <v>0</v>
      </c>
      <c r="CR31" s="34">
        <f t="shared" ref="CR31:CS31" si="65">SUM(CR6, -CR13, -CR19,CR24,CR28:CR30)</f>
        <v>0</v>
      </c>
      <c r="CS31" s="34">
        <f t="shared" si="65"/>
        <v>0</v>
      </c>
      <c r="CT31" s="34">
        <f>SUM(CT6, -CT13, -CT19,CT24,CT28:CT30)</f>
        <v>0</v>
      </c>
      <c r="CU31" s="34">
        <f>SUM(CU6, -CU13, -CU19,CU24,CU28:CU30)</f>
        <v>0</v>
      </c>
      <c r="CV31" s="34">
        <f>SUM(CV6, -CV13, -CV19,CV24,CV28:CV30)</f>
        <v>0</v>
      </c>
      <c r="CW31" s="34">
        <f>SUM(CW6, -CW13, -CW19,CW24,CW28,CW29,CW30)</f>
        <v>0</v>
      </c>
      <c r="CX31" s="34">
        <f>SUM(CX6, -CX13, -CX19,CX24,CX28:CX30)</f>
        <v>0</v>
      </c>
      <c r="CY31" s="34">
        <f>SUM(CY6, -CY13, -CY19,CY24,CY28,CY29,CY30)</f>
        <v>0</v>
      </c>
      <c r="CZ31" s="31">
        <f t="shared" si="3"/>
        <v>-8.9900000000000008E-2</v>
      </c>
      <c r="DA31" s="31">
        <f t="shared" si="4"/>
        <v>-2.7741935483870969E-3</v>
      </c>
      <c r="DB31" s="31">
        <f t="shared" si="5"/>
        <v>2.0199999999999999E-2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BR32" s="282">
        <v>73.501000000000005</v>
      </c>
      <c r="BS32" s="4" t="s">
        <v>67</v>
      </c>
      <c r="BT32" s="55">
        <v>75.144999999999996</v>
      </c>
      <c r="BU32" s="6">
        <v>2.7000000000000001E-3</v>
      </c>
      <c r="BV32" s="6"/>
      <c r="BW32" s="6"/>
      <c r="BX32" s="6">
        <v>2.7000000000000001E-3</v>
      </c>
      <c r="BY32" s="6">
        <v>2.7000000000000001E-3</v>
      </c>
      <c r="BZ32" s="6">
        <v>-1.7399999999999999E-2</v>
      </c>
      <c r="CA32" s="6">
        <v>-5.1999999999999998E-3</v>
      </c>
      <c r="CB32" s="6"/>
      <c r="CC32" s="6"/>
      <c r="CD32" s="14"/>
      <c r="CE32" s="14"/>
      <c r="CF32" s="6"/>
      <c r="CG32" s="6"/>
      <c r="CH32" s="6"/>
      <c r="CI32" s="6"/>
      <c r="CJ32" s="6"/>
      <c r="CK32" s="14"/>
      <c r="CL32" s="14"/>
      <c r="CM32" s="6"/>
      <c r="CN32" s="6"/>
      <c r="CO32" s="6"/>
      <c r="CP32" s="6"/>
      <c r="CQ32" s="6"/>
      <c r="CR32" s="15"/>
      <c r="CS32" s="15"/>
      <c r="CT32" s="6"/>
      <c r="CU32" s="6"/>
      <c r="CV32" s="6"/>
      <c r="CW32" s="6"/>
      <c r="CX32" s="6"/>
      <c r="CY32" s="6"/>
      <c r="CZ32" s="35">
        <f t="shared" si="3"/>
        <v>-1.7399999999999999E-2</v>
      </c>
      <c r="DA32" s="35">
        <f t="shared" si="4"/>
        <v>-2.8999999999999998E-3</v>
      </c>
      <c r="DB32" s="35">
        <f t="shared" si="5"/>
        <v>2.7000000000000001E-3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BR33" s="282">
        <v>0.91610000000000003</v>
      </c>
      <c r="BS33" s="4" t="s">
        <v>68</v>
      </c>
      <c r="BT33" s="55">
        <v>0.90749999999999997</v>
      </c>
      <c r="BU33" s="6">
        <v>-5.4000000000000003E-3</v>
      </c>
      <c r="BV33" s="6"/>
      <c r="BW33" s="6"/>
      <c r="BX33" s="6">
        <v>-1E-4</v>
      </c>
      <c r="BY33" s="6">
        <v>2.8999999999999998E-3</v>
      </c>
      <c r="BZ33" s="6">
        <v>-1.09E-2</v>
      </c>
      <c r="CA33" s="6">
        <v>3.3999999999999998E-3</v>
      </c>
      <c r="CB33" s="6"/>
      <c r="CC33" s="6"/>
      <c r="CD33" s="9"/>
      <c r="CE33" s="9"/>
      <c r="CF33" s="6"/>
      <c r="CG33" s="6"/>
      <c r="CH33" s="6"/>
      <c r="CI33" s="6"/>
      <c r="CJ33" s="6"/>
      <c r="CK33" s="9"/>
      <c r="CL33" s="9"/>
      <c r="CM33" s="6"/>
      <c r="CN33" s="6"/>
      <c r="CO33" s="6"/>
      <c r="CP33" s="6"/>
      <c r="CQ33" s="6"/>
      <c r="CR33" s="10"/>
      <c r="CS33" s="10"/>
      <c r="CT33" s="6"/>
      <c r="CU33" s="6"/>
      <c r="CV33" s="6"/>
      <c r="CW33" s="6"/>
      <c r="CX33" s="6"/>
      <c r="CY33" s="6"/>
      <c r="CZ33" s="35">
        <f t="shared" si="3"/>
        <v>-1.09E-2</v>
      </c>
      <c r="DA33" s="35">
        <f t="shared" si="4"/>
        <v>-2.0200000000000001E-3</v>
      </c>
      <c r="DB33" s="35">
        <f t="shared" si="5"/>
        <v>3.3999999999999998E-3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BR34" s="288"/>
      <c r="BS34" s="36" t="s">
        <v>69</v>
      </c>
      <c r="BT34" s="37"/>
      <c r="BU34" s="38">
        <f>SUM(BU7, -BU14, -BU20,BU25, -BU29,BU32:BU33)</f>
        <v>-1.2300000000000002E-2</v>
      </c>
      <c r="BV34" s="38">
        <f>SUM(BV7, -BV14, -BV20,BV25, -BV29,BV32:BV33)</f>
        <v>0</v>
      </c>
      <c r="BW34" s="38">
        <f>SUM(BW7, -BW14, -BW20,BW25, -BW29,BW32:BW33)</f>
        <v>0</v>
      </c>
      <c r="BX34" s="38">
        <f>SUM(BX7, -BX14, -BX20,BX25, -BX29,BX32:BX33)</f>
        <v>5.8000000000000005E-3</v>
      </c>
      <c r="BY34" s="38">
        <f t="shared" ref="BY34:CC34" si="75">SUM(BY7, -BY14, -BY20,BY25, -BY29,BY32:BY33)</f>
        <v>2.1400000000000002E-2</v>
      </c>
      <c r="BZ34" s="38">
        <f t="shared" si="75"/>
        <v>-9.4200000000000006E-2</v>
      </c>
      <c r="CA34" s="38">
        <f t="shared" si="75"/>
        <v>-1.9800000000000002E-2</v>
      </c>
      <c r="CB34" s="38">
        <f t="shared" si="75"/>
        <v>0</v>
      </c>
      <c r="CC34" s="38">
        <f t="shared" si="75"/>
        <v>0</v>
      </c>
      <c r="CD34" s="38">
        <f>SUM(CD7, -CD14, -CD20,CD25, -CD29,CD32:CD33)</f>
        <v>0</v>
      </c>
      <c r="CE34" s="38">
        <f t="shared" ref="CE34" si="76">SUM(CE7, -CE14, -CE20,CE25, -CE29,CE32:CE33)</f>
        <v>0</v>
      </c>
      <c r="CF34" s="38">
        <f>SUM(CF7, -CF14, -CF20,CF25, -CF29,CF32:CF33)</f>
        <v>0</v>
      </c>
      <c r="CG34" s="38">
        <f>SUM(CG7, -CG14, -CG20,CG25, -CG29,CG32:CG33)</f>
        <v>0</v>
      </c>
      <c r="CH34" s="38">
        <f>SUM(CH7, -CH14, -CH20,CH25, -CH29,CH32:CH33)</f>
        <v>0</v>
      </c>
      <c r="CI34" s="38">
        <f>SUM(CI7, -CI14, -CI20,CI25, -CI29,CI32:CI33)</f>
        <v>0</v>
      </c>
      <c r="CJ34" s="38">
        <f>SUM(CJ7, -CJ14, -CJ20,CJ25, -CJ29,CJ32:CJ33)</f>
        <v>0</v>
      </c>
      <c r="CK34" s="38">
        <f t="shared" ref="CK34:CL34" si="77">SUM(CK7, -CK14, -CK20,CK25, -CK29,CK32:CK33)</f>
        <v>0</v>
      </c>
      <c r="CL34" s="38">
        <f t="shared" si="77"/>
        <v>0</v>
      </c>
      <c r="CM34" s="38">
        <f>SUM(CM7, -CM14, -CM20,CM25, -CM29,CM32:CM33)</f>
        <v>0</v>
      </c>
      <c r="CN34" s="38">
        <f>SUM(CN7, -CN14, -CN20,CN25, -CN29,CN32:CN33)</f>
        <v>0</v>
      </c>
      <c r="CO34" s="38">
        <f>SUM(CO7, -CO14, -CO20,CO25, -CO29,CO32:CO33)</f>
        <v>0</v>
      </c>
      <c r="CP34" s="38">
        <f>SUM(CP7, -CP14, -CP20,CP25, -CP29,CP32:CP33)</f>
        <v>0</v>
      </c>
      <c r="CQ34" s="38">
        <f>SUM(CQ7, -CQ14, -CQ20,CQ25, -CQ29,CQ32:CQ33)</f>
        <v>0</v>
      </c>
      <c r="CR34" s="38">
        <f t="shared" ref="CR34:CS34" si="78">SUM(CR7, -CR14, -CR20,CR25, -CR29,CR32:CR33)</f>
        <v>0</v>
      </c>
      <c r="CS34" s="38">
        <f t="shared" si="78"/>
        <v>0</v>
      </c>
      <c r="CT34" s="38">
        <f>SUM(CT7, -CT14, -CT20,CT25, -CT29,CT32:CT33)</f>
        <v>0</v>
      </c>
      <c r="CU34" s="38">
        <f>SUM(CU7, -CU14, -CU20,CU25, -CU29,CU32:CU33)</f>
        <v>0</v>
      </c>
      <c r="CV34" s="38">
        <f>SUM(CV7, -CV14, -CV20,CV25, -CV29,CV32:CV33)</f>
        <v>0</v>
      </c>
      <c r="CW34" s="38">
        <f>SUM(CW7, -CW14, -CW20,CW25, -CW29,CW32,CW33)</f>
        <v>0</v>
      </c>
      <c r="CX34" s="38">
        <f>SUM(CX7, -CX14, -CX20,CX25, -CX29,CX32:CX33)</f>
        <v>0</v>
      </c>
      <c r="CY34" s="38">
        <f>SUM(CY7, -CY14, -CY20,CY25, -CY29,CY32,CY33)</f>
        <v>0</v>
      </c>
      <c r="CZ34" s="35">
        <f t="shared" si="3"/>
        <v>-9.4200000000000006E-2</v>
      </c>
      <c r="DA34" s="35">
        <f t="shared" si="4"/>
        <v>-3.1967741935483873E-3</v>
      </c>
      <c r="DB34" s="35">
        <f t="shared" si="5"/>
        <v>2.1400000000000002E-2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BR35" s="282">
        <v>80.188999999999993</v>
      </c>
      <c r="BS35" s="4" t="s">
        <v>70</v>
      </c>
      <c r="BT35" s="55">
        <v>82.796999999999997</v>
      </c>
      <c r="BU35" s="6">
        <v>8.0999999999999996E-3</v>
      </c>
      <c r="BV35" s="6"/>
      <c r="BW35" s="6"/>
      <c r="BX35" s="6">
        <v>2.8E-3</v>
      </c>
      <c r="BY35" s="6">
        <v>-6.9999999999999999E-4</v>
      </c>
      <c r="BZ35" s="6">
        <v>-6.1000000000000004E-3</v>
      </c>
      <c r="CA35" s="6">
        <v>-8.3000000000000001E-3</v>
      </c>
      <c r="CB35" s="6"/>
      <c r="CC35" s="6"/>
      <c r="CD35" s="39"/>
      <c r="CE35" s="39"/>
      <c r="CF35" s="6"/>
      <c r="CG35" s="6"/>
      <c r="CH35" s="6"/>
      <c r="CI35" s="6"/>
      <c r="CJ35" s="6"/>
      <c r="CK35" s="39"/>
      <c r="CL35" s="39"/>
      <c r="CM35" s="6"/>
      <c r="CN35" s="6"/>
      <c r="CO35" s="6"/>
      <c r="CP35" s="6"/>
      <c r="CQ35" s="6"/>
      <c r="CR35" s="40"/>
      <c r="CS35" s="40"/>
      <c r="CT35" s="6"/>
      <c r="CU35" s="6"/>
      <c r="CV35" s="6"/>
      <c r="CW35" s="6"/>
      <c r="CX35" s="6"/>
      <c r="CY35" s="6"/>
      <c r="CZ35" s="41">
        <f t="shared" si="3"/>
        <v>-8.3000000000000001E-3</v>
      </c>
      <c r="DA35" s="41">
        <f t="shared" si="4"/>
        <v>-8.3999999999999993E-4</v>
      </c>
      <c r="DB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BR36" s="289"/>
      <c r="BS36" s="42" t="s">
        <v>71</v>
      </c>
      <c r="BT36" s="43"/>
      <c r="BU36" s="44">
        <f t="shared" ref="BU36:CE36" si="92">SUM( -BU8, -BU15, -BU21,BU26, -BU30, -BU33,BU35)</f>
        <v>3.0799999999999998E-2</v>
      </c>
      <c r="BV36" s="44">
        <f t="shared" si="92"/>
        <v>0</v>
      </c>
      <c r="BW36" s="44">
        <f t="shared" si="92"/>
        <v>0</v>
      </c>
      <c r="BX36" s="44">
        <f t="shared" si="92"/>
        <v>7.1000000000000004E-3</v>
      </c>
      <c r="BY36" s="44">
        <f t="shared" si="92"/>
        <v>-8.9999999999999965E-4</v>
      </c>
      <c r="BZ36" s="44">
        <f t="shared" si="92"/>
        <v>-4.6000000000000008E-3</v>
      </c>
      <c r="CA36" s="44">
        <f t="shared" si="92"/>
        <v>-4.5800000000000007E-2</v>
      </c>
      <c r="CB36" s="44">
        <f t="shared" si="92"/>
        <v>0</v>
      </c>
      <c r="CC36" s="44">
        <f t="shared" si="92"/>
        <v>0</v>
      </c>
      <c r="CD36" s="44">
        <f t="shared" si="92"/>
        <v>0</v>
      </c>
      <c r="CE36" s="44">
        <f t="shared" si="92"/>
        <v>0</v>
      </c>
      <c r="CF36" s="44">
        <f>SUM( -CF8, -CF15, -CF21,CF26, -CF30, -CF33,CF35)</f>
        <v>0</v>
      </c>
      <c r="CG36" s="44">
        <f>SUM( -CG8, -CG15, -CG21,CG26, -CG30, -CG33,CG35)</f>
        <v>0</v>
      </c>
      <c r="CH36" s="44">
        <f>SUM( -CH8, -CH15, -CH21,CH26, -CH30, -CH33,CH35)</f>
        <v>0</v>
      </c>
      <c r="CI36" s="44">
        <f>SUM( -CI8, -CI15, -CI21,CI26, -CI30, -CI33,CI35)</f>
        <v>0</v>
      </c>
      <c r="CJ36" s="44">
        <f>SUM( -CJ8, -CJ15, -CJ21,CJ26, -CJ30, -CJ33,CJ35)</f>
        <v>0</v>
      </c>
      <c r="CK36" s="44">
        <f t="shared" ref="CK36:CL36" si="93">SUM( -CK8, -CK15, -CK21,CK26, -CK30, -CK33,CK35)</f>
        <v>0</v>
      </c>
      <c r="CL36" s="44">
        <f t="shared" si="93"/>
        <v>0</v>
      </c>
      <c r="CM36" s="44">
        <f>SUM( -CM8, -CM15, -CM21,CM26, -CM30, -CM33,CM35)</f>
        <v>0</v>
      </c>
      <c r="CN36" s="44">
        <f>SUM( -CN8, -CN15, -CN21,CN26, -CN30, -CN33,CN35)</f>
        <v>0</v>
      </c>
      <c r="CO36" s="44">
        <f>SUM( -CO8, -CO15, -CO21,CO26, -CO30, -CO33,CO35)</f>
        <v>0</v>
      </c>
      <c r="CP36" s="44">
        <f>SUM( -CP8, -CP15, -CP21,CP26, -CP30, -CP33,CP35)</f>
        <v>0</v>
      </c>
      <c r="CQ36" s="44">
        <f>SUM( -CQ8, -CQ15, -CQ21,CQ26, -CQ30, -CQ33,CQ35)</f>
        <v>0</v>
      </c>
      <c r="CR36" s="44">
        <f t="shared" ref="CR36:CY36" si="94">SUM( -CR8, -CR15, -CR21,CR26, -CR30, -CR33,CR35)</f>
        <v>0</v>
      </c>
      <c r="CS36" s="44">
        <f t="shared" si="94"/>
        <v>0</v>
      </c>
      <c r="CT36" s="44">
        <f t="shared" si="94"/>
        <v>0</v>
      </c>
      <c r="CU36" s="44">
        <f t="shared" si="94"/>
        <v>0</v>
      </c>
      <c r="CV36" s="44">
        <f t="shared" si="94"/>
        <v>0</v>
      </c>
      <c r="CW36" s="44">
        <f t="shared" si="94"/>
        <v>0</v>
      </c>
      <c r="CX36" s="44">
        <f t="shared" si="94"/>
        <v>0</v>
      </c>
      <c r="CY36" s="44">
        <f t="shared" si="94"/>
        <v>0</v>
      </c>
      <c r="CZ36" s="41">
        <f t="shared" si="3"/>
        <v>-4.5800000000000007E-2</v>
      </c>
      <c r="DA36" s="41">
        <f t="shared" si="4"/>
        <v>-4.3225806451612934E-4</v>
      </c>
      <c r="DB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BR37" s="290"/>
      <c r="BS37" s="45" t="s">
        <v>72</v>
      </c>
      <c r="BT37" s="46"/>
      <c r="BU37" s="47">
        <f>SUM( -BU5, -BU12, -BU18, -BU23, -BU28, -BU32, -BU35)</f>
        <v>-3.3500000000000002E-2</v>
      </c>
      <c r="BV37" s="47">
        <f t="shared" ref="BV37:CC37" si="106">SUM( -BV5, -BV12, -BV18, -BV23, -BV28, -BV32, -BV35)</f>
        <v>0</v>
      </c>
      <c r="BW37" s="47">
        <f t="shared" si="106"/>
        <v>0</v>
      </c>
      <c r="BX37" s="47">
        <f>SUM( -BX5, -BX12, -BX18, -BX23, -BX28, -BX32, -BX35)</f>
        <v>-1.6299999999999999E-2</v>
      </c>
      <c r="BY37" s="47">
        <f t="shared" si="106"/>
        <v>3.599999999999999E-3</v>
      </c>
      <c r="BZ37" s="47">
        <f t="shared" si="106"/>
        <v>4.4400000000000002E-2</v>
      </c>
      <c r="CA37" s="47">
        <f t="shared" si="106"/>
        <v>2.1999999999999999E-2</v>
      </c>
      <c r="CB37" s="47">
        <f t="shared" si="106"/>
        <v>0</v>
      </c>
      <c r="CC37" s="47">
        <f t="shared" si="106"/>
        <v>0</v>
      </c>
      <c r="CD37" s="47">
        <f>SUM( -CD5, -CD12, -CD18, -CD23, -CD28, -CD32, -CD35)</f>
        <v>0</v>
      </c>
      <c r="CE37" s="47">
        <f t="shared" ref="CE37" si="107">SUM( -CE5, -CE12, -CE18, -CE23, -CE28, -CE32, -CE35)</f>
        <v>0</v>
      </c>
      <c r="CF37" s="47">
        <f>SUM( -CF5, -CF12, -CF18, -CF23, -CF28, -CF32, -CF35)</f>
        <v>0</v>
      </c>
      <c r="CG37" s="47">
        <f>SUM( -CG5, -CG12, -CG18, -CG23, -CG28, -CG32, -CG35)</f>
        <v>0</v>
      </c>
      <c r="CH37" s="47">
        <f>SUM( -CH5, -CH12, -CH18, -CH23, -CH28, -CH32, -CH35)</f>
        <v>0</v>
      </c>
      <c r="CI37" s="47">
        <f>SUM( -CI5, -CI12, -CI18, -CI23, -CI28, -CI32, -CI35)</f>
        <v>0</v>
      </c>
      <c r="CJ37" s="47">
        <f>SUM( -CJ5, -CJ12, -CJ18, -CJ23, -CJ28, -CJ32, -CJ35)</f>
        <v>0</v>
      </c>
      <c r="CK37" s="47">
        <f t="shared" ref="CK37:CL37" si="108">SUM( -CK5, -CK12, -CK18, -CK23, -CK28, -CK32, -CK35)</f>
        <v>0</v>
      </c>
      <c r="CL37" s="47">
        <f t="shared" si="108"/>
        <v>0</v>
      </c>
      <c r="CM37" s="47">
        <f>SUM( -CM5, -CM12, -CM18, -CM23, -CM28, -CM32, -CM35)</f>
        <v>0</v>
      </c>
      <c r="CN37" s="47">
        <f>SUM( -CN5, -CN12, -CN18, -CN23, -CN28, -CN32, -CN35)</f>
        <v>0</v>
      </c>
      <c r="CO37" s="47">
        <f>SUM( -CO5, -CO12, -CO18, -CO23, -CO28, -CO32, -CO35)</f>
        <v>0</v>
      </c>
      <c r="CP37" s="47">
        <f>SUM( -CP5, -CP12, -CP18, -CP23, -CP28, -CP32, -CP35)</f>
        <v>0</v>
      </c>
      <c r="CQ37" s="47">
        <f>SUM( -CQ5, -CQ12, -CQ18, -CQ23, -CQ28, -CQ32, -CQ35)</f>
        <v>0</v>
      </c>
      <c r="CR37" s="47">
        <f t="shared" ref="CR37:CY37" si="109">SUM( -CR5, -CR12, -CR18, -CR23, -CR28, -CR32, -CR35)</f>
        <v>0</v>
      </c>
      <c r="CS37" s="47">
        <f t="shared" si="109"/>
        <v>0</v>
      </c>
      <c r="CT37" s="47">
        <f t="shared" si="109"/>
        <v>0</v>
      </c>
      <c r="CU37" s="47">
        <f t="shared" si="109"/>
        <v>0</v>
      </c>
      <c r="CV37" s="47">
        <f t="shared" si="109"/>
        <v>0</v>
      </c>
      <c r="CW37" s="47">
        <f t="shared" si="109"/>
        <v>0</v>
      </c>
      <c r="CX37" s="47">
        <f t="shared" si="109"/>
        <v>0</v>
      </c>
      <c r="CY37" s="47">
        <f t="shared" si="109"/>
        <v>0</v>
      </c>
      <c r="CZ37" s="48">
        <f t="shared" si="3"/>
        <v>-3.3500000000000002E-2</v>
      </c>
      <c r="DA37" s="48">
        <f t="shared" si="4"/>
        <v>6.5161290322580652E-4</v>
      </c>
      <c r="DB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/>
      <c r="BO38" s="50"/>
      <c r="BP38" s="50"/>
      <c r="BQ38" s="50"/>
      <c r="BR38" s="50"/>
      <c r="BS38" s="49" t="s">
        <v>35</v>
      </c>
      <c r="BT38" s="50" t="s">
        <v>62</v>
      </c>
      <c r="BU38" s="49" t="s">
        <v>1</v>
      </c>
      <c r="BV38" s="50"/>
      <c r="BW38" s="49"/>
      <c r="BX38" s="49" t="s">
        <v>4</v>
      </c>
      <c r="BY38" s="49" t="s">
        <v>5</v>
      </c>
      <c r="BZ38" s="49" t="s">
        <v>6</v>
      </c>
      <c r="CA38" s="49" t="s">
        <v>7</v>
      </c>
      <c r="CB38" s="49" t="s">
        <v>8</v>
      </c>
      <c r="CC38" s="50"/>
      <c r="CD38" s="50"/>
      <c r="CE38" s="49" t="s">
        <v>11</v>
      </c>
      <c r="CF38" s="49" t="s">
        <v>12</v>
      </c>
      <c r="CG38" s="49" t="s">
        <v>13</v>
      </c>
      <c r="CH38" s="49" t="s">
        <v>14</v>
      </c>
      <c r="CI38" s="49" t="s">
        <v>15</v>
      </c>
      <c r="CJ38" s="50"/>
      <c r="CK38" s="50" t="s">
        <v>62</v>
      </c>
      <c r="CL38" s="49" t="s">
        <v>18</v>
      </c>
      <c r="CM38" s="49" t="s">
        <v>19</v>
      </c>
      <c r="CN38" s="49" t="s">
        <v>20</v>
      </c>
      <c r="CO38" s="49" t="s">
        <v>21</v>
      </c>
      <c r="CP38" s="49" t="s">
        <v>22</v>
      </c>
      <c r="CQ38" s="50"/>
      <c r="CR38" s="50"/>
      <c r="CS38" s="49" t="s">
        <v>25</v>
      </c>
      <c r="CT38" s="49" t="s">
        <v>26</v>
      </c>
      <c r="CU38" s="49" t="s">
        <v>27</v>
      </c>
      <c r="CV38" s="49" t="s">
        <v>28</v>
      </c>
      <c r="CW38" s="50"/>
      <c r="CX38" s="50"/>
      <c r="CY38" s="50"/>
      <c r="CZ38" s="50"/>
      <c r="DA38" s="50"/>
      <c r="DB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/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/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/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/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BT39" t="s">
        <v>62</v>
      </c>
      <c r="BU39" s="41">
        <v>0.191</v>
      </c>
      <c r="BV39" s="15"/>
      <c r="BW39" s="15"/>
      <c r="BX39" s="90">
        <v>0.1981</v>
      </c>
      <c r="BY39" s="41">
        <v>0.19719999999999999</v>
      </c>
      <c r="BZ39" s="41">
        <v>0.19259999999999999</v>
      </c>
      <c r="CA39" s="22">
        <v>0.15160000000000001</v>
      </c>
      <c r="CB39" s="15" t="s">
        <v>62</v>
      </c>
      <c r="CC39" s="15"/>
      <c r="CD39" s="15"/>
      <c r="CE39" s="15" t="s">
        <v>62</v>
      </c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3" t="s">
        <v>32</v>
      </c>
      <c r="DA39" s="3" t="s">
        <v>33</v>
      </c>
      <c r="DB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BU40" s="31">
        <v>0.1386</v>
      </c>
      <c r="BV40" s="6" t="s">
        <v>62</v>
      </c>
      <c r="BW40" s="6"/>
      <c r="BX40" s="91">
        <v>0.13170000000000001</v>
      </c>
      <c r="BY40" s="31">
        <v>0.15190000000000001</v>
      </c>
      <c r="BZ40" s="22">
        <v>0.12820000000000001</v>
      </c>
      <c r="CA40" s="41">
        <v>0.14680000000000001</v>
      </c>
      <c r="CB40" s="6" t="s">
        <v>62</v>
      </c>
      <c r="CC40" s="6"/>
      <c r="CD40" s="6" t="s">
        <v>62</v>
      </c>
      <c r="CE40" s="6"/>
      <c r="CF40" s="6"/>
      <c r="CG40" s="6" t="s">
        <v>62</v>
      </c>
      <c r="CH40" s="6"/>
      <c r="CI40" s="6" t="s">
        <v>62</v>
      </c>
      <c r="CJ40" s="6"/>
      <c r="CK40" s="6" t="s">
        <v>62</v>
      </c>
      <c r="CL40" s="6"/>
      <c r="CM40" s="6"/>
      <c r="CN40" s="6" t="s">
        <v>62</v>
      </c>
      <c r="CO40" s="6"/>
      <c r="CP40" s="6" t="s">
        <v>62</v>
      </c>
      <c r="CQ40" s="6"/>
      <c r="CR40" s="6" t="s">
        <v>62</v>
      </c>
      <c r="CS40" s="6"/>
      <c r="CT40" s="6"/>
      <c r="CU40" s="6" t="s">
        <v>62</v>
      </c>
      <c r="CV40" s="6"/>
      <c r="CW40" s="6" t="s">
        <v>62</v>
      </c>
      <c r="CX40" s="6"/>
      <c r="CY40" s="6" t="s">
        <v>62</v>
      </c>
      <c r="CZ40" s="52">
        <f>MIN(CZ2:CZ8,CZ10:CZ15,CZ17:CZ21,CZ23:CZ26,CZ28:CZ30,CZ32:CZ33,CZ35)</f>
        <v>-1.7399999999999999E-2</v>
      </c>
      <c r="DA40" s="52">
        <f>AVERAGE(DA2:DA8,DA10:DA15,DA17:DA21,DA23:DA26,DA28:DA30,DA32:DA33,DA35)</f>
        <v>-3.1285714285714283E-4</v>
      </c>
      <c r="DB40" s="52">
        <f>MAX(DB2:DB8,DB10:DB15,DB17:DB21,DB23:DB26,DB28:DB30,DB32:DB33,DB35)</f>
        <v>1.77E-2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BS41" t="s">
        <v>62</v>
      </c>
      <c r="BT41" t="s">
        <v>62</v>
      </c>
      <c r="BU41" s="22">
        <v>0.12989999999999999</v>
      </c>
      <c r="BW41" s="6"/>
      <c r="BX41" s="87">
        <v>0.1225</v>
      </c>
      <c r="BY41" s="35">
        <v>0.1217</v>
      </c>
      <c r="BZ41" s="31">
        <v>6.2E-2</v>
      </c>
      <c r="CA41" s="31">
        <v>7.0400000000000004E-2</v>
      </c>
      <c r="CC41" s="6"/>
      <c r="CE41" s="6"/>
      <c r="CF41" s="6"/>
      <c r="CH41" s="6"/>
      <c r="CJ41" s="6"/>
      <c r="CL41" s="6"/>
      <c r="CM41" s="6"/>
      <c r="CO41" s="6"/>
      <c r="CQ41" s="6"/>
      <c r="CS41" s="6"/>
      <c r="CT41" s="6"/>
      <c r="CV41" s="6"/>
      <c r="CX41" s="6"/>
      <c r="CY41" s="53"/>
      <c r="CZ41" s="54"/>
      <c r="DA41" s="55" t="s">
        <v>73</v>
      </c>
      <c r="DB41" s="54"/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BS42" t="s">
        <v>62</v>
      </c>
      <c r="BU42" s="35">
        <v>9.4500000000000001E-2</v>
      </c>
      <c r="BV42" s="6" t="s">
        <v>62</v>
      </c>
      <c r="BW42" s="6"/>
      <c r="BX42" s="89">
        <v>0.1003</v>
      </c>
      <c r="BY42" s="22">
        <v>8.2799999999999999E-2</v>
      </c>
      <c r="BZ42" s="35">
        <v>2.75E-2</v>
      </c>
      <c r="CA42" s="35">
        <v>7.7000000000000002E-3</v>
      </c>
      <c r="CB42" s="6" t="s">
        <v>62</v>
      </c>
      <c r="CC42" s="6"/>
      <c r="CD42" s="6" t="s">
        <v>62</v>
      </c>
      <c r="CE42" s="6"/>
      <c r="CF42" s="6"/>
      <c r="CG42" s="6" t="s">
        <v>62</v>
      </c>
      <c r="CH42" s="6"/>
      <c r="CI42" s="6" t="s">
        <v>62</v>
      </c>
      <c r="CJ42" s="6"/>
      <c r="CK42" s="6" t="s">
        <v>62</v>
      </c>
      <c r="CL42" s="6"/>
      <c r="CM42" s="6"/>
      <c r="CN42" s="6" t="s">
        <v>62</v>
      </c>
      <c r="CO42" s="6"/>
      <c r="CP42" s="6" t="s">
        <v>62</v>
      </c>
      <c r="CQ42" s="6"/>
      <c r="CR42" s="6" t="s">
        <v>62</v>
      </c>
      <c r="CS42" s="6"/>
      <c r="CT42" s="6"/>
      <c r="CU42" s="6" t="s">
        <v>62</v>
      </c>
      <c r="CV42" s="6"/>
      <c r="CW42" s="6" t="s">
        <v>62</v>
      </c>
      <c r="CX42" s="6"/>
      <c r="CY42" s="6" t="s">
        <v>62</v>
      </c>
      <c r="CZ42" s="55"/>
      <c r="DA42" s="55" t="s">
        <v>74</v>
      </c>
      <c r="DB42" s="55"/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BS43" t="s">
        <v>62</v>
      </c>
      <c r="BU43" s="16">
        <v>-7.2499999999999995E-2</v>
      </c>
      <c r="BV43" t="s">
        <v>62</v>
      </c>
      <c r="BW43" s="6"/>
      <c r="BX43" s="136">
        <v>-6.7100000000000007E-2</v>
      </c>
      <c r="BY43" s="7">
        <v>-7.4099999999999999E-2</v>
      </c>
      <c r="BZ43" s="7">
        <v>-2.5399999999999999E-2</v>
      </c>
      <c r="CA43" s="7">
        <v>-1.5699999999999999E-2</v>
      </c>
      <c r="CB43" t="s">
        <v>62</v>
      </c>
      <c r="CC43" s="6"/>
      <c r="CD43" t="s">
        <v>62</v>
      </c>
      <c r="CE43" s="6"/>
      <c r="CF43" s="6"/>
      <c r="CG43" t="s">
        <v>62</v>
      </c>
      <c r="CH43" s="6"/>
      <c r="CI43" t="s">
        <v>62</v>
      </c>
      <c r="CJ43" s="6"/>
      <c r="CK43" t="s">
        <v>62</v>
      </c>
      <c r="CL43" s="6"/>
      <c r="CM43" s="6"/>
      <c r="CN43" t="s">
        <v>62</v>
      </c>
      <c r="CO43" s="6"/>
      <c r="CP43" t="s">
        <v>62</v>
      </c>
      <c r="CQ43" s="6"/>
      <c r="CR43" t="s">
        <v>62</v>
      </c>
      <c r="CS43" s="6"/>
      <c r="CT43" s="6"/>
      <c r="CU43" t="s">
        <v>62</v>
      </c>
      <c r="CV43" s="6"/>
      <c r="CW43" t="s">
        <v>62</v>
      </c>
      <c r="CX43" s="6"/>
      <c r="CY43" s="53" t="s">
        <v>62</v>
      </c>
      <c r="CZ43" s="3" t="s">
        <v>32</v>
      </c>
      <c r="DA43" s="3" t="s">
        <v>33</v>
      </c>
      <c r="DB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BS44" t="s">
        <v>62</v>
      </c>
      <c r="BU44" s="7">
        <v>-0.1023</v>
      </c>
      <c r="BV44" s="6"/>
      <c r="BW44" s="6"/>
      <c r="BX44" s="88">
        <v>-8.5900000000000004E-2</v>
      </c>
      <c r="BY44" s="16">
        <v>-7.6999999999999999E-2</v>
      </c>
      <c r="BZ44" s="16">
        <v>-5.4800000000000001E-2</v>
      </c>
      <c r="CA44" s="16">
        <v>-6.0999999999999999E-2</v>
      </c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52">
        <f>MIN(CZ9,CZ16,CZ22,CZ27,CZ31,CZ34,CZ36,CZ37)</f>
        <v>-9.4200000000000006E-2</v>
      </c>
      <c r="DA44" s="52">
        <f>AVERAGE(DA9,DA16,DA22,DA27,DA31,DA34,DA36,DA37)</f>
        <v>-1.8973538018496328E-19</v>
      </c>
      <c r="DB44" s="52">
        <f>MAX(DB9,DB16,DB22,DB27,DB31,DB34,DB36,DB37)</f>
        <v>4.8699999999999993E-2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BS45" t="s">
        <v>62</v>
      </c>
      <c r="BT45" t="s">
        <v>62</v>
      </c>
      <c r="BU45" s="48">
        <v>-0.14299999999999999</v>
      </c>
      <c r="BV45" s="6"/>
      <c r="BW45" s="6"/>
      <c r="BX45" s="85">
        <v>-0.1593</v>
      </c>
      <c r="BY45" s="48">
        <v>-0.15570000000000001</v>
      </c>
      <c r="BZ45" s="48">
        <v>-0.1113</v>
      </c>
      <c r="CA45" s="48">
        <v>-8.9300000000000004E-2</v>
      </c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54"/>
      <c r="DA45" s="55" t="s">
        <v>75</v>
      </c>
      <c r="DB45" s="54"/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BU46" s="299">
        <v>-0.23619999999999999</v>
      </c>
      <c r="BV46" s="10" t="s">
        <v>62</v>
      </c>
      <c r="BW46" s="10"/>
      <c r="BX46" s="301">
        <v>-0.24030000000000001</v>
      </c>
      <c r="BY46" s="299">
        <v>-0.24679999999999999</v>
      </c>
      <c r="BZ46" s="299">
        <v>-0.21879999999999999</v>
      </c>
      <c r="CA46" s="92">
        <v>-0.21049999999999999</v>
      </c>
      <c r="CB46" s="10" t="s">
        <v>62</v>
      </c>
      <c r="CC46" s="10"/>
      <c r="CD46" s="10" t="s">
        <v>62</v>
      </c>
      <c r="CE46" s="10" t="s">
        <v>62</v>
      </c>
      <c r="CF46" s="10"/>
      <c r="CG46" s="10" t="s">
        <v>62</v>
      </c>
      <c r="CH46" s="10"/>
      <c r="CI46" s="10" t="s">
        <v>62</v>
      </c>
      <c r="CJ46" s="10"/>
      <c r="CK46" s="10" t="s">
        <v>62</v>
      </c>
      <c r="CL46" s="10" t="s">
        <v>62</v>
      </c>
      <c r="CM46" s="10"/>
      <c r="CN46" s="10" t="s">
        <v>62</v>
      </c>
      <c r="CO46" s="10"/>
      <c r="CP46" s="10" t="s">
        <v>62</v>
      </c>
      <c r="CQ46" s="10"/>
      <c r="CR46" s="10" t="s">
        <v>62</v>
      </c>
      <c r="CS46" s="10"/>
      <c r="CT46" s="10"/>
      <c r="CU46" s="10" t="s">
        <v>62</v>
      </c>
      <c r="CV46" s="10"/>
      <c r="CW46" s="10" t="s">
        <v>62</v>
      </c>
      <c r="CX46" s="10"/>
      <c r="CY46" s="10" t="s">
        <v>62</v>
      </c>
      <c r="CZ46" s="63"/>
      <c r="DA46" s="63" t="s">
        <v>76</v>
      </c>
      <c r="DB46" s="63"/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304" customFormat="1" ht="15.75" thickBot="1" x14ac:dyDescent="0.3">
      <c r="A47" s="303"/>
      <c r="BS47" s="305" t="s">
        <v>92</v>
      </c>
      <c r="BT47" s="306" t="s">
        <v>93</v>
      </c>
      <c r="EK47" s="305" t="s">
        <v>90</v>
      </c>
      <c r="EL47" s="305" t="s">
        <v>94</v>
      </c>
    </row>
    <row r="48" spans="1:279" s="272" customFormat="1" ht="15.7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70">
        <v>43107</v>
      </c>
      <c r="O48" s="253"/>
      <c r="P48" s="252"/>
      <c r="Q48" s="70">
        <v>43108</v>
      </c>
      <c r="R48" s="254"/>
      <c r="S48" s="252"/>
      <c r="T48" s="70">
        <v>43109</v>
      </c>
      <c r="U48" s="254"/>
      <c r="V48" s="252"/>
      <c r="W48" s="70">
        <v>43110</v>
      </c>
      <c r="X48" s="254"/>
      <c r="Y48" s="252"/>
      <c r="Z48" s="70">
        <v>43111</v>
      </c>
      <c r="AA48" s="254"/>
      <c r="AB48" s="255"/>
      <c r="AC48" s="75">
        <v>43114</v>
      </c>
      <c r="AD48" s="256"/>
      <c r="AE48" s="255"/>
      <c r="AF48" s="75">
        <v>43115</v>
      </c>
      <c r="AG48" s="256"/>
      <c r="AH48" s="255"/>
      <c r="AI48" s="75">
        <v>43116</v>
      </c>
      <c r="AJ48" s="256"/>
      <c r="AK48" s="255"/>
      <c r="AL48" s="75">
        <v>43117</v>
      </c>
      <c r="AM48" s="256"/>
      <c r="AN48" s="255"/>
      <c r="AO48" s="75">
        <v>43118</v>
      </c>
      <c r="AP48" s="256"/>
      <c r="AQ48" s="275"/>
      <c r="AR48" s="78">
        <v>43121</v>
      </c>
      <c r="AS48" s="276"/>
      <c r="AT48" s="275"/>
      <c r="AU48" s="78">
        <v>43122</v>
      </c>
      <c r="AV48" s="276"/>
      <c r="AW48" s="275"/>
      <c r="AX48" s="78">
        <v>43123</v>
      </c>
      <c r="AY48" s="276"/>
      <c r="AZ48" s="275"/>
      <c r="BA48" s="78">
        <v>43124</v>
      </c>
      <c r="BB48" s="276"/>
      <c r="BC48" s="275"/>
      <c r="BD48" s="78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2" t="s">
        <v>62</v>
      </c>
      <c r="BS48" s="248"/>
      <c r="BT48" s="65">
        <v>43132</v>
      </c>
      <c r="BU48" s="251" t="s">
        <v>77</v>
      </c>
      <c r="BV48" s="252"/>
      <c r="BW48" s="70">
        <v>43135</v>
      </c>
      <c r="BX48" s="297"/>
      <c r="BY48" s="252"/>
      <c r="BZ48" s="70">
        <v>43136</v>
      </c>
      <c r="CA48" s="254"/>
      <c r="CB48" s="252"/>
      <c r="CC48" s="70">
        <v>43137</v>
      </c>
      <c r="CD48" s="302"/>
      <c r="CE48" s="72"/>
      <c r="CF48" s="70">
        <v>43138</v>
      </c>
      <c r="CG48" s="71"/>
      <c r="CH48" s="72"/>
      <c r="CI48" s="70">
        <v>43108</v>
      </c>
      <c r="CJ48" s="73"/>
      <c r="CK48" s="74"/>
      <c r="CL48" s="75">
        <v>43142</v>
      </c>
      <c r="CM48" s="76"/>
      <c r="CN48" s="74"/>
      <c r="CO48" s="75">
        <v>43143</v>
      </c>
      <c r="CP48" s="76"/>
      <c r="CQ48" s="74"/>
      <c r="CR48" s="75">
        <v>43144</v>
      </c>
      <c r="CS48" s="76"/>
      <c r="CT48" s="74"/>
      <c r="CU48" s="75">
        <v>43145</v>
      </c>
      <c r="CV48" s="76"/>
      <c r="CW48" s="74"/>
      <c r="CX48" s="75">
        <v>43146</v>
      </c>
      <c r="CY48" s="76"/>
      <c r="CZ48" s="77"/>
      <c r="DA48" s="78">
        <v>43149</v>
      </c>
      <c r="DB48" s="79"/>
      <c r="DC48" s="77"/>
      <c r="DD48" s="78">
        <v>43150</v>
      </c>
      <c r="DE48" s="79"/>
      <c r="DF48" s="77"/>
      <c r="DG48" s="78">
        <v>43151</v>
      </c>
      <c r="DH48" s="79"/>
      <c r="DI48" s="77"/>
      <c r="DJ48" s="78">
        <v>43152</v>
      </c>
      <c r="DK48" s="79"/>
      <c r="DL48" s="77"/>
      <c r="DM48" s="78">
        <v>43153</v>
      </c>
      <c r="DN48" s="79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78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266" t="s">
        <v>78</v>
      </c>
      <c r="CF49" s="56" t="s">
        <v>79</v>
      </c>
      <c r="CG49" s="56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3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04" t="s">
        <v>81</v>
      </c>
      <c r="CF50" s="55" t="s">
        <v>82</v>
      </c>
      <c r="CG50" s="55" t="s">
        <v>83</v>
      </c>
      <c r="CH50" s="55" t="s">
        <v>81</v>
      </c>
      <c r="CI50" s="55" t="s">
        <v>82</v>
      </c>
      <c r="CJ50" s="55" t="s">
        <v>83</v>
      </c>
      <c r="CK50" s="55" t="s">
        <v>81</v>
      </c>
      <c r="CL50" s="55" t="s">
        <v>82</v>
      </c>
      <c r="CM50" s="55" t="s">
        <v>83</v>
      </c>
      <c r="CN50" s="55" t="s">
        <v>81</v>
      </c>
      <c r="CO50" s="55" t="s">
        <v>82</v>
      </c>
      <c r="CP50" s="55" t="s">
        <v>83</v>
      </c>
      <c r="CQ50" s="55" t="s">
        <v>81</v>
      </c>
      <c r="CR50" s="55" t="s">
        <v>82</v>
      </c>
      <c r="CS50" s="55" t="s">
        <v>83</v>
      </c>
      <c r="CT50" s="55" t="s">
        <v>81</v>
      </c>
      <c r="CU50" s="55" t="s">
        <v>82</v>
      </c>
      <c r="CV50" s="55" t="s">
        <v>83</v>
      </c>
      <c r="CW50" s="55" t="s">
        <v>81</v>
      </c>
      <c r="CX50" s="55" t="s">
        <v>82</v>
      </c>
      <c r="CY50" s="55" t="s">
        <v>83</v>
      </c>
      <c r="CZ50" s="55" t="s">
        <v>81</v>
      </c>
      <c r="DA50" s="55" t="s">
        <v>82</v>
      </c>
      <c r="DB50" s="55" t="s">
        <v>83</v>
      </c>
      <c r="DC50" s="55" t="s">
        <v>81</v>
      </c>
      <c r="DD50" s="55" t="s">
        <v>82</v>
      </c>
      <c r="DE50" s="55" t="s">
        <v>83</v>
      </c>
      <c r="DF50" s="55" t="s">
        <v>81</v>
      </c>
      <c r="DG50" s="55" t="s">
        <v>82</v>
      </c>
      <c r="DH50" s="55" t="s">
        <v>83</v>
      </c>
      <c r="DI50" s="55" t="s">
        <v>81</v>
      </c>
      <c r="DJ50" s="55" t="s">
        <v>82</v>
      </c>
      <c r="DK50" s="55" t="s">
        <v>83</v>
      </c>
      <c r="DL50" s="55" t="s">
        <v>81</v>
      </c>
      <c r="DM50" s="55" t="s">
        <v>82</v>
      </c>
      <c r="DN50" s="55" t="s">
        <v>83</v>
      </c>
      <c r="DO50" s="55" t="s">
        <v>81</v>
      </c>
      <c r="DP50" s="55" t="s">
        <v>82</v>
      </c>
      <c r="DQ50" s="55" t="s">
        <v>83</v>
      </c>
      <c r="DR50" s="5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06">
        <v>0.18049999999999999</v>
      </c>
      <c r="CF51" s="41">
        <v>0.17319999999999999</v>
      </c>
      <c r="CG51" s="22">
        <v>0.15160000000000001</v>
      </c>
      <c r="CH51" s="22"/>
      <c r="CI51" s="22"/>
      <c r="CJ51" s="22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12">
        <v>0.1343</v>
      </c>
      <c r="CF52" s="22">
        <v>0.1149</v>
      </c>
      <c r="CG52" s="41">
        <v>0.14680000000000001</v>
      </c>
      <c r="CH52" s="41"/>
      <c r="CI52" s="41"/>
      <c r="CJ52" s="41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10">
        <v>6.13E-2</v>
      </c>
      <c r="CF53" s="31">
        <v>7.3499999999999996E-2</v>
      </c>
      <c r="CG53" s="31">
        <v>7.0400000000000004E-2</v>
      </c>
      <c r="CH53" s="31"/>
      <c r="CI53" s="31"/>
      <c r="CJ53" s="31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11">
        <v>5.1000000000000004E-3</v>
      </c>
      <c r="CF54" s="35">
        <v>1.52E-2</v>
      </c>
      <c r="CG54" s="35">
        <v>7.7000000000000002E-3</v>
      </c>
      <c r="CH54" s="35"/>
      <c r="CI54" s="35"/>
      <c r="CJ54" s="35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07">
        <v>-1.8100000000000002E-2</v>
      </c>
      <c r="CF55" s="7">
        <v>-1.9300000000000001E-2</v>
      </c>
      <c r="CG55" s="7">
        <v>-1.5699999999999999E-2</v>
      </c>
      <c r="CH55" s="7"/>
      <c r="CI55" s="7"/>
      <c r="CJ55" s="7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09">
        <v>-4.9000000000000002E-2</v>
      </c>
      <c r="CF56" s="16">
        <v>-6.2600000000000003E-2</v>
      </c>
      <c r="CG56" s="16">
        <v>-6.0999999999999999E-2</v>
      </c>
      <c r="CH56" s="16"/>
      <c r="CI56" s="16"/>
      <c r="CJ56" s="16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05">
        <v>-0.1022</v>
      </c>
      <c r="CF57" s="48">
        <v>-8.8300000000000003E-2</v>
      </c>
      <c r="CG57" s="48">
        <v>-8.9300000000000004E-2</v>
      </c>
      <c r="CH57" s="48"/>
      <c r="CI57" s="48"/>
      <c r="CJ57" s="48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08">
        <v>-0.21190000000000001</v>
      </c>
      <c r="CF58" s="92">
        <v>-0.20660000000000001</v>
      </c>
      <c r="CG58" s="92">
        <v>-0.21049999999999999</v>
      </c>
      <c r="CH58" s="92"/>
      <c r="CI58" s="92"/>
      <c r="CJ58" s="92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113">
        <v>-5.82</v>
      </c>
      <c r="CF59" s="57">
        <v>-0.88</v>
      </c>
      <c r="CG59" s="84">
        <v>-0.06</v>
      </c>
      <c r="CH59" s="83"/>
      <c r="CI59" s="57"/>
      <c r="CJ59" s="84"/>
      <c r="CK59" s="83"/>
      <c r="CL59" s="57"/>
      <c r="CM59" s="84"/>
      <c r="CN59" s="83"/>
      <c r="CO59" s="57"/>
      <c r="CP59" s="84"/>
      <c r="CQ59" s="83"/>
      <c r="CR59" s="57"/>
      <c r="CS59" s="84"/>
      <c r="CT59" s="83"/>
      <c r="CU59" s="57"/>
      <c r="CV59" s="84"/>
      <c r="CW59" s="83"/>
      <c r="CX59" s="57"/>
      <c r="CY59" s="84"/>
      <c r="CZ59" s="83"/>
      <c r="DA59" s="57"/>
      <c r="DB59" s="84"/>
      <c r="DC59" s="83"/>
      <c r="DD59" s="57"/>
      <c r="DE59" s="84"/>
      <c r="DF59" s="83"/>
      <c r="DG59" s="57"/>
      <c r="DH59" s="84"/>
      <c r="DI59" s="83"/>
      <c r="DJ59" s="57"/>
      <c r="DK59" s="84"/>
      <c r="DL59" s="83"/>
      <c r="DM59" s="57"/>
      <c r="DN59" s="84"/>
      <c r="DO59" s="83"/>
      <c r="DP59" s="57"/>
      <c r="DQ59" s="84"/>
      <c r="DR59" s="83"/>
      <c r="DS59" s="57"/>
      <c r="DT59" s="84"/>
      <c r="DU59" s="83"/>
      <c r="DV59" s="57"/>
      <c r="DW59" s="84"/>
      <c r="DX59" s="83"/>
      <c r="DY59" s="57"/>
      <c r="DZ59" s="84"/>
      <c r="EA59" s="83"/>
      <c r="EB59" s="57"/>
      <c r="EC59" s="84"/>
      <c r="ED59" s="57"/>
      <c r="EE59" s="57"/>
      <c r="EF59" s="57"/>
      <c r="EG59" s="57"/>
      <c r="EH59" s="57"/>
      <c r="EI59" s="57"/>
      <c r="EK59" s="83"/>
      <c r="EL59" s="57"/>
      <c r="EM59" s="84"/>
      <c r="EN59" s="83"/>
      <c r="EO59" s="57"/>
      <c r="EP59" s="84"/>
      <c r="EQ59" s="83"/>
      <c r="ER59" s="57"/>
      <c r="ES59" s="84"/>
      <c r="ET59" s="83"/>
      <c r="EU59" s="57"/>
      <c r="EV59" s="84"/>
      <c r="EW59" s="83"/>
      <c r="EX59" s="57"/>
      <c r="EY59" s="84"/>
      <c r="EZ59" s="83"/>
      <c r="FA59" s="57"/>
      <c r="FB59" s="84"/>
      <c r="FC59" s="83"/>
      <c r="FD59" s="57"/>
      <c r="FE59" s="84"/>
      <c r="FF59" s="83"/>
      <c r="FG59" s="57"/>
      <c r="FH59" s="84"/>
      <c r="FI59" s="83"/>
      <c r="FJ59" s="57"/>
      <c r="FK59" s="84"/>
      <c r="FL59" s="83"/>
      <c r="FM59" s="57"/>
      <c r="FN59" s="84"/>
      <c r="FO59" s="83"/>
      <c r="FP59" s="57"/>
      <c r="FQ59" s="84"/>
      <c r="FR59" s="83"/>
      <c r="FS59" s="57"/>
      <c r="FT59" s="84"/>
      <c r="FU59" s="83"/>
      <c r="FV59" s="57"/>
      <c r="FW59" s="84"/>
      <c r="FX59" s="83"/>
      <c r="FY59" s="57"/>
      <c r="FZ59" s="84"/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02">
        <v>9.1000000000000004E-3</v>
      </c>
      <c r="CF60" s="215">
        <v>1.3899999999999999E-2</v>
      </c>
      <c r="CG60" s="210">
        <v>3.6700000000000003E-2</v>
      </c>
    </row>
    <row r="61" spans="1:279" ht="15.7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6">
        <v>-2.24E-2</v>
      </c>
      <c r="CF61" s="267">
        <v>-1.9400000000000001E-2</v>
      </c>
      <c r="CG61" s="204">
        <v>-2.64E-2</v>
      </c>
    </row>
    <row r="62" spans="1:279" ht="15.7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t="s">
        <v>62</v>
      </c>
      <c r="CF62" t="s">
        <v>62</v>
      </c>
      <c r="CG62" s="210">
        <v>2.3400000000000001E-2</v>
      </c>
    </row>
    <row r="63" spans="1:279" ht="15.7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G63" s="204">
        <v>-4.58E-2</v>
      </c>
      <c r="CM63" s="59"/>
      <c r="CP63" s="59"/>
      <c r="CQ63" t="s">
        <v>62</v>
      </c>
      <c r="CS63" s="59"/>
      <c r="CV63" s="59"/>
      <c r="CY63" s="59"/>
      <c r="DB63" s="59"/>
      <c r="DC63" t="s">
        <v>62</v>
      </c>
      <c r="DE63" s="59"/>
      <c r="DG63" t="s">
        <v>62</v>
      </c>
      <c r="DH63" s="59"/>
      <c r="DI63" t="s">
        <v>62</v>
      </c>
      <c r="DK63" s="59"/>
      <c r="DL63" t="s">
        <v>62</v>
      </c>
      <c r="DN63" s="59"/>
      <c r="DQ63" s="59"/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57">
        <v>0.75639999999999996</v>
      </c>
      <c r="CF64" s="257">
        <v>0.75529999999999997</v>
      </c>
      <c r="CG64" s="257">
        <v>1.2982</v>
      </c>
      <c r="CH64" s="50" t="s">
        <v>62</v>
      </c>
      <c r="CJ64" s="191"/>
      <c r="CM64" s="191"/>
      <c r="CP64" s="191"/>
      <c r="CS64" s="191"/>
      <c r="CV64" s="191"/>
      <c r="CY64" s="191"/>
      <c r="DB64" s="191"/>
      <c r="DE64" s="191"/>
      <c r="DH64" s="191"/>
      <c r="DK64" s="191"/>
      <c r="DN64" s="191"/>
      <c r="DQ64" s="191"/>
      <c r="EK64" s="49"/>
      <c r="EL64" s="49"/>
      <c r="EM64" s="191"/>
      <c r="EP64" s="191"/>
      <c r="ES64" s="191"/>
      <c r="EV64" s="191"/>
      <c r="EY64" s="191"/>
      <c r="FB64" s="191"/>
      <c r="FE64" s="191"/>
      <c r="FH64" s="191"/>
      <c r="FK64" s="191"/>
      <c r="FN64" s="191"/>
      <c r="FQ64" s="191"/>
      <c r="FT64" s="191"/>
      <c r="FW64" s="191"/>
      <c r="FZ64" s="191"/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5.7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17" t="s">
        <v>60</v>
      </c>
      <c r="CF65" s="117" t="s">
        <v>60</v>
      </c>
      <c r="CG65" s="188" t="s">
        <v>51</v>
      </c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118">SUM(D51, -D58)</f>
        <v>4.8000000000000001E-2</v>
      </c>
      <c r="E66" s="94">
        <f t="shared" si="118"/>
        <v>9.3600000000000003E-2</v>
      </c>
      <c r="F66" s="145">
        <f t="shared" si="118"/>
        <v>0.1346</v>
      </c>
      <c r="G66" s="153">
        <f t="shared" si="118"/>
        <v>0.27629999999999999</v>
      </c>
      <c r="H66" s="115">
        <f t="shared" si="118"/>
        <v>0.24980000000000002</v>
      </c>
      <c r="I66" s="175">
        <f t="shared" si="118"/>
        <v>0.20469999999999999</v>
      </c>
      <c r="J66" s="153">
        <f t="shared" ref="J66" si="119">SUM(J51, -J58)</f>
        <v>0.17959999999999998</v>
      </c>
      <c r="K66" s="120">
        <f t="shared" ref="K66:T66" si="120">SUM(K51, -K58)</f>
        <v>0.16789999999999999</v>
      </c>
      <c r="L66" s="179">
        <f t="shared" si="120"/>
        <v>0.1983</v>
      </c>
      <c r="M66" s="146">
        <f t="shared" si="120"/>
        <v>0.19500000000000001</v>
      </c>
      <c r="N66" s="120">
        <f t="shared" si="120"/>
        <v>0.1706</v>
      </c>
      <c r="O66" s="179">
        <f t="shared" si="120"/>
        <v>0.19719999999999999</v>
      </c>
      <c r="P66" s="146">
        <f t="shared" si="120"/>
        <v>0.20700000000000002</v>
      </c>
      <c r="Q66" s="120">
        <f t="shared" si="120"/>
        <v>0.19890000000000002</v>
      </c>
      <c r="R66" s="178">
        <f t="shared" si="120"/>
        <v>0.2243</v>
      </c>
      <c r="S66" s="224">
        <f t="shared" si="120"/>
        <v>0.2389</v>
      </c>
      <c r="T66" s="15">
        <f t="shared" si="120"/>
        <v>0.22960000000000003</v>
      </c>
      <c r="U66" s="151">
        <f t="shared" ref="U66:BE66" si="121">SUM(U51, -U58)</f>
        <v>0.24459999999999998</v>
      </c>
      <c r="V66" s="224">
        <f t="shared" si="121"/>
        <v>0.22259999999999999</v>
      </c>
      <c r="W66" s="15">
        <f t="shared" si="121"/>
        <v>0.2369</v>
      </c>
      <c r="X66" s="151">
        <f t="shared" si="121"/>
        <v>0.25650000000000001</v>
      </c>
      <c r="Y66" s="146">
        <f t="shared" si="121"/>
        <v>0.2596</v>
      </c>
      <c r="Z66" s="120">
        <f t="shared" si="121"/>
        <v>0.26119999999999999</v>
      </c>
      <c r="AA66" s="179">
        <f t="shared" si="121"/>
        <v>0.23480000000000001</v>
      </c>
      <c r="AB66" s="146">
        <f t="shared" si="121"/>
        <v>0.21960000000000002</v>
      </c>
      <c r="AC66" s="120">
        <f t="shared" si="121"/>
        <v>0.21589999999999998</v>
      </c>
      <c r="AD66" s="179">
        <f t="shared" si="121"/>
        <v>0.20729999999999998</v>
      </c>
      <c r="AE66" s="224">
        <f t="shared" si="121"/>
        <v>0.22260000000000002</v>
      </c>
      <c r="AF66" s="15">
        <f t="shared" si="121"/>
        <v>0.25659999999999999</v>
      </c>
      <c r="AG66" s="151">
        <f t="shared" si="121"/>
        <v>0.2717</v>
      </c>
      <c r="AH66" s="146">
        <f t="shared" si="121"/>
        <v>0.29049999999999998</v>
      </c>
      <c r="AI66" s="120">
        <f t="shared" si="121"/>
        <v>0.28580000000000005</v>
      </c>
      <c r="AJ66" s="179">
        <f t="shared" si="121"/>
        <v>0.29849999999999999</v>
      </c>
      <c r="AK66" s="224">
        <f t="shared" si="121"/>
        <v>0.28539999999999999</v>
      </c>
      <c r="AL66" s="15">
        <f t="shared" si="121"/>
        <v>0.2913</v>
      </c>
      <c r="AM66" s="151">
        <f t="shared" si="121"/>
        <v>0.31530000000000002</v>
      </c>
      <c r="AN66" s="146">
        <f t="shared" si="121"/>
        <v>0.32210000000000005</v>
      </c>
      <c r="AO66" s="120">
        <f t="shared" si="121"/>
        <v>0.31619999999999998</v>
      </c>
      <c r="AP66" s="179">
        <f t="shared" si="121"/>
        <v>0.33329999999999999</v>
      </c>
      <c r="AQ66" s="146">
        <f t="shared" si="121"/>
        <v>0.32789999999999997</v>
      </c>
      <c r="AR66" s="120">
        <f t="shared" si="121"/>
        <v>0.33450000000000002</v>
      </c>
      <c r="AS66" s="179">
        <f t="shared" si="121"/>
        <v>0.32790000000000002</v>
      </c>
      <c r="AT66" s="224">
        <f t="shared" si="121"/>
        <v>0.30630000000000002</v>
      </c>
      <c r="AU66" s="15">
        <f t="shared" si="121"/>
        <v>0.31020000000000003</v>
      </c>
      <c r="AV66" s="151">
        <f t="shared" si="121"/>
        <v>0.29520000000000002</v>
      </c>
      <c r="AW66" s="146">
        <f t="shared" si="121"/>
        <v>0.3165</v>
      </c>
      <c r="AX66" s="120">
        <f t="shared" si="121"/>
        <v>0.3458</v>
      </c>
      <c r="AY66" s="179">
        <f t="shared" si="121"/>
        <v>0.3458</v>
      </c>
      <c r="AZ66" s="146">
        <f t="shared" si="121"/>
        <v>0.33510000000000001</v>
      </c>
      <c r="BA66" s="120">
        <f t="shared" si="121"/>
        <v>0.32340000000000002</v>
      </c>
      <c r="BB66" s="179">
        <f t="shared" si="121"/>
        <v>0.35350000000000004</v>
      </c>
      <c r="BC66" s="146">
        <f t="shared" si="121"/>
        <v>0.37840000000000001</v>
      </c>
      <c r="BD66" s="120">
        <f t="shared" si="121"/>
        <v>0.3841</v>
      </c>
      <c r="BE66" s="179">
        <f t="shared" si="121"/>
        <v>0.4103</v>
      </c>
      <c r="BF66" s="146">
        <f t="shared" ref="BF66" si="122">SUM(BF51, -BF58)</f>
        <v>0.38880000000000003</v>
      </c>
      <c r="BG66" s="120">
        <f t="shared" ref="BG66:BH66" si="123">SUM(BG51, -BG58)</f>
        <v>0.372</v>
      </c>
      <c r="BH66" s="179">
        <f t="shared" si="123"/>
        <v>0.37659999999999999</v>
      </c>
      <c r="BI66" s="146">
        <f t="shared" ref="BI66" si="124">SUM(BI51, -BI58)</f>
        <v>0.3659</v>
      </c>
      <c r="BJ66" s="120">
        <f t="shared" ref="BJ66" si="125">SUM(BJ51, -BJ58)</f>
        <v>0.39960000000000001</v>
      </c>
      <c r="BK66" s="179">
        <f t="shared" ref="BK66" si="126">SUM(BK51, -BK58)</f>
        <v>0.3473</v>
      </c>
      <c r="BL66" s="146">
        <f t="shared" ref="BL66" si="127">SUM(BL51, -BL58)</f>
        <v>0.37109999999999999</v>
      </c>
      <c r="BM66" s="120">
        <f t="shared" ref="BM66" si="128">SUM(BM51, -BM58)</f>
        <v>0.39</v>
      </c>
      <c r="BN66" s="179">
        <f>SUM(BN51, -BN58)</f>
        <v>0.3861</v>
      </c>
      <c r="BO66" s="120">
        <f>SUM(BO51, -BO58)</f>
        <v>0.3896</v>
      </c>
      <c r="BP66" s="116">
        <f>SUM(BP51, -BP58)</f>
        <v>0.38680000000000003</v>
      </c>
      <c r="BQ66" s="120">
        <f>SUM(BQ51, -BQ58)</f>
        <v>0.4012</v>
      </c>
      <c r="BS66" s="146">
        <f>SUM(BS51, -BS58)</f>
        <v>0.38919999999999999</v>
      </c>
      <c r="BT66" s="120">
        <f>SUM(BT51, -BT58)</f>
        <v>0.38269999999999998</v>
      </c>
      <c r="BU66" s="179">
        <f>SUM(BU51, -BU58)</f>
        <v>0.42720000000000002</v>
      </c>
      <c r="BV66" s="146">
        <f>SUM(BV51, -BV58)</f>
        <v>0.43609999999999999</v>
      </c>
      <c r="BW66" s="120">
        <f>SUM(BW51, -BW58)</f>
        <v>0.43910000000000005</v>
      </c>
      <c r="BX66" s="179">
        <f>SUM(BX51, -BX58)</f>
        <v>0.43840000000000001</v>
      </c>
      <c r="BY66" s="224">
        <f>SUM(BY51, -BY58)</f>
        <v>0.44240000000000002</v>
      </c>
      <c r="BZ66" s="15">
        <f>SUM(BZ51, -BZ58)</f>
        <v>0.46499999999999997</v>
      </c>
      <c r="CA66" s="151">
        <f>SUM(CA51, -CA58)</f>
        <v>0.44399999999999995</v>
      </c>
      <c r="CB66" s="146">
        <f>SUM(CB51, -CB58)</f>
        <v>0.41510000000000002</v>
      </c>
      <c r="CC66" s="120">
        <f>SUM(CC51, -CC58)</f>
        <v>0.4103</v>
      </c>
      <c r="CD66" s="179">
        <f>SUM(CD51, -CD58)</f>
        <v>0.41139999999999999</v>
      </c>
      <c r="CE66" s="120">
        <f>SUM(CE51, -CE58)</f>
        <v>0.39239999999999997</v>
      </c>
      <c r="CF66" s="120">
        <f>SUM(CF51, -CF58)</f>
        <v>0.37980000000000003</v>
      </c>
      <c r="CG66" s="120">
        <f>SUM(CG51, -CG58)</f>
        <v>0.36209999999999998</v>
      </c>
      <c r="CH66" s="6">
        <f>SUM(CH52, -CH58)</f>
        <v>0</v>
      </c>
      <c r="CI66" s="6">
        <f>SUM(CI52, -CI58)</f>
        <v>0</v>
      </c>
      <c r="CJ66" s="6">
        <f>SUM(CJ52, -CJ58)</f>
        <v>0</v>
      </c>
      <c r="CK66" s="6">
        <f>SUM(CK51, -CK58,)</f>
        <v>0</v>
      </c>
      <c r="CL66" s="6">
        <f>SUM(CL51, -CL58,)</f>
        <v>0</v>
      </c>
      <c r="CM66" s="6">
        <f>SUM(CM51, -CM58)</f>
        <v>0</v>
      </c>
      <c r="CN66" s="6">
        <f>SUM(CN51, -CN58)</f>
        <v>0</v>
      </c>
      <c r="CO66" s="6">
        <f>SUM(CO51, -CO58)</f>
        <v>0</v>
      </c>
      <c r="CP66" s="6">
        <f>SUM(CP51, -CP58)</f>
        <v>0</v>
      </c>
      <c r="CQ66" s="6">
        <f>SUM(CQ51, -CQ58,)</f>
        <v>0</v>
      </c>
      <c r="CR66" s="6">
        <f>SUM(CR51, -CR58,)</f>
        <v>0</v>
      </c>
      <c r="CS66" s="6">
        <f>SUM(CS51, -CS58)</f>
        <v>0</v>
      </c>
      <c r="CT66" s="6">
        <f>SUM(CT51, -CT58)</f>
        <v>0</v>
      </c>
      <c r="CU66" s="6">
        <f>SUM(CU51, -CU58)</f>
        <v>0</v>
      </c>
      <c r="CV66" s="6">
        <f>SUM(CV51, -CV58)</f>
        <v>0</v>
      </c>
      <c r="CW66" s="6">
        <f>SUM(CW51, -CW58,)</f>
        <v>0</v>
      </c>
      <c r="CX66" s="6">
        <f>SUM(CX51, -CX58,)</f>
        <v>0</v>
      </c>
      <c r="CY66" s="6">
        <f>SUM(CY51, -CY58)</f>
        <v>0</v>
      </c>
      <c r="CZ66" s="6">
        <f>SUM(CZ51, -CZ58)</f>
        <v>0</v>
      </c>
      <c r="DA66" s="6">
        <f>SUM(DA51, -DA58)</f>
        <v>0</v>
      </c>
      <c r="DB66" s="6">
        <f>SUM(DB51, -DB58)</f>
        <v>0</v>
      </c>
      <c r="DC66" s="6">
        <f>SUM(DC51, -DC58,)</f>
        <v>0</v>
      </c>
      <c r="DD66" s="6">
        <f>SUM(DD51, -DD58,)</f>
        <v>0</v>
      </c>
      <c r="DE66" s="6">
        <f>SUM(DE51, -DE58)</f>
        <v>0</v>
      </c>
      <c r="DF66" s="6">
        <f>SUM(DF51, -DF58)</f>
        <v>0</v>
      </c>
      <c r="DG66" s="6">
        <f>SUM(DG51, -DG58)</f>
        <v>0</v>
      </c>
      <c r="DH66" s="6">
        <f>SUM(DH51, -DH58)</f>
        <v>0</v>
      </c>
      <c r="DI66" s="6">
        <f>SUM(DI51, -DI58,)</f>
        <v>0</v>
      </c>
      <c r="DJ66" s="6">
        <f>SUM(DJ51, -DJ58,)</f>
        <v>0</v>
      </c>
      <c r="DK66" s="6">
        <f>SUM(DK51, -DK58)</f>
        <v>0</v>
      </c>
      <c r="DL66" s="6">
        <f>SUM(DL51, -DL58)</f>
        <v>0</v>
      </c>
      <c r="DM66" s="6">
        <f>SUM(DM51, -DM58)</f>
        <v>0</v>
      </c>
      <c r="DN66" s="6">
        <f>SUM(DN51, -DN58)</f>
        <v>0</v>
      </c>
      <c r="DO66" s="6">
        <f>SUM(DO51, -DO58,)</f>
        <v>0</v>
      </c>
      <c r="DP66" s="6">
        <f>SUM(DP51, -DP58,)</f>
        <v>0</v>
      </c>
      <c r="DQ66" s="6">
        <f>SUM(DQ51, -DQ58)</f>
        <v>0</v>
      </c>
      <c r="DR66" s="6">
        <f>SUM(DR51, -DR58)</f>
        <v>0</v>
      </c>
      <c r="DS66" s="6">
        <f>SUM(DS51, -DS58)</f>
        <v>0</v>
      </c>
      <c r="DT66" s="6">
        <f>SUM(DT51, -DT58)</f>
        <v>0</v>
      </c>
      <c r="DU66" s="6">
        <f>SUM(DU51, -DU58,)</f>
        <v>0</v>
      </c>
      <c r="DV66" s="6">
        <f>SUM(DV51, -DV58,)</f>
        <v>0</v>
      </c>
      <c r="DW66" s="6">
        <f>SUM(DW51, -DW58)</f>
        <v>0</v>
      </c>
      <c r="DX66" s="6">
        <f>SUM(DX51, -DX58)</f>
        <v>0</v>
      </c>
      <c r="DY66" s="6">
        <f>SUM(DY51, -DY58)</f>
        <v>0</v>
      </c>
      <c r="DZ66" s="6">
        <f>SUM(DZ51,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29">SUM(EC51, -EC58)</f>
        <v>0</v>
      </c>
      <c r="ED66" s="6">
        <f t="shared" si="129"/>
        <v>0</v>
      </c>
      <c r="EE66" s="6">
        <f t="shared" si="129"/>
        <v>0</v>
      </c>
      <c r="EF66" s="6">
        <f t="shared" si="129"/>
        <v>0</v>
      </c>
      <c r="EG66" s="6">
        <f t="shared" si="129"/>
        <v>0</v>
      </c>
      <c r="EH66" s="6">
        <f t="shared" si="129"/>
        <v>0</v>
      </c>
      <c r="EI66" s="6">
        <f t="shared" si="129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30">SUM(GU51, -GU58)</f>
        <v>0</v>
      </c>
      <c r="GV66" s="6">
        <f t="shared" si="130"/>
        <v>0</v>
      </c>
      <c r="GW66" s="6">
        <f t="shared" si="130"/>
        <v>0</v>
      </c>
      <c r="GX66" s="6">
        <f t="shared" si="130"/>
        <v>0</v>
      </c>
      <c r="GY66" s="6">
        <f t="shared" si="130"/>
        <v>0</v>
      </c>
      <c r="GZ66" s="6">
        <f t="shared" si="130"/>
        <v>0</v>
      </c>
      <c r="HA66" s="6">
        <f t="shared" si="130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1">SUM(JM51, -JM58)</f>
        <v>0</v>
      </c>
      <c r="JN66" s="6">
        <f t="shared" si="131"/>
        <v>0</v>
      </c>
      <c r="JO66" s="6">
        <f t="shared" si="131"/>
        <v>0</v>
      </c>
      <c r="JP66" s="6">
        <f t="shared" si="131"/>
        <v>0</v>
      </c>
      <c r="JQ66" s="6">
        <f t="shared" si="131"/>
        <v>0</v>
      </c>
      <c r="JR66" s="6">
        <f t="shared" si="131"/>
        <v>0</v>
      </c>
      <c r="JS66" s="6">
        <f t="shared" si="131"/>
        <v>0</v>
      </c>
    </row>
    <row r="67" spans="1:279" ht="15.7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88" t="s">
        <v>51</v>
      </c>
      <c r="CF67" s="188" t="s">
        <v>51</v>
      </c>
      <c r="CG67" s="117" t="s">
        <v>60</v>
      </c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32">SUM(K51, -K57)</f>
        <v>0.16620000000000001</v>
      </c>
      <c r="L68" s="179">
        <f t="shared" si="132"/>
        <v>0.19230000000000003</v>
      </c>
      <c r="M68" s="146">
        <f t="shared" si="132"/>
        <v>0.17859999999999998</v>
      </c>
      <c r="N68" s="120">
        <f t="shared" si="132"/>
        <v>0.16650000000000001</v>
      </c>
      <c r="O68" s="179">
        <f t="shared" si="132"/>
        <v>0.18559999999999999</v>
      </c>
      <c r="P68" s="146">
        <f t="shared" si="132"/>
        <v>0.20569999999999999</v>
      </c>
      <c r="Q68" s="120">
        <f t="shared" si="132"/>
        <v>0.1983</v>
      </c>
      <c r="R68" s="179">
        <f t="shared" si="132"/>
        <v>0.21210000000000001</v>
      </c>
      <c r="S68" s="225">
        <f t="shared" si="132"/>
        <v>0.23520000000000002</v>
      </c>
      <c r="T68" s="15">
        <f t="shared" si="132"/>
        <v>0.22940000000000002</v>
      </c>
      <c r="U68" s="149">
        <f t="shared" ref="U68:Z68" si="133">SUM(U51, -U57)</f>
        <v>0.2127</v>
      </c>
      <c r="V68" s="225">
        <f t="shared" si="133"/>
        <v>0.2097</v>
      </c>
      <c r="W68" s="96">
        <f t="shared" si="133"/>
        <v>0.23599999999999999</v>
      </c>
      <c r="X68" s="151">
        <f t="shared" si="133"/>
        <v>0.2268</v>
      </c>
      <c r="Y68" s="146">
        <f t="shared" si="133"/>
        <v>0.2455</v>
      </c>
      <c r="Z68" s="120">
        <f t="shared" si="133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34">SUM(AK52, -AK58)</f>
        <v>0.23170000000000002</v>
      </c>
      <c r="AL68" s="93">
        <f t="shared" si="134"/>
        <v>0.2545</v>
      </c>
      <c r="AM68" s="150">
        <f t="shared" si="134"/>
        <v>0.29559999999999997</v>
      </c>
      <c r="AN68" s="144">
        <f t="shared" si="134"/>
        <v>0.29559999999999997</v>
      </c>
      <c r="AO68" s="116">
        <f t="shared" si="134"/>
        <v>0.30189999999999995</v>
      </c>
      <c r="AP68" s="176">
        <f t="shared" si="134"/>
        <v>0.27779999999999999</v>
      </c>
      <c r="AQ68" s="144">
        <f t="shared" si="134"/>
        <v>0.28659999999999997</v>
      </c>
      <c r="AR68" s="116">
        <f t="shared" si="134"/>
        <v>0.28660000000000002</v>
      </c>
      <c r="AS68" s="176">
        <f t="shared" si="134"/>
        <v>0.28949999999999998</v>
      </c>
      <c r="AT68" s="226">
        <f t="shared" si="134"/>
        <v>0.26090000000000002</v>
      </c>
      <c r="AU68" s="93">
        <f t="shared" si="134"/>
        <v>0.25990000000000002</v>
      </c>
      <c r="AV68" s="151">
        <f t="shared" si="134"/>
        <v>0.29270000000000002</v>
      </c>
      <c r="AW68" s="146">
        <f t="shared" si="134"/>
        <v>0.3024</v>
      </c>
      <c r="AX68" s="120">
        <f t="shared" si="134"/>
        <v>0.31730000000000003</v>
      </c>
      <c r="AY68" s="179">
        <f t="shared" si="134"/>
        <v>0.28070000000000001</v>
      </c>
      <c r="AZ68" s="146">
        <f t="shared" si="134"/>
        <v>0.26910000000000001</v>
      </c>
      <c r="BA68" s="120">
        <f t="shared" si="134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35">SUM(BD52, -BD58)</f>
        <v>0.30430000000000001</v>
      </c>
      <c r="BE68" s="179">
        <f t="shared" si="135"/>
        <v>0.3382</v>
      </c>
      <c r="BF68" s="146">
        <f t="shared" si="135"/>
        <v>0.32930000000000004</v>
      </c>
      <c r="BG68" s="120">
        <f t="shared" si="135"/>
        <v>0.31999999999999995</v>
      </c>
      <c r="BH68" s="179">
        <f t="shared" si="135"/>
        <v>0.30209999999999998</v>
      </c>
      <c r="BI68" s="146">
        <f t="shared" si="135"/>
        <v>0.30149999999999999</v>
      </c>
      <c r="BJ68" s="115">
        <f>SUM(BJ51, -BJ57)</f>
        <v>0.32200000000000001</v>
      </c>
      <c r="BK68" s="179">
        <f>SUM(BK52, -BK58)</f>
        <v>0.32019999999999998</v>
      </c>
      <c r="BL68" s="146">
        <f>SUM(BL52, -BL58)</f>
        <v>0.34360000000000002</v>
      </c>
      <c r="BM68" s="120">
        <f>SUM(BM52, -BM58)</f>
        <v>0.36709999999999998</v>
      </c>
      <c r="BN68" s="179">
        <f>SUM(BN52, -BN58)</f>
        <v>0.37239999999999995</v>
      </c>
      <c r="BO68" s="120">
        <f>SUM(BO52, -BO58)</f>
        <v>0.38129999999999997</v>
      </c>
      <c r="BP68" s="120">
        <f>SUM(BP52, -BP58)</f>
        <v>0.38109999999999999</v>
      </c>
      <c r="BQ68" s="116">
        <f>SUM(BQ52, -BQ58)</f>
        <v>0.39739999999999998</v>
      </c>
      <c r="BS68" s="146">
        <f>SUM(BS52, -BS58)</f>
        <v>0.37659999999999999</v>
      </c>
      <c r="BT68" s="116">
        <f>SUM(BT52, -BT58)</f>
        <v>0.371</v>
      </c>
      <c r="BU68" s="176">
        <f>SUM(BU52, -BU58)</f>
        <v>0.37480000000000002</v>
      </c>
      <c r="BV68" s="146">
        <f>SUM(BV52, -BV58)</f>
        <v>0.37819999999999998</v>
      </c>
      <c r="BW68" s="120">
        <f>SUM(BW52, -BW58)</f>
        <v>0.37370000000000003</v>
      </c>
      <c r="BX68" s="176">
        <f>SUM(BX52, -BX58)</f>
        <v>0.372</v>
      </c>
      <c r="BY68" s="226">
        <f>SUM(BY52, -BY58)</f>
        <v>0.41650000000000004</v>
      </c>
      <c r="BZ68" s="93">
        <f>SUM(BZ52, -BZ58)</f>
        <v>0.42730000000000001</v>
      </c>
      <c r="CA68" s="150">
        <f>SUM(CA52, -CA58)</f>
        <v>0.3987</v>
      </c>
      <c r="CB68" s="146">
        <f>SUM(CB52, -CB58)</f>
        <v>0.33439999999999998</v>
      </c>
      <c r="CC68" s="120">
        <f>SUM(CC52, -CC58)</f>
        <v>0.34109999999999996</v>
      </c>
      <c r="CD68" s="179">
        <f>SUM(CD52, -CD58)</f>
        <v>0.34699999999999998</v>
      </c>
      <c r="CE68" s="120">
        <f>SUM(CE52, -CE58)</f>
        <v>0.34620000000000001</v>
      </c>
      <c r="CF68" s="120">
        <f>SUM(CF52, -CF58)</f>
        <v>0.32150000000000001</v>
      </c>
      <c r="CG68" s="120">
        <f>SUM(CG52, -CG58)</f>
        <v>0.35730000000000001</v>
      </c>
      <c r="CH68" s="6">
        <f>SUM(CH52, -CH57,)</f>
        <v>0</v>
      </c>
      <c r="CI68" s="6">
        <f>SUM(CI53, -CI58)</f>
        <v>0</v>
      </c>
      <c r="CJ68" s="6">
        <f>SUM(CJ52, -CJ57)</f>
        <v>0</v>
      </c>
      <c r="CK68" s="6">
        <f>SUM(CK51, -CK57)</f>
        <v>0</v>
      </c>
      <c r="CL68" s="6">
        <f>SUM(CL51, -CL57)</f>
        <v>0</v>
      </c>
      <c r="CM68" s="6">
        <f>SUM(CM51, -CM57)</f>
        <v>0</v>
      </c>
      <c r="CN68" s="6">
        <f>SUM(CN51, -CN57,)</f>
        <v>0</v>
      </c>
      <c r="CO68" s="6">
        <f>SUM(CO52, -CO58)</f>
        <v>0</v>
      </c>
      <c r="CP68" s="6">
        <f>SUM(CP51, -CP57)</f>
        <v>0</v>
      </c>
      <c r="CQ68" s="6">
        <f>SUM(CQ51, -CQ57)</f>
        <v>0</v>
      </c>
      <c r="CR68" s="6">
        <f>SUM(CR51, -CR57)</f>
        <v>0</v>
      </c>
      <c r="CS68" s="6">
        <f>SUM(CS51, -CS57)</f>
        <v>0</v>
      </c>
      <c r="CT68" s="6">
        <f>SUM(CT51, -CT57,)</f>
        <v>0</v>
      </c>
      <c r="CU68" s="6">
        <f>SUM(CU52, -CU58)</f>
        <v>0</v>
      </c>
      <c r="CV68" s="6">
        <f>SUM(CV51, -CV57)</f>
        <v>0</v>
      </c>
      <c r="CW68" s="6">
        <f>SUM(CW51, -CW57)</f>
        <v>0</v>
      </c>
      <c r="CX68" s="6">
        <f>SUM(CX51, -CX57)</f>
        <v>0</v>
      </c>
      <c r="CY68" s="6">
        <f>SUM(CY51, -CY57)</f>
        <v>0</v>
      </c>
      <c r="CZ68" s="6">
        <f>SUM(CZ51, -CZ57,)</f>
        <v>0</v>
      </c>
      <c r="DA68" s="6">
        <f>SUM(DA52, -DA58)</f>
        <v>0</v>
      </c>
      <c r="DB68" s="6">
        <f>SUM(DB51, -DB57)</f>
        <v>0</v>
      </c>
      <c r="DC68" s="6">
        <f>SUM(DC51, -DC57)</f>
        <v>0</v>
      </c>
      <c r="DD68" s="6">
        <f>SUM(DD51, -DD57)</f>
        <v>0</v>
      </c>
      <c r="DE68" s="6">
        <f>SUM(DE51, -DE57)</f>
        <v>0</v>
      </c>
      <c r="DF68" s="6">
        <f>SUM(DF51, -DF57,)</f>
        <v>0</v>
      </c>
      <c r="DG68" s="6">
        <f>SUM(DG52, -DG58)</f>
        <v>0</v>
      </c>
      <c r="DH68" s="6">
        <f>SUM(DH51, -DH57)</f>
        <v>0</v>
      </c>
      <c r="DI68" s="6">
        <f>SUM(DI51, -DI57)</f>
        <v>0</v>
      </c>
      <c r="DJ68" s="6">
        <f>SUM(DJ51, -DJ57)</f>
        <v>0</v>
      </c>
      <c r="DK68" s="6">
        <f>SUM(DK51, -DK57)</f>
        <v>0</v>
      </c>
      <c r="DL68" s="6">
        <f>SUM(DL51, -DL57,)</f>
        <v>0</v>
      </c>
      <c r="DM68" s="6">
        <f>SUM(DM52, -DM58)</f>
        <v>0</v>
      </c>
      <c r="DN68" s="6">
        <f>SUM(DN51, -DN57)</f>
        <v>0</v>
      </c>
      <c r="DO68" s="6">
        <f>SUM(DO51, -DO57)</f>
        <v>0</v>
      </c>
      <c r="DP68" s="6">
        <f>SUM(DP51, -DP57)</f>
        <v>0</v>
      </c>
      <c r="DQ68" s="6">
        <f>SUM(DQ51, -DQ57)</f>
        <v>0</v>
      </c>
      <c r="DR68" s="6">
        <f>SUM(DR51, -DR57,)</f>
        <v>0</v>
      </c>
      <c r="DS68" s="6">
        <f>SUM(DS52, -DS58)</f>
        <v>0</v>
      </c>
      <c r="DT68" s="6">
        <f>SUM(DT51, -DT57)</f>
        <v>0</v>
      </c>
      <c r="DU68" s="6">
        <f>SUM(DU51, -DU57)</f>
        <v>0</v>
      </c>
      <c r="DV68" s="6">
        <f>SUM(DV51, -DV57)</f>
        <v>0</v>
      </c>
      <c r="DW68" s="6">
        <f>SUM(DW51, -DW57)</f>
        <v>0</v>
      </c>
      <c r="DX68" s="6">
        <f>SUM(DX51, -DX57,)</f>
        <v>0</v>
      </c>
      <c r="DY68" s="6">
        <f>SUM(DY52, -DY58)</f>
        <v>0</v>
      </c>
      <c r="DZ68" s="6">
        <f>SUM(DZ51,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17" t="s">
        <v>70</v>
      </c>
      <c r="CF69" s="123" t="s">
        <v>84</v>
      </c>
      <c r="CG69" s="123" t="s">
        <v>84</v>
      </c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36">SUM(L51, -L56)</f>
        <v>0.16260000000000002</v>
      </c>
      <c r="M70" s="146">
        <f t="shared" si="136"/>
        <v>0.1641</v>
      </c>
      <c r="N70" s="120">
        <f t="shared" si="136"/>
        <v>0.16570000000000001</v>
      </c>
      <c r="O70" s="179">
        <f t="shared" si="136"/>
        <v>0.1774</v>
      </c>
      <c r="P70" s="146">
        <f t="shared" si="136"/>
        <v>0.20530000000000001</v>
      </c>
      <c r="Q70" s="120">
        <f t="shared" si="136"/>
        <v>0.19670000000000001</v>
      </c>
      <c r="R70" s="179">
        <f t="shared" si="136"/>
        <v>0.21190000000000001</v>
      </c>
      <c r="S70" s="224">
        <f t="shared" si="136"/>
        <v>0.23110000000000003</v>
      </c>
      <c r="T70" s="96">
        <f t="shared" si="136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37">SUM(AS53, -AS58)</f>
        <v>0.248</v>
      </c>
      <c r="AT70" s="224">
        <f t="shared" si="137"/>
        <v>0.23809999999999998</v>
      </c>
      <c r="AU70" s="15">
        <f t="shared" si="137"/>
        <v>0.25509999999999999</v>
      </c>
      <c r="AV70" s="150">
        <f t="shared" si="137"/>
        <v>0.249</v>
      </c>
      <c r="AW70" s="144">
        <f t="shared" si="137"/>
        <v>0.26829999999999998</v>
      </c>
      <c r="AX70" s="116">
        <f t="shared" si="137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38">SUM(BD51, -BD57)</f>
        <v>0.30359999999999998</v>
      </c>
      <c r="BE70" s="175">
        <f t="shared" si="138"/>
        <v>0.33729999999999999</v>
      </c>
      <c r="BF70" s="153">
        <f t="shared" si="138"/>
        <v>0.31259999999999999</v>
      </c>
      <c r="BG70" s="115">
        <f t="shared" si="138"/>
        <v>0.3034</v>
      </c>
      <c r="BH70" s="175">
        <f t="shared" si="138"/>
        <v>0.30179999999999996</v>
      </c>
      <c r="BI70" s="153">
        <f t="shared" si="138"/>
        <v>0.28360000000000002</v>
      </c>
      <c r="BJ70" s="120">
        <f>SUM(BJ52, -BJ58)</f>
        <v>0.31879999999999997</v>
      </c>
      <c r="BK70" s="176">
        <f>SUM(BK53, -BK58)</f>
        <v>0.26200000000000001</v>
      </c>
      <c r="BL70" s="144">
        <f>SUM(BL53, -BL58)</f>
        <v>0.3226</v>
      </c>
      <c r="BM70" s="116">
        <f>SUM(BM53, -BM58)</f>
        <v>0.32889999999999997</v>
      </c>
      <c r="BN70" s="176">
        <f>SUM(BN53, -BN58)</f>
        <v>0.3639</v>
      </c>
      <c r="BO70" s="116">
        <f>SUM(BO53, -BO58)</f>
        <v>0.37929999999999997</v>
      </c>
      <c r="BP70" s="120">
        <f>SUM(BP53, -BP58)</f>
        <v>0.37050000000000005</v>
      </c>
      <c r="BQ70" s="120">
        <f>SUM(BQ53, -BQ58)</f>
        <v>0.37329999999999997</v>
      </c>
      <c r="BS70" s="144">
        <f>SUM(BS53, -BS58)</f>
        <v>0.37</v>
      </c>
      <c r="BT70" s="115">
        <f>SUM(BT53, -BT58)</f>
        <v>0.34289999999999998</v>
      </c>
      <c r="BU70" s="179">
        <f>SUM(BU53, -BU58)</f>
        <v>0.36609999999999998</v>
      </c>
      <c r="BV70" s="144">
        <f>SUM(BV53, -BV58)</f>
        <v>0.37419999999999998</v>
      </c>
      <c r="BW70" s="116">
        <f>SUM(BW53, -BW58)</f>
        <v>0.36470000000000002</v>
      </c>
      <c r="BX70" s="179">
        <f>SUM(BX53, -BX58)</f>
        <v>0.36280000000000001</v>
      </c>
      <c r="BY70" s="224">
        <f>SUM(BY53, -BY58)</f>
        <v>0.37780000000000002</v>
      </c>
      <c r="BZ70" s="94">
        <f>SUM(BZ53, -BZ58)</f>
        <v>0.38500000000000001</v>
      </c>
      <c r="CA70" s="145">
        <f>SUM(CA53, -CA58)</f>
        <v>0.36849999999999999</v>
      </c>
      <c r="CB70" s="153">
        <f>SUM(CB53, -CB58)</f>
        <v>0.3332</v>
      </c>
      <c r="CC70" s="115">
        <f>SUM(CC53, -CC58)</f>
        <v>0.32919999999999999</v>
      </c>
      <c r="CD70" s="179">
        <f>SUM(CD51, -CD57)</f>
        <v>0.3039</v>
      </c>
      <c r="CE70" s="120">
        <f>SUM(CE51, -CE57)</f>
        <v>0.28270000000000001</v>
      </c>
      <c r="CF70" s="116">
        <f>SUM(CF53, -CF58)</f>
        <v>0.28010000000000002</v>
      </c>
      <c r="CG70" s="116">
        <f>SUM(CG53, -CG58)</f>
        <v>0.28089999999999998</v>
      </c>
      <c r="CH70" s="6">
        <f>SUM(CH53, -CH58)</f>
        <v>0</v>
      </c>
      <c r="CI70" s="6">
        <f>SUM(CI52, -CI57)</f>
        <v>0</v>
      </c>
      <c r="CJ70" s="6">
        <f>SUM(CJ53, -CJ58)</f>
        <v>0</v>
      </c>
      <c r="CK70" s="6">
        <f>SUM(CK51, -CK56)</f>
        <v>0</v>
      </c>
      <c r="CL70" s="6">
        <f>SUM(CL52, -CL58)</f>
        <v>0</v>
      </c>
      <c r="CM70" s="6">
        <f>SUM(CM52, -CM58)</f>
        <v>0</v>
      </c>
      <c r="CN70" s="6">
        <f>SUM(CN52, -CN58)</f>
        <v>0</v>
      </c>
      <c r="CO70" s="6">
        <f>SUM(CO51, -CO57)</f>
        <v>0</v>
      </c>
      <c r="CP70" s="6">
        <f>SUM(CP52, -CP58)</f>
        <v>0</v>
      </c>
      <c r="CQ70" s="6">
        <f>SUM(CQ51, -CQ56)</f>
        <v>0</v>
      </c>
      <c r="CR70" s="6">
        <f>SUM(CR52, -CR58)</f>
        <v>0</v>
      </c>
      <c r="CS70" s="6">
        <f>SUM(CS52, -CS58)</f>
        <v>0</v>
      </c>
      <c r="CT70" s="6">
        <f>SUM(CT52, -CT58)</f>
        <v>0</v>
      </c>
      <c r="CU70" s="6">
        <f>SUM(CU51, -CU57)</f>
        <v>0</v>
      </c>
      <c r="CV70" s="6">
        <f>SUM(CV52, -CV58)</f>
        <v>0</v>
      </c>
      <c r="CW70" s="6">
        <f>SUM(CW51, -CW56)</f>
        <v>0</v>
      </c>
      <c r="CX70" s="6">
        <f>SUM(CX52, -CX58)</f>
        <v>0</v>
      </c>
      <c r="CY70" s="6">
        <f>SUM(CY52, -CY58)</f>
        <v>0</v>
      </c>
      <c r="CZ70" s="6">
        <f>SUM(CZ52, -CZ58)</f>
        <v>0</v>
      </c>
      <c r="DA70" s="6">
        <f>SUM(DA51, -DA57)</f>
        <v>0</v>
      </c>
      <c r="DB70" s="6">
        <f>SUM(DB52, -DB58)</f>
        <v>0</v>
      </c>
      <c r="DC70" s="6">
        <f>SUM(DC51, -DC56)</f>
        <v>0</v>
      </c>
      <c r="DD70" s="6">
        <f>SUM(DD52, -DD58)</f>
        <v>0</v>
      </c>
      <c r="DE70" s="6">
        <f>SUM(DE52, -DE58)</f>
        <v>0</v>
      </c>
      <c r="DF70" s="6">
        <f>SUM(DF52, -DF58)</f>
        <v>0</v>
      </c>
      <c r="DG70" s="6">
        <f>SUM(DG51, -DG57)</f>
        <v>0</v>
      </c>
      <c r="DH70" s="6">
        <f>SUM(DH52, -DH58)</f>
        <v>0</v>
      </c>
      <c r="DI70" s="6">
        <f>SUM(DI51, -DI56)</f>
        <v>0</v>
      </c>
      <c r="DJ70" s="6">
        <f>SUM(DJ52, -DJ58)</f>
        <v>0</v>
      </c>
      <c r="DK70" s="6">
        <f>SUM(DK52, -DK58)</f>
        <v>0</v>
      </c>
      <c r="DL70" s="6">
        <f>SUM(DL52, -DL58)</f>
        <v>0</v>
      </c>
      <c r="DM70" s="6">
        <f>SUM(DM51, -DM57)</f>
        <v>0</v>
      </c>
      <c r="DN70" s="6">
        <f>SUM(DN52, -DN58)</f>
        <v>0</v>
      </c>
      <c r="DO70" s="6">
        <f>SUM(DO51, -DO56)</f>
        <v>0</v>
      </c>
      <c r="DP70" s="6">
        <f>SUM(DP52, -DP58)</f>
        <v>0</v>
      </c>
      <c r="DQ70" s="6">
        <f>SUM(DQ52, -DQ58)</f>
        <v>0</v>
      </c>
      <c r="DR70" s="6">
        <f>SUM(DR52, -DR58)</f>
        <v>0</v>
      </c>
      <c r="DS70" s="6">
        <f>SUM(DS51, -DS57)</f>
        <v>0</v>
      </c>
      <c r="DT70" s="6">
        <f>SUM(DT52, -DT58)</f>
        <v>0</v>
      </c>
      <c r="DU70" s="6">
        <f>SUM(DU51, -DU56)</f>
        <v>0</v>
      </c>
      <c r="DV70" s="6">
        <f>SUM(DV52, -DV58)</f>
        <v>0</v>
      </c>
      <c r="DW70" s="6">
        <f>SUM(DW52, -DW58)</f>
        <v>0</v>
      </c>
      <c r="DX70" s="6">
        <f>SUM(DX52, -DX58)</f>
        <v>0</v>
      </c>
      <c r="DY70" s="6">
        <f>SUM(DY51, -DY57)</f>
        <v>0</v>
      </c>
      <c r="DZ70" s="6">
        <f>SUM(DZ52,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23" t="s">
        <v>84</v>
      </c>
      <c r="CF71" s="117" t="s">
        <v>70</v>
      </c>
      <c r="CG71" s="188" t="s">
        <v>52</v>
      </c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39">SUM(L51, -L55)</f>
        <v>0.15260000000000001</v>
      </c>
      <c r="M72" s="148">
        <f t="shared" si="139"/>
        <v>0.15459999999999999</v>
      </c>
      <c r="N72" s="118">
        <f t="shared" si="139"/>
        <v>0.15390000000000001</v>
      </c>
      <c r="O72" s="178">
        <f t="shared" si="139"/>
        <v>0.1736</v>
      </c>
      <c r="P72" s="148">
        <f t="shared" si="139"/>
        <v>0.18690000000000001</v>
      </c>
      <c r="Q72" s="118">
        <f t="shared" si="139"/>
        <v>0.19530000000000003</v>
      </c>
      <c r="R72" s="179">
        <f t="shared" si="139"/>
        <v>0.20900000000000002</v>
      </c>
      <c r="S72" s="224">
        <f t="shared" si="139"/>
        <v>0.21690000000000001</v>
      </c>
      <c r="T72" s="15">
        <f t="shared" si="139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40">SUM(AZ51, -AZ56)</f>
        <v>0.24559999999999998</v>
      </c>
      <c r="BA72" s="120">
        <f t="shared" si="140"/>
        <v>0.24430000000000002</v>
      </c>
      <c r="BB72" s="175">
        <f t="shared" si="140"/>
        <v>0.26329999999999998</v>
      </c>
      <c r="BC72" s="153">
        <f t="shared" si="140"/>
        <v>0.30299999999999999</v>
      </c>
      <c r="BD72" s="120">
        <f t="shared" si="140"/>
        <v>0.29220000000000002</v>
      </c>
      <c r="BE72" s="179">
        <f t="shared" si="140"/>
        <v>0.30659999999999998</v>
      </c>
      <c r="BF72" s="146">
        <f t="shared" ref="BF72" si="141">SUM(BF51, -BF56)</f>
        <v>0.28760000000000002</v>
      </c>
      <c r="BG72" s="120">
        <f t="shared" ref="BG72" si="142"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16">
        <f>SUM(CE53, -CE58)</f>
        <v>0.2732</v>
      </c>
      <c r="CF72" s="120">
        <f>SUM(CF51, -CF57)</f>
        <v>0.26150000000000001</v>
      </c>
      <c r="CG72" s="115">
        <f>SUM(CG51, -CG57)</f>
        <v>0.2409</v>
      </c>
      <c r="CH72" s="6">
        <f>SUM(CH57, -CH68)</f>
        <v>0</v>
      </c>
      <c r="CI72" s="6">
        <f>SUM(CI57, -CI68)</f>
        <v>0</v>
      </c>
      <c r="CJ72" s="6">
        <f>SUM(CJ57, -CJ68)</f>
        <v>0</v>
      </c>
      <c r="CK72" s="6">
        <f>SUM(CK57, -CK68,)</f>
        <v>0</v>
      </c>
      <c r="CL72" s="6">
        <f>SUM(CL57, -CL68,)</f>
        <v>0</v>
      </c>
      <c r="CM72" s="6">
        <f>SUM(CM57, -CM68)</f>
        <v>0</v>
      </c>
      <c r="CN72" s="6">
        <f>SUM(CN57, -CN68)</f>
        <v>0</v>
      </c>
      <c r="CO72" s="6">
        <f>SUM(CO57, -CO68)</f>
        <v>0</v>
      </c>
      <c r="CP72" s="6">
        <f>SUM(CP57, -CP68)</f>
        <v>0</v>
      </c>
      <c r="CQ72" s="6">
        <f>SUM(CQ57, -CQ68,)</f>
        <v>0</v>
      </c>
      <c r="CR72" s="6">
        <f>SUM(CR57, -CR68,)</f>
        <v>0</v>
      </c>
      <c r="CS72" s="6">
        <f>SUM(CS57, -CS68)</f>
        <v>0</v>
      </c>
      <c r="CT72" s="6">
        <f>SUM(CT57, -CT68)</f>
        <v>0</v>
      </c>
      <c r="CU72" s="6">
        <f>SUM(CU57, -CU68)</f>
        <v>0</v>
      </c>
      <c r="CV72" s="6">
        <f>SUM(CV57, -CV68)</f>
        <v>0</v>
      </c>
      <c r="CW72" s="6">
        <f>SUM(CW57, -CW68,)</f>
        <v>0</v>
      </c>
      <c r="CX72" s="6">
        <f>SUM(CX57, -CX68,)</f>
        <v>0</v>
      </c>
      <c r="CY72" s="6">
        <f>SUM(CY57, -CY68)</f>
        <v>0</v>
      </c>
      <c r="CZ72" s="6">
        <f>SUM(CZ57, -CZ68)</f>
        <v>0</v>
      </c>
      <c r="DA72" s="6">
        <f>SUM(DA57, -DA68)</f>
        <v>0</v>
      </c>
      <c r="DB72" s="6">
        <f>SUM(DB57, -DB68)</f>
        <v>0</v>
      </c>
      <c r="DC72" s="6">
        <f>SUM(DC57, -DC68,)</f>
        <v>0</v>
      </c>
      <c r="DD72" s="6">
        <f>SUM(DD57, -DD68,)</f>
        <v>0</v>
      </c>
      <c r="DE72" s="6">
        <f>SUM(DE57, -DE68)</f>
        <v>0</v>
      </c>
      <c r="DF72" s="6">
        <f>SUM(DF57, -DF68)</f>
        <v>0</v>
      </c>
      <c r="DG72" s="6">
        <f>SUM(DG57, -DG68)</f>
        <v>0</v>
      </c>
      <c r="DH72" s="6">
        <f>SUM(DH57, -DH68)</f>
        <v>0</v>
      </c>
      <c r="DI72" s="6">
        <f>SUM(DI57, -DI68,)</f>
        <v>0</v>
      </c>
      <c r="DJ72" s="6">
        <f>SUM(DJ57, -DJ68,)</f>
        <v>0</v>
      </c>
      <c r="DK72" s="6">
        <f>SUM(DK57, -DK68)</f>
        <v>0</v>
      </c>
      <c r="DL72" s="6">
        <f>SUM(DL57, -DL68)</f>
        <v>0</v>
      </c>
      <c r="DM72" s="6">
        <f>SUM(DM57, -DM68)</f>
        <v>0</v>
      </c>
      <c r="DN72" s="6">
        <f>SUM(DN57, -DN68)</f>
        <v>0</v>
      </c>
      <c r="DO72" s="6">
        <f>SUM(DO57, -DO68,)</f>
        <v>0</v>
      </c>
      <c r="DP72" s="6">
        <f>SUM(DP57, -DP68,)</f>
        <v>0</v>
      </c>
      <c r="DQ72" s="6">
        <f>SUM(DQ57, -DQ68)</f>
        <v>0</v>
      </c>
      <c r="DR72" s="6">
        <f>SUM(DR57, -DR68)</f>
        <v>0</v>
      </c>
      <c r="DS72" s="6">
        <f>SUM(DS57, -DS68)</f>
        <v>0</v>
      </c>
      <c r="DT72" s="6">
        <f>SUM(DT57, -DT68)</f>
        <v>0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43">SUM(EC57, -EC68)</f>
        <v>0</v>
      </c>
      <c r="ED72" s="6">
        <f t="shared" si="143"/>
        <v>0</v>
      </c>
      <c r="EE72" s="6">
        <f t="shared" si="143"/>
        <v>0</v>
      </c>
      <c r="EF72" s="6">
        <f t="shared" si="143"/>
        <v>0</v>
      </c>
      <c r="EG72" s="6">
        <f t="shared" si="143"/>
        <v>0</v>
      </c>
      <c r="EH72" s="6">
        <f t="shared" si="143"/>
        <v>0</v>
      </c>
      <c r="EI72" s="6">
        <f t="shared" si="143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44">SUM(GU57, -GU68)</f>
        <v>0</v>
      </c>
      <c r="GV72" s="6">
        <f t="shared" si="144"/>
        <v>0</v>
      </c>
      <c r="GW72" s="6">
        <f t="shared" si="144"/>
        <v>0</v>
      </c>
      <c r="GX72" s="6">
        <f t="shared" si="144"/>
        <v>0</v>
      </c>
      <c r="GY72" s="6">
        <f t="shared" si="144"/>
        <v>0</v>
      </c>
      <c r="GZ72" s="6">
        <f t="shared" si="144"/>
        <v>0</v>
      </c>
      <c r="HA72" s="6">
        <f t="shared" si="144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45">SUM(JM57, -JM68)</f>
        <v>0</v>
      </c>
      <c r="JN72" s="6">
        <f t="shared" si="145"/>
        <v>0</v>
      </c>
      <c r="JO72" s="6">
        <f t="shared" si="145"/>
        <v>0</v>
      </c>
      <c r="JP72" s="6">
        <f t="shared" si="145"/>
        <v>0</v>
      </c>
      <c r="JQ72" s="6">
        <f t="shared" si="145"/>
        <v>0</v>
      </c>
      <c r="JR72" s="6">
        <f t="shared" si="145"/>
        <v>0</v>
      </c>
      <c r="JS72" s="6">
        <f t="shared" si="145"/>
        <v>0</v>
      </c>
    </row>
    <row r="73" spans="1:279" ht="15.7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88" t="s">
        <v>52</v>
      </c>
      <c r="CF73" s="117" t="s">
        <v>49</v>
      </c>
      <c r="CG73" s="117" t="s">
        <v>70</v>
      </c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46">SUM(O51, -O54)</f>
        <v>0.1535</v>
      </c>
      <c r="P74" s="146">
        <f t="shared" si="146"/>
        <v>0.18510000000000001</v>
      </c>
      <c r="Q74" s="116">
        <f t="shared" si="146"/>
        <v>0.17920000000000003</v>
      </c>
      <c r="R74" s="176">
        <f t="shared" si="146"/>
        <v>0.1988</v>
      </c>
      <c r="S74" s="224">
        <f t="shared" si="146"/>
        <v>0.21400000000000002</v>
      </c>
      <c r="T74" s="15">
        <f t="shared" si="146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15">
        <f>SUM(CE52, -CE57)</f>
        <v>0.23649999999999999</v>
      </c>
      <c r="CF74" s="120">
        <f>SUM(CF51, -CF56)</f>
        <v>0.23580000000000001</v>
      </c>
      <c r="CG74" s="120">
        <f>SUM(CG52, -CG57)</f>
        <v>0.23610000000000003</v>
      </c>
      <c r="CH74" s="6">
        <f>SUM(CH57, -CH67,)</f>
        <v>0</v>
      </c>
      <c r="CI74" s="6">
        <f>SUM(CI58, -CI68)</f>
        <v>0</v>
      </c>
      <c r="CJ74" s="6">
        <f>SUM(CJ57, -CJ67)</f>
        <v>0</v>
      </c>
      <c r="CK74" s="6">
        <f>SUM(CK57, -CK67)</f>
        <v>0</v>
      </c>
      <c r="CL74" s="6">
        <f>SUM(CL57, -CL67)</f>
        <v>0</v>
      </c>
      <c r="CM74" s="6">
        <f>SUM(CM57, -CM67)</f>
        <v>0</v>
      </c>
      <c r="CN74" s="6">
        <f>SUM(CN57, -CN67,)</f>
        <v>0</v>
      </c>
      <c r="CO74" s="6">
        <f>SUM(CO58, -CO68)</f>
        <v>0</v>
      </c>
      <c r="CP74" s="6">
        <f>SUM(CP57, -CP67)</f>
        <v>0</v>
      </c>
      <c r="CQ74" s="6">
        <f>SUM(CQ57, -CQ67)</f>
        <v>0</v>
      </c>
      <c r="CR74" s="6">
        <f>SUM(CR57, -CR67)</f>
        <v>0</v>
      </c>
      <c r="CS74" s="6">
        <f>SUM(CS57, -CS67)</f>
        <v>0</v>
      </c>
      <c r="CT74" s="6">
        <f>SUM(CT57, -CT67,)</f>
        <v>0</v>
      </c>
      <c r="CU74" s="6">
        <f>SUM(CU58, -CU68)</f>
        <v>0</v>
      </c>
      <c r="CV74" s="6">
        <f>SUM(CV57, -CV67)</f>
        <v>0</v>
      </c>
      <c r="CW74" s="6">
        <f>SUM(CW57, -CW67)</f>
        <v>0</v>
      </c>
      <c r="CX74" s="6">
        <f>SUM(CX57, -CX67)</f>
        <v>0</v>
      </c>
      <c r="CY74" s="6">
        <f>SUM(CY57, -CY67)</f>
        <v>0</v>
      </c>
      <c r="CZ74" s="6">
        <f>SUM(CZ57, -CZ67,)</f>
        <v>0</v>
      </c>
      <c r="DA74" s="6">
        <f>SUM(DA58, -DA68)</f>
        <v>0</v>
      </c>
      <c r="DB74" s="6">
        <f>SUM(DB57, -DB67)</f>
        <v>0</v>
      </c>
      <c r="DC74" s="6">
        <f>SUM(DC57, -DC67)</f>
        <v>0</v>
      </c>
      <c r="DD74" s="6">
        <f>SUM(DD57, -DD67)</f>
        <v>0</v>
      </c>
      <c r="DE74" s="6">
        <f>SUM(DE57, -DE67)</f>
        <v>0</v>
      </c>
      <c r="DF74" s="6">
        <f>SUM(DF57, -DF67,)</f>
        <v>0</v>
      </c>
      <c r="DG74" s="6">
        <f>SUM(DG58, -DG68)</f>
        <v>0</v>
      </c>
      <c r="DH74" s="6">
        <f>SUM(DH57, -DH67)</f>
        <v>0</v>
      </c>
      <c r="DI74" s="6">
        <f>SUM(DI57, -DI67)</f>
        <v>0</v>
      </c>
      <c r="DJ74" s="6">
        <f>SUM(DJ57, -DJ67)</f>
        <v>0</v>
      </c>
      <c r="DK74" s="6">
        <f>SUM(DK57, -DK67)</f>
        <v>0</v>
      </c>
      <c r="DL74" s="6">
        <f>SUM(DL57, -DL67,)</f>
        <v>0</v>
      </c>
      <c r="DM74" s="6">
        <f>SUM(DM58, -DM68)</f>
        <v>0</v>
      </c>
      <c r="DN74" s="6">
        <f>SUM(DN57, -DN67)</f>
        <v>0</v>
      </c>
      <c r="DO74" s="6">
        <f>SUM(DO57, -DO67)</f>
        <v>0</v>
      </c>
      <c r="DP74" s="6">
        <f>SUM(DP57, -DP67)</f>
        <v>0</v>
      </c>
      <c r="DQ74" s="6">
        <f>SUM(DQ57, -DQ67)</f>
        <v>0</v>
      </c>
      <c r="DR74" s="6">
        <f>SUM(DR57, -DR67,)</f>
        <v>0</v>
      </c>
      <c r="DS74" s="6">
        <f>SUM(DS58, -DS68)</f>
        <v>0</v>
      </c>
      <c r="DT74" s="6">
        <f>SUM(DT57, -DT67)</f>
        <v>0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17" t="s">
        <v>49</v>
      </c>
      <c r="CF75" s="168" t="s">
        <v>59</v>
      </c>
      <c r="CG75" s="168" t="s">
        <v>59</v>
      </c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47">SUM(O51, -O53)</f>
        <v>0.15140000000000001</v>
      </c>
      <c r="P76" s="144">
        <f t="shared" si="147"/>
        <v>0.18140000000000001</v>
      </c>
      <c r="Q76" s="120">
        <f t="shared" si="147"/>
        <v>0.15870000000000001</v>
      </c>
      <c r="R76" s="179">
        <f t="shared" si="147"/>
        <v>0.17290000000000003</v>
      </c>
      <c r="S76" s="226">
        <f t="shared" si="147"/>
        <v>0.18450000000000003</v>
      </c>
      <c r="T76" s="93">
        <f t="shared" si="147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48">SUM(AA52, -AA56)</f>
        <v>0.18609999999999999</v>
      </c>
      <c r="AB76" s="146">
        <f t="shared" si="148"/>
        <v>0.15279999999999999</v>
      </c>
      <c r="AC76" s="120">
        <f t="shared" si="148"/>
        <v>0.1673</v>
      </c>
      <c r="AD76" s="179">
        <f t="shared" si="148"/>
        <v>0.16539999999999999</v>
      </c>
      <c r="AE76" s="224">
        <f t="shared" si="148"/>
        <v>0.18379999999999999</v>
      </c>
      <c r="AF76" s="15">
        <f t="shared" si="148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49">SUM(AJ52, -AJ57)</f>
        <v>0.184</v>
      </c>
      <c r="AK76" s="224">
        <f t="shared" si="149"/>
        <v>0.17449999999999999</v>
      </c>
      <c r="AL76" s="15">
        <f t="shared" si="149"/>
        <v>0.1774</v>
      </c>
      <c r="AM76" s="151">
        <f t="shared" si="149"/>
        <v>0.21359999999999998</v>
      </c>
      <c r="AN76" s="144">
        <f t="shared" si="149"/>
        <v>0.20939999999999998</v>
      </c>
      <c r="AO76" s="116">
        <f t="shared" si="149"/>
        <v>0.22120000000000001</v>
      </c>
      <c r="AP76" s="176">
        <f t="shared" si="149"/>
        <v>0.20449999999999999</v>
      </c>
      <c r="AQ76" s="144">
        <f t="shared" si="149"/>
        <v>0.20030000000000001</v>
      </c>
      <c r="AR76" s="116">
        <f t="shared" si="149"/>
        <v>0.18330000000000002</v>
      </c>
      <c r="AS76" s="176">
        <f t="shared" si="149"/>
        <v>0.1966</v>
      </c>
      <c r="AT76" s="224">
        <f t="shared" si="149"/>
        <v>0.16650000000000001</v>
      </c>
      <c r="AU76" s="15">
        <f t="shared" si="149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>SUM(BV52, -BV57)</f>
        <v>0.30099999999999999</v>
      </c>
      <c r="BW76" s="115">
        <f>SUM(BW52, -BW57)</f>
        <v>0.29299999999999998</v>
      </c>
      <c r="BX76" s="176">
        <f>SUM(BX52, -BX57)</f>
        <v>0.29100000000000004</v>
      </c>
      <c r="BY76" s="226">
        <f>SUM(BY52, -BY57)</f>
        <v>0.32620000000000005</v>
      </c>
      <c r="BZ76" s="93">
        <f>SUM(BZ52, -BZ57)</f>
        <v>0.3236</v>
      </c>
      <c r="CA76" s="150">
        <f>SUM(CA52, -CA57)</f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20">
        <f>SUM(CE51, -CE56)</f>
        <v>0.22949999999999998</v>
      </c>
      <c r="CF76" s="115">
        <f>SUM(CF54, -CF58)</f>
        <v>0.2218</v>
      </c>
      <c r="CG76" s="115">
        <f>SUM(CG54, -CG58)</f>
        <v>0.21820000000000001</v>
      </c>
      <c r="CH76" s="6">
        <f>SUM(CH58, -CH68)</f>
        <v>0</v>
      </c>
      <c r="CI76" s="6">
        <f>SUM(CI57, -CI67)</f>
        <v>0</v>
      </c>
      <c r="CJ76" s="6">
        <f>SUM(CJ58, -CJ68)</f>
        <v>0</v>
      </c>
      <c r="CK76" s="6">
        <f>SUM(CK57, -CK66)</f>
        <v>0</v>
      </c>
      <c r="CL76" s="6">
        <f>SUM(CL58, -CL68)</f>
        <v>0</v>
      </c>
      <c r="CM76" s="6">
        <f>SUM(CM58, -CM68)</f>
        <v>0</v>
      </c>
      <c r="CN76" s="6">
        <f>SUM(CN58, -CN68)</f>
        <v>0</v>
      </c>
      <c r="CO76" s="6">
        <f>SUM(CO57, -CO67)</f>
        <v>0</v>
      </c>
      <c r="CP76" s="6">
        <f>SUM(CP58, -CP68)</f>
        <v>0</v>
      </c>
      <c r="CQ76" s="6">
        <f>SUM(CQ57, -CQ66)</f>
        <v>0</v>
      </c>
      <c r="CR76" s="6">
        <f>SUM(CR58, -CR68)</f>
        <v>0</v>
      </c>
      <c r="CS76" s="6">
        <f>SUM(CS58, -CS68)</f>
        <v>0</v>
      </c>
      <c r="CT76" s="6">
        <f>SUM(CT58, -CT68)</f>
        <v>0</v>
      </c>
      <c r="CU76" s="6">
        <f>SUM(CU57, -CU67)</f>
        <v>0</v>
      </c>
      <c r="CV76" s="6">
        <f>SUM(CV58, -CV68)</f>
        <v>0</v>
      </c>
      <c r="CW76" s="6">
        <f>SUM(CW57, -CW66)</f>
        <v>0</v>
      </c>
      <c r="CX76" s="6">
        <f>SUM(CX58, -CX68)</f>
        <v>0</v>
      </c>
      <c r="CY76" s="6">
        <f>SUM(CY58, -CY68)</f>
        <v>0</v>
      </c>
      <c r="CZ76" s="6">
        <f>SUM(CZ58, -CZ68)</f>
        <v>0</v>
      </c>
      <c r="DA76" s="6">
        <f>SUM(DA57, -DA67)</f>
        <v>0</v>
      </c>
      <c r="DB76" s="6">
        <f>SUM(DB58, -DB68)</f>
        <v>0</v>
      </c>
      <c r="DC76" s="6">
        <f>SUM(DC57, -DC66)</f>
        <v>0</v>
      </c>
      <c r="DD76" s="6">
        <f>SUM(DD58, -DD68)</f>
        <v>0</v>
      </c>
      <c r="DE76" s="6">
        <f>SUM(DE58, -DE68)</f>
        <v>0</v>
      </c>
      <c r="DF76" s="6">
        <f>SUM(DF58, -DF68)</f>
        <v>0</v>
      </c>
      <c r="DG76" s="6">
        <f>SUM(DG57, -DG67)</f>
        <v>0</v>
      </c>
      <c r="DH76" s="6">
        <f>SUM(DH58, -DH68)</f>
        <v>0</v>
      </c>
      <c r="DI76" s="6">
        <f>SUM(DI57, -DI66)</f>
        <v>0</v>
      </c>
      <c r="DJ76" s="6">
        <f>SUM(DJ58, -DJ68)</f>
        <v>0</v>
      </c>
      <c r="DK76" s="6">
        <f>SUM(DK58, -DK68)</f>
        <v>0</v>
      </c>
      <c r="DL76" s="6">
        <f>SUM(DL58, -DL68)</f>
        <v>0</v>
      </c>
      <c r="DM76" s="6">
        <f>SUM(DM57, -DM67)</f>
        <v>0</v>
      </c>
      <c r="DN76" s="6">
        <f>SUM(DN58, -DN68)</f>
        <v>0</v>
      </c>
      <c r="DO76" s="6">
        <f>SUM(DO57, -DO66)</f>
        <v>0</v>
      </c>
      <c r="DP76" s="6">
        <f>SUM(DP58, -DP68)</f>
        <v>0</v>
      </c>
      <c r="DQ76" s="6">
        <f>SUM(DQ58, -DQ68)</f>
        <v>0</v>
      </c>
      <c r="DR76" s="6">
        <f>SUM(DR58, -DR68)</f>
        <v>0</v>
      </c>
      <c r="DS76" s="6">
        <f>SUM(DS57, -DS67)</f>
        <v>0</v>
      </c>
      <c r="DT76" s="6">
        <f>SUM(DT58, -DT68)</f>
        <v>0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168" t="s">
        <v>59</v>
      </c>
      <c r="CF77" s="188" t="s">
        <v>52</v>
      </c>
      <c r="CG77" s="188" t="s">
        <v>44</v>
      </c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15">
        <f>SUM(CE54, -CE58)</f>
        <v>0.217</v>
      </c>
      <c r="CF78" s="115">
        <f>SUM(CF52, -CF57)</f>
        <v>0.20319999999999999</v>
      </c>
      <c r="CG78" s="120">
        <f>SUM(CG51, -CG56)</f>
        <v>0.21260000000000001</v>
      </c>
      <c r="CH78" s="6">
        <f t="shared" ref="CG78:CJ78" si="150">SUM(CH67, -CH74)</f>
        <v>0</v>
      </c>
      <c r="CI78" s="6">
        <f t="shared" si="150"/>
        <v>0</v>
      </c>
      <c r="CJ78" s="6">
        <f t="shared" si="150"/>
        <v>0</v>
      </c>
      <c r="CK78" s="6">
        <f>SUM(CK67, -CK74,)</f>
        <v>0</v>
      </c>
      <c r="CL78" s="6">
        <f>SUM(CL67, -CL74,)</f>
        <v>0</v>
      </c>
      <c r="CM78" s="6">
        <f t="shared" ref="CM78:CP78" si="151">SUM(CM67, -CM74)</f>
        <v>0</v>
      </c>
      <c r="CN78" s="6">
        <f t="shared" si="151"/>
        <v>0</v>
      </c>
      <c r="CO78" s="6">
        <f t="shared" si="151"/>
        <v>0</v>
      </c>
      <c r="CP78" s="6">
        <f t="shared" si="151"/>
        <v>0</v>
      </c>
      <c r="CQ78" s="6">
        <f>SUM(CQ67, -CQ74,)</f>
        <v>0</v>
      </c>
      <c r="CR78" s="6">
        <f>SUM(CR67, -CR74,)</f>
        <v>0</v>
      </c>
      <c r="CS78" s="6">
        <f t="shared" ref="CS78:CV78" si="152">SUM(CS67, -CS74)</f>
        <v>0</v>
      </c>
      <c r="CT78" s="6">
        <f t="shared" si="152"/>
        <v>0</v>
      </c>
      <c r="CU78" s="6">
        <f t="shared" si="152"/>
        <v>0</v>
      </c>
      <c r="CV78" s="6">
        <f t="shared" si="152"/>
        <v>0</v>
      </c>
      <c r="CW78" s="6">
        <f>SUM(CW67, -CW74,)</f>
        <v>0</v>
      </c>
      <c r="CX78" s="6">
        <f>SUM(CX67, -CX74,)</f>
        <v>0</v>
      </c>
      <c r="CY78" s="6">
        <f t="shared" ref="CY78:DB78" si="153">SUM(CY67, -CY74)</f>
        <v>0</v>
      </c>
      <c r="CZ78" s="6">
        <f t="shared" si="153"/>
        <v>0</v>
      </c>
      <c r="DA78" s="6">
        <f t="shared" si="153"/>
        <v>0</v>
      </c>
      <c r="DB78" s="6">
        <f t="shared" si="153"/>
        <v>0</v>
      </c>
      <c r="DC78" s="6">
        <f>SUM(DC67, -DC74,)</f>
        <v>0</v>
      </c>
      <c r="DD78" s="6">
        <f>SUM(DD67, -DD74,)</f>
        <v>0</v>
      </c>
      <c r="DE78" s="6">
        <f t="shared" ref="DE78:DH78" si="154">SUM(DE67, -DE74)</f>
        <v>0</v>
      </c>
      <c r="DF78" s="6">
        <f t="shared" si="154"/>
        <v>0</v>
      </c>
      <c r="DG78" s="6">
        <f t="shared" si="154"/>
        <v>0</v>
      </c>
      <c r="DH78" s="6">
        <f t="shared" si="154"/>
        <v>0</v>
      </c>
      <c r="DI78" s="6">
        <f>SUM(DI67, -DI74,)</f>
        <v>0</v>
      </c>
      <c r="DJ78" s="6">
        <f>SUM(DJ67, -DJ74,)</f>
        <v>0</v>
      </c>
      <c r="DK78" s="6">
        <f t="shared" ref="DK78:DN78" si="155">SUM(DK67, -DK74)</f>
        <v>0</v>
      </c>
      <c r="DL78" s="6">
        <f t="shared" si="155"/>
        <v>0</v>
      </c>
      <c r="DM78" s="6">
        <f t="shared" si="155"/>
        <v>0</v>
      </c>
      <c r="DN78" s="6">
        <f t="shared" si="155"/>
        <v>0</v>
      </c>
      <c r="DO78" s="6">
        <f>SUM(DO67, -DO74,)</f>
        <v>0</v>
      </c>
      <c r="DP78" s="6">
        <f>SUM(DP67, -DP74,)</f>
        <v>0</v>
      </c>
      <c r="DQ78" s="6">
        <f t="shared" ref="DQ78:DT78" si="156">SUM(DQ67, -DQ74)</f>
        <v>0</v>
      </c>
      <c r="DR78" s="6">
        <f t="shared" si="156"/>
        <v>0</v>
      </c>
      <c r="DS78" s="6">
        <f t="shared" si="156"/>
        <v>0</v>
      </c>
      <c r="DT78" s="6">
        <f t="shared" si="156"/>
        <v>0</v>
      </c>
      <c r="DU78" s="6">
        <f>SUM(DU67, -DU74,)</f>
        <v>0</v>
      </c>
      <c r="DV78" s="6">
        <f>SUM(DV67, -DV74,)</f>
        <v>0</v>
      </c>
      <c r="DW78" s="6">
        <f t="shared" ref="DW78:DZ78" si="157">SUM(DW67, -DW74)</f>
        <v>0</v>
      </c>
      <c r="DX78" s="6">
        <f t="shared" si="157"/>
        <v>0</v>
      </c>
      <c r="DY78" s="6">
        <f t="shared" si="157"/>
        <v>0</v>
      </c>
      <c r="DZ78" s="6">
        <f t="shared" si="157"/>
        <v>0</v>
      </c>
      <c r="EA78" s="6">
        <f>SUM(EA67, -EA74,)</f>
        <v>0</v>
      </c>
      <c r="EB78" s="6">
        <f>SUM(EB67, -EB74,)</f>
        <v>0</v>
      </c>
      <c r="EC78" s="6">
        <f t="shared" ref="EC78:EI78" si="158">SUM(EC67, -EC74)</f>
        <v>0</v>
      </c>
      <c r="ED78" s="6">
        <f t="shared" si="158"/>
        <v>0</v>
      </c>
      <c r="EE78" s="6">
        <f t="shared" si="158"/>
        <v>0</v>
      </c>
      <c r="EF78" s="6">
        <f t="shared" si="158"/>
        <v>0</v>
      </c>
      <c r="EG78" s="6">
        <f t="shared" si="158"/>
        <v>0</v>
      </c>
      <c r="EH78" s="6">
        <f t="shared" si="158"/>
        <v>0</v>
      </c>
      <c r="EI78" s="6">
        <f t="shared" si="158"/>
        <v>0</v>
      </c>
      <c r="EK78" s="6">
        <f>SUM(EK67, -EK74,)</f>
        <v>0</v>
      </c>
      <c r="EL78" s="6">
        <f>SUM(EL67, -EL74,)</f>
        <v>0</v>
      </c>
      <c r="EM78" s="6">
        <f t="shared" ref="EM78:EP78" si="159">SUM(EM67, -EM74)</f>
        <v>0</v>
      </c>
      <c r="EN78" s="6">
        <f t="shared" si="159"/>
        <v>0</v>
      </c>
      <c r="EO78" s="6">
        <f t="shared" si="159"/>
        <v>0</v>
      </c>
      <c r="EP78" s="6">
        <f t="shared" si="159"/>
        <v>0</v>
      </c>
      <c r="EQ78" s="6">
        <f>SUM(EQ67, -EQ74,)</f>
        <v>0</v>
      </c>
      <c r="ER78" s="6">
        <f>SUM(ER67, -ER74,)</f>
        <v>0</v>
      </c>
      <c r="ES78" s="6">
        <f t="shared" ref="ES78:EV78" si="160">SUM(ES67, -ES74)</f>
        <v>0</v>
      </c>
      <c r="ET78" s="6">
        <f t="shared" si="160"/>
        <v>0</v>
      </c>
      <c r="EU78" s="6">
        <f t="shared" si="160"/>
        <v>0</v>
      </c>
      <c r="EV78" s="6">
        <f t="shared" si="160"/>
        <v>0</v>
      </c>
      <c r="EW78" s="6">
        <f>SUM(EW67, -EW74,)</f>
        <v>0</v>
      </c>
      <c r="EX78" s="6">
        <f>SUM(EX67, -EX74,)</f>
        <v>0</v>
      </c>
      <c r="EY78" s="6">
        <f t="shared" ref="EY78:FB78" si="161">SUM(EY67, -EY74)</f>
        <v>0</v>
      </c>
      <c r="EZ78" s="6">
        <f t="shared" si="161"/>
        <v>0</v>
      </c>
      <c r="FA78" s="6">
        <f t="shared" si="161"/>
        <v>0</v>
      </c>
      <c r="FB78" s="6">
        <f t="shared" si="161"/>
        <v>0</v>
      </c>
      <c r="FC78" s="6">
        <f>SUM(FC67, -FC74,)</f>
        <v>0</v>
      </c>
      <c r="FD78" s="6">
        <f>SUM(FD67, -FD74,)</f>
        <v>0</v>
      </c>
      <c r="FE78" s="6">
        <f t="shared" ref="FE78:FH78" si="162">SUM(FE67, -FE74)</f>
        <v>0</v>
      </c>
      <c r="FF78" s="6">
        <f t="shared" si="162"/>
        <v>0</v>
      </c>
      <c r="FG78" s="6">
        <f t="shared" si="162"/>
        <v>0</v>
      </c>
      <c r="FH78" s="6">
        <f t="shared" si="162"/>
        <v>0</v>
      </c>
      <c r="FI78" s="6">
        <f>SUM(FI67, -FI74,)</f>
        <v>0</v>
      </c>
      <c r="FJ78" s="6">
        <f>SUM(FJ67, -FJ74,)</f>
        <v>0</v>
      </c>
      <c r="FK78" s="6">
        <f t="shared" ref="FK78:FN78" si="163">SUM(FK67, -FK74)</f>
        <v>0</v>
      </c>
      <c r="FL78" s="6">
        <f t="shared" si="163"/>
        <v>0</v>
      </c>
      <c r="FM78" s="6">
        <f t="shared" si="163"/>
        <v>0</v>
      </c>
      <c r="FN78" s="6">
        <f t="shared" si="163"/>
        <v>0</v>
      </c>
      <c r="FO78" s="6">
        <f>SUM(FO67, -FO74,)</f>
        <v>0</v>
      </c>
      <c r="FP78" s="6">
        <f>SUM(FP67, -FP74,)</f>
        <v>0</v>
      </c>
      <c r="FQ78" s="6">
        <f t="shared" ref="FQ78:FT78" si="164">SUM(FQ67, -FQ74)</f>
        <v>0</v>
      </c>
      <c r="FR78" s="6">
        <f t="shared" si="164"/>
        <v>0</v>
      </c>
      <c r="FS78" s="6">
        <f t="shared" si="164"/>
        <v>0</v>
      </c>
      <c r="FT78" s="6">
        <f t="shared" si="164"/>
        <v>0</v>
      </c>
      <c r="FU78" s="6">
        <f>SUM(FU67, -FU74,)</f>
        <v>0</v>
      </c>
      <c r="FV78" s="6">
        <f>SUM(FV67, -FV74,)</f>
        <v>0</v>
      </c>
      <c r="FW78" s="6">
        <f t="shared" ref="FW78:FZ78" si="165">SUM(FW67, -FW74)</f>
        <v>0</v>
      </c>
      <c r="FX78" s="6">
        <f t="shared" si="165"/>
        <v>0</v>
      </c>
      <c r="FY78" s="6">
        <f t="shared" si="165"/>
        <v>0</v>
      </c>
      <c r="FZ78" s="6">
        <f t="shared" si="165"/>
        <v>0</v>
      </c>
      <c r="GA78" s="6">
        <f>SUM(GA67, -GA74,)</f>
        <v>0</v>
      </c>
      <c r="GB78" s="6">
        <f>SUM(GB67, -GB74,)</f>
        <v>0</v>
      </c>
      <c r="GC78" s="6">
        <f t="shared" ref="GC78:GF78" si="166">SUM(GC67, -GC74)</f>
        <v>0</v>
      </c>
      <c r="GD78" s="6">
        <f t="shared" si="166"/>
        <v>0</v>
      </c>
      <c r="GE78" s="6">
        <f t="shared" si="166"/>
        <v>0</v>
      </c>
      <c r="GF78" s="6">
        <f t="shared" si="166"/>
        <v>0</v>
      </c>
      <c r="GG78" s="6">
        <f>SUM(GG67, -GG74,)</f>
        <v>0</v>
      </c>
      <c r="GH78" s="6">
        <f>SUM(GH67, -GH74,)</f>
        <v>0</v>
      </c>
      <c r="GI78" s="6">
        <f t="shared" ref="GI78:GL78" si="167">SUM(GI67, -GI74)</f>
        <v>0</v>
      </c>
      <c r="GJ78" s="6">
        <f t="shared" si="167"/>
        <v>0</v>
      </c>
      <c r="GK78" s="6">
        <f t="shared" si="167"/>
        <v>0</v>
      </c>
      <c r="GL78" s="6">
        <f t="shared" si="167"/>
        <v>0</v>
      </c>
      <c r="GM78" s="6">
        <f>SUM(GM67, -GM74,)</f>
        <v>0</v>
      </c>
      <c r="GN78" s="6">
        <f>SUM(GN67, -GN74,)</f>
        <v>0</v>
      </c>
      <c r="GO78" s="6">
        <f t="shared" ref="GO78:GR78" si="168">SUM(GO67, -GO74)</f>
        <v>0</v>
      </c>
      <c r="GP78" s="6">
        <f t="shared" si="168"/>
        <v>0</v>
      </c>
      <c r="GQ78" s="6">
        <f t="shared" si="168"/>
        <v>0</v>
      </c>
      <c r="GR78" s="6">
        <f t="shared" si="168"/>
        <v>0</v>
      </c>
      <c r="GS78" s="6">
        <f>SUM(GS67, -GS74,)</f>
        <v>0</v>
      </c>
      <c r="GT78" s="6">
        <f>SUM(GT67, -GT74,)</f>
        <v>0</v>
      </c>
      <c r="GU78" s="6">
        <f t="shared" ref="GU78:HA78" si="169">SUM(GU67, -GU74)</f>
        <v>0</v>
      </c>
      <c r="GV78" s="6">
        <f t="shared" si="169"/>
        <v>0</v>
      </c>
      <c r="GW78" s="6">
        <f t="shared" si="169"/>
        <v>0</v>
      </c>
      <c r="GX78" s="6">
        <f t="shared" si="169"/>
        <v>0</v>
      </c>
      <c r="GY78" s="6">
        <f t="shared" si="169"/>
        <v>0</v>
      </c>
      <c r="GZ78" s="6">
        <f t="shared" si="169"/>
        <v>0</v>
      </c>
      <c r="HA78" s="6">
        <f t="shared" si="169"/>
        <v>0</v>
      </c>
      <c r="HC78" s="6">
        <f>SUM(HC67, -HC74,)</f>
        <v>0</v>
      </c>
      <c r="HD78" s="6">
        <f>SUM(HD67, -HD74,)</f>
        <v>0</v>
      </c>
      <c r="HE78" s="6">
        <f t="shared" ref="HE78:HH78" si="170">SUM(HE67, -HE74)</f>
        <v>0</v>
      </c>
      <c r="HF78" s="6">
        <f t="shared" si="170"/>
        <v>0</v>
      </c>
      <c r="HG78" s="6">
        <f t="shared" si="170"/>
        <v>0</v>
      </c>
      <c r="HH78" s="6">
        <f t="shared" si="170"/>
        <v>0</v>
      </c>
      <c r="HI78" s="6">
        <f>SUM(HI67, -HI74,)</f>
        <v>0</v>
      </c>
      <c r="HJ78" s="6">
        <f>SUM(HJ67, -HJ74,)</f>
        <v>0</v>
      </c>
      <c r="HK78" s="6">
        <f t="shared" ref="HK78:HN78" si="171">SUM(HK67, -HK74)</f>
        <v>0</v>
      </c>
      <c r="HL78" s="6">
        <f t="shared" si="171"/>
        <v>0</v>
      </c>
      <c r="HM78" s="6">
        <f t="shared" si="171"/>
        <v>0</v>
      </c>
      <c r="HN78" s="6">
        <f t="shared" si="171"/>
        <v>0</v>
      </c>
      <c r="HO78" s="6">
        <f>SUM(HO67, -HO74,)</f>
        <v>0</v>
      </c>
      <c r="HP78" s="6">
        <f>SUM(HP67, -HP74,)</f>
        <v>0</v>
      </c>
      <c r="HQ78" s="6">
        <f t="shared" ref="HQ78:HT78" si="172">SUM(HQ67, -HQ74)</f>
        <v>0</v>
      </c>
      <c r="HR78" s="6">
        <f t="shared" si="172"/>
        <v>0</v>
      </c>
      <c r="HS78" s="6">
        <f t="shared" si="172"/>
        <v>0</v>
      </c>
      <c r="HT78" s="6">
        <f t="shared" si="172"/>
        <v>0</v>
      </c>
      <c r="HU78" s="6">
        <f>SUM(HU67, -HU74,)</f>
        <v>0</v>
      </c>
      <c r="HV78" s="6">
        <f>SUM(HV67, -HV74,)</f>
        <v>0</v>
      </c>
      <c r="HW78" s="6">
        <f t="shared" ref="HW78:HZ78" si="173">SUM(HW67, -HW74)</f>
        <v>0</v>
      </c>
      <c r="HX78" s="6">
        <f t="shared" si="173"/>
        <v>0</v>
      </c>
      <c r="HY78" s="6">
        <f t="shared" si="173"/>
        <v>0</v>
      </c>
      <c r="HZ78" s="6">
        <f t="shared" si="173"/>
        <v>0</v>
      </c>
      <c r="IA78" s="6">
        <f>SUM(IA67, -IA74,)</f>
        <v>0</v>
      </c>
      <c r="IB78" s="6">
        <f>SUM(IB67, -IB74,)</f>
        <v>0</v>
      </c>
      <c r="IC78" s="6">
        <f t="shared" ref="IC78:IF78" si="174">SUM(IC67, -IC74)</f>
        <v>0</v>
      </c>
      <c r="ID78" s="6">
        <f t="shared" si="174"/>
        <v>0</v>
      </c>
      <c r="IE78" s="6">
        <f t="shared" si="174"/>
        <v>0</v>
      </c>
      <c r="IF78" s="6">
        <f t="shared" si="174"/>
        <v>0</v>
      </c>
      <c r="IG78" s="6">
        <f>SUM(IG67, -IG74,)</f>
        <v>0</v>
      </c>
      <c r="IH78" s="6">
        <f>SUM(IH67, -IH74,)</f>
        <v>0</v>
      </c>
      <c r="II78" s="6">
        <f t="shared" ref="II78:IL78" si="175">SUM(II67, -II74)</f>
        <v>0</v>
      </c>
      <c r="IJ78" s="6">
        <f t="shared" si="175"/>
        <v>0</v>
      </c>
      <c r="IK78" s="6">
        <f t="shared" si="175"/>
        <v>0</v>
      </c>
      <c r="IL78" s="6">
        <f t="shared" si="175"/>
        <v>0</v>
      </c>
      <c r="IM78" s="6">
        <f>SUM(IM67, -IM74,)</f>
        <v>0</v>
      </c>
      <c r="IN78" s="6">
        <f>SUM(IN67, -IN74,)</f>
        <v>0</v>
      </c>
      <c r="IO78" s="6">
        <f t="shared" ref="IO78:IR78" si="176">SUM(IO67, -IO74)</f>
        <v>0</v>
      </c>
      <c r="IP78" s="6">
        <f t="shared" si="176"/>
        <v>0</v>
      </c>
      <c r="IQ78" s="6">
        <f t="shared" si="176"/>
        <v>0</v>
      </c>
      <c r="IR78" s="6">
        <f t="shared" si="176"/>
        <v>0</v>
      </c>
      <c r="IS78" s="6">
        <f>SUM(IS67, -IS74,)</f>
        <v>0</v>
      </c>
      <c r="IT78" s="6">
        <f>SUM(IT67, -IT74,)</f>
        <v>0</v>
      </c>
      <c r="IU78" s="6">
        <f t="shared" ref="IU78:IX78" si="177">SUM(IU67, -IU74)</f>
        <v>0</v>
      </c>
      <c r="IV78" s="6">
        <f t="shared" si="177"/>
        <v>0</v>
      </c>
      <c r="IW78" s="6">
        <f t="shared" si="177"/>
        <v>0</v>
      </c>
      <c r="IX78" s="6">
        <f t="shared" si="177"/>
        <v>0</v>
      </c>
      <c r="IY78" s="6">
        <f>SUM(IY67, -IY74,)</f>
        <v>0</v>
      </c>
      <c r="IZ78" s="6">
        <f>SUM(IZ67, -IZ74,)</f>
        <v>0</v>
      </c>
      <c r="JA78" s="6">
        <f t="shared" ref="JA78:JD78" si="178">SUM(JA67, -JA74)</f>
        <v>0</v>
      </c>
      <c r="JB78" s="6">
        <f t="shared" si="178"/>
        <v>0</v>
      </c>
      <c r="JC78" s="6">
        <f t="shared" si="178"/>
        <v>0</v>
      </c>
      <c r="JD78" s="6">
        <f t="shared" si="178"/>
        <v>0</v>
      </c>
      <c r="JE78" s="6">
        <f>SUM(JE67, -JE74,)</f>
        <v>0</v>
      </c>
      <c r="JF78" s="6">
        <f>SUM(JF67, -JF74,)</f>
        <v>0</v>
      </c>
      <c r="JG78" s="6">
        <f t="shared" ref="JG78:JJ78" si="179">SUM(JG67, -JG74)</f>
        <v>0</v>
      </c>
      <c r="JH78" s="6">
        <f t="shared" si="179"/>
        <v>0</v>
      </c>
      <c r="JI78" s="6">
        <f t="shared" si="179"/>
        <v>0</v>
      </c>
      <c r="JJ78" s="6">
        <f t="shared" si="179"/>
        <v>0</v>
      </c>
      <c r="JK78" s="6">
        <f>SUM(JK67, -JK74,)</f>
        <v>0</v>
      </c>
      <c r="JL78" s="6">
        <f>SUM(JL67, -JL74,)</f>
        <v>0</v>
      </c>
      <c r="JM78" s="6">
        <f t="shared" ref="JM78:JS78" si="180">SUM(JM67, -JM74)</f>
        <v>0</v>
      </c>
      <c r="JN78" s="6">
        <f t="shared" si="180"/>
        <v>0</v>
      </c>
      <c r="JO78" s="6">
        <f t="shared" si="180"/>
        <v>0</v>
      </c>
      <c r="JP78" s="6">
        <f t="shared" si="180"/>
        <v>0</v>
      </c>
      <c r="JQ78" s="6">
        <f t="shared" si="180"/>
        <v>0</v>
      </c>
      <c r="JR78" s="6">
        <f t="shared" si="180"/>
        <v>0</v>
      </c>
      <c r="JS78" s="6">
        <f t="shared" si="180"/>
        <v>0</v>
      </c>
    </row>
    <row r="79" spans="1:279" ht="15.7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17" t="s">
        <v>42</v>
      </c>
      <c r="CF79" s="117" t="s">
        <v>42</v>
      </c>
      <c r="CG79" s="117" t="s">
        <v>49</v>
      </c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20">
        <f>SUM(CE51, -CE55)</f>
        <v>0.1986</v>
      </c>
      <c r="CF80" s="120">
        <f>SUM(CF51, -CF55)</f>
        <v>0.1925</v>
      </c>
      <c r="CG80" s="120">
        <f>SUM(CG52, -CG56)</f>
        <v>0.20780000000000001</v>
      </c>
      <c r="CH80" s="6">
        <f>SUM(CH67, -CH73,)</f>
        <v>0</v>
      </c>
      <c r="CI80" s="6">
        <f>SUM(CI68, -CI74)</f>
        <v>0</v>
      </c>
      <c r="CJ80" s="6">
        <f>SUM(CJ67, -CJ73)</f>
        <v>0</v>
      </c>
      <c r="CK80" s="6">
        <f>SUM(CK67, -CK73)</f>
        <v>0</v>
      </c>
      <c r="CL80" s="6">
        <f>SUM(CL67, -CL73)</f>
        <v>0</v>
      </c>
      <c r="CM80" s="6">
        <f>SUM(CM67, -CM73)</f>
        <v>0</v>
      </c>
      <c r="CN80" s="6">
        <f>SUM(CN67, -CN73,)</f>
        <v>0</v>
      </c>
      <c r="CO80" s="6">
        <f>SUM(CO68, -CO74)</f>
        <v>0</v>
      </c>
      <c r="CP80" s="6">
        <f>SUM(CP67, -CP73)</f>
        <v>0</v>
      </c>
      <c r="CQ80" s="6">
        <f>SUM(CQ67, -CQ73)</f>
        <v>0</v>
      </c>
      <c r="CR80" s="6">
        <f>SUM(CR67, -CR73)</f>
        <v>0</v>
      </c>
      <c r="CS80" s="6">
        <f>SUM(CS67, -CS73)</f>
        <v>0</v>
      </c>
      <c r="CT80" s="6">
        <f>SUM(CT67, -CT73,)</f>
        <v>0</v>
      </c>
      <c r="CU80" s="6">
        <f>SUM(CU68, -CU74)</f>
        <v>0</v>
      </c>
      <c r="CV80" s="6">
        <f>SUM(CV67, -CV73)</f>
        <v>0</v>
      </c>
      <c r="CW80" s="6">
        <f>SUM(CW67, -CW73)</f>
        <v>0</v>
      </c>
      <c r="CX80" s="6">
        <f>SUM(CX67, -CX73)</f>
        <v>0</v>
      </c>
      <c r="CY80" s="6">
        <f>SUM(CY67, -CY73)</f>
        <v>0</v>
      </c>
      <c r="CZ80" s="6">
        <f>SUM(CZ67, -CZ73,)</f>
        <v>0</v>
      </c>
      <c r="DA80" s="6">
        <f>SUM(DA68, -DA74)</f>
        <v>0</v>
      </c>
      <c r="DB80" s="6">
        <f>SUM(DB67, -DB73)</f>
        <v>0</v>
      </c>
      <c r="DC80" s="6">
        <f>SUM(DC67, -DC73)</f>
        <v>0</v>
      </c>
      <c r="DD80" s="6">
        <f>SUM(DD67, -DD73)</f>
        <v>0</v>
      </c>
      <c r="DE80" s="6">
        <f>SUM(DE67, -DE73)</f>
        <v>0</v>
      </c>
      <c r="DF80" s="6">
        <f>SUM(DF67, -DF73,)</f>
        <v>0</v>
      </c>
      <c r="DG80" s="6">
        <f>SUM(DG68, -DG74)</f>
        <v>0</v>
      </c>
      <c r="DH80" s="6">
        <f>SUM(DH67, -DH73)</f>
        <v>0</v>
      </c>
      <c r="DI80" s="6">
        <f>SUM(DI67, -DI73)</f>
        <v>0</v>
      </c>
      <c r="DJ80" s="6">
        <f>SUM(DJ67, -DJ73)</f>
        <v>0</v>
      </c>
      <c r="DK80" s="6">
        <f>SUM(DK67, -DK73)</f>
        <v>0</v>
      </c>
      <c r="DL80" s="6">
        <f>SUM(DL67, -DL73,)</f>
        <v>0</v>
      </c>
      <c r="DM80" s="6">
        <f>SUM(DM68, -DM74)</f>
        <v>0</v>
      </c>
      <c r="DN80" s="6">
        <f>SUM(DN67, -DN73)</f>
        <v>0</v>
      </c>
      <c r="DO80" s="6">
        <f>SUM(DO67, -DO73)</f>
        <v>0</v>
      </c>
      <c r="DP80" s="6">
        <f>SUM(DP67, -DP73)</f>
        <v>0</v>
      </c>
      <c r="DQ80" s="6">
        <f>SUM(DQ67, -DQ73)</f>
        <v>0</v>
      </c>
      <c r="DR80" s="6">
        <f>SUM(DR67, -DR73,)</f>
        <v>0</v>
      </c>
      <c r="DS80" s="6">
        <f>SUM(DS68, -DS74)</f>
        <v>0</v>
      </c>
      <c r="DT80" s="6">
        <f>SUM(DT67, -DT73)</f>
        <v>0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19" t="s">
        <v>38</v>
      </c>
      <c r="CF81" s="119" t="s">
        <v>38</v>
      </c>
      <c r="CG81" s="119" t="s">
        <v>38</v>
      </c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81">SUM(Q52, -Q56)</f>
        <v>0.107</v>
      </c>
      <c r="R82" s="176">
        <f t="shared" si="181"/>
        <v>0.11929999999999999</v>
      </c>
      <c r="S82" s="226">
        <f t="shared" si="181"/>
        <v>0.1293</v>
      </c>
      <c r="T82" s="93">
        <f t="shared" si="181"/>
        <v>0.13999999999999999</v>
      </c>
      <c r="U82" s="150">
        <f t="shared" si="181"/>
        <v>9.820000000000001E-2</v>
      </c>
      <c r="V82" s="226">
        <f t="shared" si="181"/>
        <v>0.1032</v>
      </c>
      <c r="W82" s="93">
        <f t="shared" si="181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82">SUM(BE52, -BE56)</f>
        <v>0.23449999999999999</v>
      </c>
      <c r="BF82" s="146">
        <f t="shared" si="182"/>
        <v>0.22810000000000002</v>
      </c>
      <c r="BG82" s="120">
        <f t="shared" si="182"/>
        <v>0.21359999999999998</v>
      </c>
      <c r="BH82" s="179">
        <f t="shared" si="182"/>
        <v>0.19950000000000001</v>
      </c>
      <c r="BI82" s="146">
        <f t="shared" si="182"/>
        <v>0.1976</v>
      </c>
      <c r="BJ82" s="120">
        <f t="shared" si="182"/>
        <v>0.2019</v>
      </c>
      <c r="BK82" s="179">
        <f t="shared" si="182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>SUM(CD55, -CD58)</f>
        <v>0.19339999999999999</v>
      </c>
      <c r="CE82" s="118">
        <f>SUM(CE55, -CE58)</f>
        <v>0.1938</v>
      </c>
      <c r="CF82" s="118">
        <f>SUM(CF55, -CF58)</f>
        <v>0.18729999999999999</v>
      </c>
      <c r="CG82" s="118">
        <f>SUM(CG55, -CG58)</f>
        <v>0.1948</v>
      </c>
      <c r="CH82" s="6">
        <f>SUM(CH68, -CH74)</f>
        <v>0</v>
      </c>
      <c r="CI82" s="6">
        <f>SUM(CI67, -CI73)</f>
        <v>0</v>
      </c>
      <c r="CJ82" s="6">
        <f>SUM(CJ68, -CJ74)</f>
        <v>0</v>
      </c>
      <c r="CK82" s="6">
        <f>SUM(CK67, -CK72)</f>
        <v>0</v>
      </c>
      <c r="CL82" s="6">
        <f>SUM(CL68, -CL74)</f>
        <v>0</v>
      </c>
      <c r="CM82" s="6">
        <f>SUM(CM68, -CM74)</f>
        <v>0</v>
      </c>
      <c r="CN82" s="6">
        <f>SUM(CN68, -CN74)</f>
        <v>0</v>
      </c>
      <c r="CO82" s="6">
        <f>SUM(CO67, -CO73)</f>
        <v>0</v>
      </c>
      <c r="CP82" s="6">
        <f>SUM(CP68, -CP74)</f>
        <v>0</v>
      </c>
      <c r="CQ82" s="6">
        <f>SUM(CQ67, -CQ72)</f>
        <v>0</v>
      </c>
      <c r="CR82" s="6">
        <f>SUM(CR68, -CR74)</f>
        <v>0</v>
      </c>
      <c r="CS82" s="6">
        <f>SUM(CS68, -CS74)</f>
        <v>0</v>
      </c>
      <c r="CT82" s="6">
        <f>SUM(CT68, -CT74)</f>
        <v>0</v>
      </c>
      <c r="CU82" s="6">
        <f>SUM(CU67, -CU73)</f>
        <v>0</v>
      </c>
      <c r="CV82" s="6">
        <f>SUM(CV68, -CV74)</f>
        <v>0</v>
      </c>
      <c r="CW82" s="6">
        <f>SUM(CW67, -CW72)</f>
        <v>0</v>
      </c>
      <c r="CX82" s="6">
        <f>SUM(CX68, -CX74)</f>
        <v>0</v>
      </c>
      <c r="CY82" s="6">
        <f>SUM(CY68, -CY74)</f>
        <v>0</v>
      </c>
      <c r="CZ82" s="6">
        <f>SUM(CZ68, -CZ74)</f>
        <v>0</v>
      </c>
      <c r="DA82" s="6">
        <f>SUM(DA67, -DA73)</f>
        <v>0</v>
      </c>
      <c r="DB82" s="6">
        <f>SUM(DB68, -DB74)</f>
        <v>0</v>
      </c>
      <c r="DC82" s="6">
        <f>SUM(DC67, -DC72)</f>
        <v>0</v>
      </c>
      <c r="DD82" s="6">
        <f>SUM(DD68, -DD74)</f>
        <v>0</v>
      </c>
      <c r="DE82" s="6">
        <f>SUM(DE68, -DE74)</f>
        <v>0</v>
      </c>
      <c r="DF82" s="6">
        <f>SUM(DF68, -DF74)</f>
        <v>0</v>
      </c>
      <c r="DG82" s="6">
        <f>SUM(DG67, -DG73)</f>
        <v>0</v>
      </c>
      <c r="DH82" s="6">
        <f>SUM(DH68, -DH74)</f>
        <v>0</v>
      </c>
      <c r="DI82" s="6">
        <f>SUM(DI67, -DI72)</f>
        <v>0</v>
      </c>
      <c r="DJ82" s="6">
        <f>SUM(DJ68, -DJ74)</f>
        <v>0</v>
      </c>
      <c r="DK82" s="6">
        <f>SUM(DK68, -DK74)</f>
        <v>0</v>
      </c>
      <c r="DL82" s="6">
        <f>SUM(DL68, -DL74)</f>
        <v>0</v>
      </c>
      <c r="DM82" s="6">
        <f>SUM(DM67, -DM73)</f>
        <v>0</v>
      </c>
      <c r="DN82" s="6">
        <f>SUM(DN68, -DN74)</f>
        <v>0</v>
      </c>
      <c r="DO82" s="6">
        <f>SUM(DO67, -DO72)</f>
        <v>0</v>
      </c>
      <c r="DP82" s="6">
        <f>SUM(DP68, -DP74)</f>
        <v>0</v>
      </c>
      <c r="DQ82" s="6">
        <f>SUM(DQ68, -DQ74)</f>
        <v>0</v>
      </c>
      <c r="DR82" s="6">
        <f>SUM(DR68, -DR74)</f>
        <v>0</v>
      </c>
      <c r="DS82" s="6">
        <f>SUM(DS67, -DS73)</f>
        <v>0</v>
      </c>
      <c r="DT82" s="6">
        <f>SUM(DT68, -DT74)</f>
        <v>0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88" t="s">
        <v>44</v>
      </c>
      <c r="CF83" s="188" t="s">
        <v>44</v>
      </c>
      <c r="CG83" s="188" t="s">
        <v>37</v>
      </c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83">SUM(BE52, -BE55)</f>
        <v>0.2238</v>
      </c>
      <c r="BF84" s="146">
        <f t="shared" si="183"/>
        <v>0.22100000000000003</v>
      </c>
      <c r="BG84" s="120">
        <f t="shared" si="183"/>
        <v>0.2127</v>
      </c>
      <c r="BH84" s="179">
        <f t="shared" si="183"/>
        <v>0.19350000000000001</v>
      </c>
      <c r="BI84" s="146">
        <f t="shared" si="183"/>
        <v>0.18340000000000001</v>
      </c>
      <c r="BJ84" s="120">
        <f t="shared" si="183"/>
        <v>0.19309999999999999</v>
      </c>
      <c r="BK84" s="179">
        <f t="shared" si="183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20">
        <f>SUM(CE52, -CE56)</f>
        <v>0.18330000000000002</v>
      </c>
      <c r="CF84" s="120">
        <f>SUM(CF52, -CF56)</f>
        <v>0.17749999999999999</v>
      </c>
      <c r="CG84" s="120">
        <f>SUM(CG51, -CG55)</f>
        <v>0.1673</v>
      </c>
      <c r="CH84" s="6">
        <f t="shared" ref="CG84:CJ84" si="184">SUM(CH73, -CH80)</f>
        <v>0</v>
      </c>
      <c r="CI84" s="6">
        <f t="shared" si="184"/>
        <v>0</v>
      </c>
      <c r="CJ84" s="6">
        <f t="shared" si="184"/>
        <v>0</v>
      </c>
      <c r="CK84" s="6">
        <f>SUM(CK73, -CK80,)</f>
        <v>0</v>
      </c>
      <c r="CL84" s="6">
        <f>SUM(CL73, -CL80,)</f>
        <v>0</v>
      </c>
      <c r="CM84" s="6">
        <f t="shared" ref="CM84:CP84" si="185">SUM(CM73, -CM80)</f>
        <v>0</v>
      </c>
      <c r="CN84" s="6">
        <f t="shared" si="185"/>
        <v>0</v>
      </c>
      <c r="CO84" s="6">
        <f t="shared" si="185"/>
        <v>0</v>
      </c>
      <c r="CP84" s="6">
        <f t="shared" si="185"/>
        <v>0</v>
      </c>
      <c r="CQ84" s="6">
        <f>SUM(CQ73, -CQ80,)</f>
        <v>0</v>
      </c>
      <c r="CR84" s="6">
        <f>SUM(CR73, -CR80,)</f>
        <v>0</v>
      </c>
      <c r="CS84" s="6">
        <f t="shared" ref="CS84:CV84" si="186">SUM(CS73, -CS80)</f>
        <v>0</v>
      </c>
      <c r="CT84" s="6">
        <f t="shared" si="186"/>
        <v>0</v>
      </c>
      <c r="CU84" s="6">
        <f t="shared" si="186"/>
        <v>0</v>
      </c>
      <c r="CV84" s="6">
        <f t="shared" si="186"/>
        <v>0</v>
      </c>
      <c r="CW84" s="6">
        <f>SUM(CW73, -CW80,)</f>
        <v>0</v>
      </c>
      <c r="CX84" s="6">
        <f>SUM(CX73, -CX80,)</f>
        <v>0</v>
      </c>
      <c r="CY84" s="6">
        <f t="shared" ref="CY84:DB84" si="187">SUM(CY73, -CY80)</f>
        <v>0</v>
      </c>
      <c r="CZ84" s="6">
        <f t="shared" si="187"/>
        <v>0</v>
      </c>
      <c r="DA84" s="6">
        <f t="shared" si="187"/>
        <v>0</v>
      </c>
      <c r="DB84" s="6">
        <f t="shared" si="187"/>
        <v>0</v>
      </c>
      <c r="DC84" s="6">
        <f>SUM(DC73, -DC80,)</f>
        <v>0</v>
      </c>
      <c r="DD84" s="6">
        <f>SUM(DD73, -DD80,)</f>
        <v>0</v>
      </c>
      <c r="DE84" s="6">
        <f t="shared" ref="DE84:DH84" si="188">SUM(DE73, -DE80)</f>
        <v>0</v>
      </c>
      <c r="DF84" s="6">
        <f t="shared" si="188"/>
        <v>0</v>
      </c>
      <c r="DG84" s="6">
        <f t="shared" si="188"/>
        <v>0</v>
      </c>
      <c r="DH84" s="6">
        <f t="shared" si="188"/>
        <v>0</v>
      </c>
      <c r="DI84" s="6">
        <f>SUM(DI73, -DI80,)</f>
        <v>0</v>
      </c>
      <c r="DJ84" s="6">
        <f>SUM(DJ73, -DJ80,)</f>
        <v>0</v>
      </c>
      <c r="DK84" s="6">
        <f t="shared" ref="DK84:DN84" si="189">SUM(DK73, -DK80)</f>
        <v>0</v>
      </c>
      <c r="DL84" s="6">
        <f t="shared" si="189"/>
        <v>0</v>
      </c>
      <c r="DM84" s="6">
        <f t="shared" si="189"/>
        <v>0</v>
      </c>
      <c r="DN84" s="6">
        <f t="shared" si="189"/>
        <v>0</v>
      </c>
      <c r="DO84" s="6">
        <f>SUM(DO73, -DO80,)</f>
        <v>0</v>
      </c>
      <c r="DP84" s="6">
        <f>SUM(DP73, -DP80,)</f>
        <v>0</v>
      </c>
      <c r="DQ84" s="6">
        <f t="shared" ref="DQ84:DT84" si="190">SUM(DQ73, -DQ80)</f>
        <v>0</v>
      </c>
      <c r="DR84" s="6">
        <f t="shared" si="190"/>
        <v>0</v>
      </c>
      <c r="DS84" s="6">
        <f t="shared" si="190"/>
        <v>0</v>
      </c>
      <c r="DT84" s="6">
        <f t="shared" si="190"/>
        <v>0</v>
      </c>
      <c r="DU84" s="6">
        <f>SUM(DU73, -DU80,)</f>
        <v>0</v>
      </c>
      <c r="DV84" s="6">
        <f>SUM(DV73, -DV80,)</f>
        <v>0</v>
      </c>
      <c r="DW84" s="6">
        <f t="shared" ref="DW84:DZ84" si="191">SUM(DW73, -DW80)</f>
        <v>0</v>
      </c>
      <c r="DX84" s="6">
        <f t="shared" si="191"/>
        <v>0</v>
      </c>
      <c r="DY84" s="6">
        <f t="shared" si="191"/>
        <v>0</v>
      </c>
      <c r="DZ84" s="6">
        <f t="shared" si="191"/>
        <v>0</v>
      </c>
      <c r="EA84" s="6">
        <f>SUM(EA73, -EA80,)</f>
        <v>0</v>
      </c>
      <c r="EB84" s="6">
        <f>SUM(EB73, -EB80,)</f>
        <v>0</v>
      </c>
      <c r="EC84" s="6">
        <f t="shared" ref="EC84:EI84" si="192">SUM(EC73, -EC80)</f>
        <v>0</v>
      </c>
      <c r="ED84" s="6">
        <f t="shared" si="192"/>
        <v>0</v>
      </c>
      <c r="EE84" s="6">
        <f t="shared" si="192"/>
        <v>0</v>
      </c>
      <c r="EF84" s="6">
        <f t="shared" si="192"/>
        <v>0</v>
      </c>
      <c r="EG84" s="6">
        <f t="shared" si="192"/>
        <v>0</v>
      </c>
      <c r="EH84" s="6">
        <f t="shared" si="192"/>
        <v>0</v>
      </c>
      <c r="EI84" s="6">
        <f t="shared" si="192"/>
        <v>0</v>
      </c>
      <c r="EK84" s="6">
        <f>SUM(EK73, -EK80,)</f>
        <v>0</v>
      </c>
      <c r="EL84" s="6">
        <f>SUM(EL73, -EL80,)</f>
        <v>0</v>
      </c>
      <c r="EM84" s="6">
        <f t="shared" ref="EM84:EP84" si="193">SUM(EM73, -EM80)</f>
        <v>0</v>
      </c>
      <c r="EN84" s="6">
        <f t="shared" si="193"/>
        <v>0</v>
      </c>
      <c r="EO84" s="6">
        <f t="shared" si="193"/>
        <v>0</v>
      </c>
      <c r="EP84" s="6">
        <f t="shared" si="193"/>
        <v>0</v>
      </c>
      <c r="EQ84" s="6">
        <f>SUM(EQ73, -EQ80,)</f>
        <v>0</v>
      </c>
      <c r="ER84" s="6">
        <f>SUM(ER73, -ER80,)</f>
        <v>0</v>
      </c>
      <c r="ES84" s="6">
        <f t="shared" ref="ES84:EV84" si="194">SUM(ES73, -ES80)</f>
        <v>0</v>
      </c>
      <c r="ET84" s="6">
        <f t="shared" si="194"/>
        <v>0</v>
      </c>
      <c r="EU84" s="6">
        <f t="shared" si="194"/>
        <v>0</v>
      </c>
      <c r="EV84" s="6">
        <f t="shared" si="194"/>
        <v>0</v>
      </c>
      <c r="EW84" s="6">
        <f>SUM(EW73, -EW80,)</f>
        <v>0</v>
      </c>
      <c r="EX84" s="6">
        <f>SUM(EX73, -EX80,)</f>
        <v>0</v>
      </c>
      <c r="EY84" s="6">
        <f t="shared" ref="EY84:FB84" si="195">SUM(EY73, -EY80)</f>
        <v>0</v>
      </c>
      <c r="EZ84" s="6">
        <f t="shared" si="195"/>
        <v>0</v>
      </c>
      <c r="FA84" s="6">
        <f t="shared" si="195"/>
        <v>0</v>
      </c>
      <c r="FB84" s="6">
        <f t="shared" si="195"/>
        <v>0</v>
      </c>
      <c r="FC84" s="6">
        <f>SUM(FC73, -FC80,)</f>
        <v>0</v>
      </c>
      <c r="FD84" s="6">
        <f>SUM(FD73, -FD80,)</f>
        <v>0</v>
      </c>
      <c r="FE84" s="6">
        <f t="shared" ref="FE84:FH84" si="196">SUM(FE73, -FE80)</f>
        <v>0</v>
      </c>
      <c r="FF84" s="6">
        <f t="shared" si="196"/>
        <v>0</v>
      </c>
      <c r="FG84" s="6">
        <f t="shared" si="196"/>
        <v>0</v>
      </c>
      <c r="FH84" s="6">
        <f t="shared" si="196"/>
        <v>0</v>
      </c>
      <c r="FI84" s="6">
        <f>SUM(FI73, -FI80,)</f>
        <v>0</v>
      </c>
      <c r="FJ84" s="6">
        <f>SUM(FJ73, -FJ80,)</f>
        <v>0</v>
      </c>
      <c r="FK84" s="6">
        <f t="shared" ref="FK84:FN84" si="197">SUM(FK73, -FK80)</f>
        <v>0</v>
      </c>
      <c r="FL84" s="6">
        <f t="shared" si="197"/>
        <v>0</v>
      </c>
      <c r="FM84" s="6">
        <f t="shared" si="197"/>
        <v>0</v>
      </c>
      <c r="FN84" s="6">
        <f t="shared" si="197"/>
        <v>0</v>
      </c>
      <c r="FO84" s="6">
        <f>SUM(FO73, -FO80,)</f>
        <v>0</v>
      </c>
      <c r="FP84" s="6">
        <f>SUM(FP73, -FP80,)</f>
        <v>0</v>
      </c>
      <c r="FQ84" s="6">
        <f t="shared" ref="FQ84:FT84" si="198">SUM(FQ73, -FQ80)</f>
        <v>0</v>
      </c>
      <c r="FR84" s="6">
        <f t="shared" si="198"/>
        <v>0</v>
      </c>
      <c r="FS84" s="6">
        <f t="shared" si="198"/>
        <v>0</v>
      </c>
      <c r="FT84" s="6">
        <f t="shared" si="198"/>
        <v>0</v>
      </c>
      <c r="FU84" s="6">
        <f>SUM(FU73, -FU80,)</f>
        <v>0</v>
      </c>
      <c r="FV84" s="6">
        <f>SUM(FV73, -FV80,)</f>
        <v>0</v>
      </c>
      <c r="FW84" s="6">
        <f t="shared" ref="FW84:FZ84" si="199">SUM(FW73, -FW80)</f>
        <v>0</v>
      </c>
      <c r="FX84" s="6">
        <f t="shared" si="199"/>
        <v>0</v>
      </c>
      <c r="FY84" s="6">
        <f t="shared" si="199"/>
        <v>0</v>
      </c>
      <c r="FZ84" s="6">
        <f t="shared" si="199"/>
        <v>0</v>
      </c>
      <c r="GA84" s="6">
        <f>SUM(GA73, -GA80,)</f>
        <v>0</v>
      </c>
      <c r="GB84" s="6">
        <f>SUM(GB73, -GB80,)</f>
        <v>0</v>
      </c>
      <c r="GC84" s="6">
        <f t="shared" ref="GC84:GF84" si="200">SUM(GC73, -GC80)</f>
        <v>0</v>
      </c>
      <c r="GD84" s="6">
        <f t="shared" si="200"/>
        <v>0</v>
      </c>
      <c r="GE84" s="6">
        <f t="shared" si="200"/>
        <v>0</v>
      </c>
      <c r="GF84" s="6">
        <f t="shared" si="200"/>
        <v>0</v>
      </c>
      <c r="GG84" s="6">
        <f>SUM(GG73, -GG80,)</f>
        <v>0</v>
      </c>
      <c r="GH84" s="6">
        <f>SUM(GH73, -GH80,)</f>
        <v>0</v>
      </c>
      <c r="GI84" s="6">
        <f t="shared" ref="GI84:GL84" si="201">SUM(GI73, -GI80)</f>
        <v>0</v>
      </c>
      <c r="GJ84" s="6">
        <f t="shared" si="201"/>
        <v>0</v>
      </c>
      <c r="GK84" s="6">
        <f t="shared" si="201"/>
        <v>0</v>
      </c>
      <c r="GL84" s="6">
        <f t="shared" si="201"/>
        <v>0</v>
      </c>
      <c r="GM84" s="6">
        <f>SUM(GM73, -GM80,)</f>
        <v>0</v>
      </c>
      <c r="GN84" s="6">
        <f>SUM(GN73, -GN80,)</f>
        <v>0</v>
      </c>
      <c r="GO84" s="6">
        <f t="shared" ref="GO84:GR84" si="202">SUM(GO73, -GO80)</f>
        <v>0</v>
      </c>
      <c r="GP84" s="6">
        <f t="shared" si="202"/>
        <v>0</v>
      </c>
      <c r="GQ84" s="6">
        <f t="shared" si="202"/>
        <v>0</v>
      </c>
      <c r="GR84" s="6">
        <f t="shared" si="202"/>
        <v>0</v>
      </c>
      <c r="GS84" s="6">
        <f>SUM(GS73, -GS80,)</f>
        <v>0</v>
      </c>
      <c r="GT84" s="6">
        <f>SUM(GT73, -GT80,)</f>
        <v>0</v>
      </c>
      <c r="GU84" s="6">
        <f t="shared" ref="GU84:HA84" si="203">SUM(GU73, -GU80)</f>
        <v>0</v>
      </c>
      <c r="GV84" s="6">
        <f t="shared" si="203"/>
        <v>0</v>
      </c>
      <c r="GW84" s="6">
        <f t="shared" si="203"/>
        <v>0</v>
      </c>
      <c r="GX84" s="6">
        <f t="shared" si="203"/>
        <v>0</v>
      </c>
      <c r="GY84" s="6">
        <f t="shared" si="203"/>
        <v>0</v>
      </c>
      <c r="GZ84" s="6">
        <f t="shared" si="203"/>
        <v>0</v>
      </c>
      <c r="HA84" s="6">
        <f t="shared" si="203"/>
        <v>0</v>
      </c>
      <c r="HC84" s="6">
        <f>SUM(HC73, -HC80,)</f>
        <v>0</v>
      </c>
      <c r="HD84" s="6">
        <f>SUM(HD73, -HD80,)</f>
        <v>0</v>
      </c>
      <c r="HE84" s="6">
        <f t="shared" ref="HE84:HH84" si="204">SUM(HE73, -HE80)</f>
        <v>0</v>
      </c>
      <c r="HF84" s="6">
        <f t="shared" si="204"/>
        <v>0</v>
      </c>
      <c r="HG84" s="6">
        <f t="shared" si="204"/>
        <v>0</v>
      </c>
      <c r="HH84" s="6">
        <f t="shared" si="204"/>
        <v>0</v>
      </c>
      <c r="HI84" s="6">
        <f>SUM(HI73, -HI80,)</f>
        <v>0</v>
      </c>
      <c r="HJ84" s="6">
        <f>SUM(HJ73, -HJ80,)</f>
        <v>0</v>
      </c>
      <c r="HK84" s="6">
        <f t="shared" ref="HK84:HN84" si="205">SUM(HK73, -HK80)</f>
        <v>0</v>
      </c>
      <c r="HL84" s="6">
        <f t="shared" si="205"/>
        <v>0</v>
      </c>
      <c r="HM84" s="6">
        <f t="shared" si="205"/>
        <v>0</v>
      </c>
      <c r="HN84" s="6">
        <f t="shared" si="205"/>
        <v>0</v>
      </c>
      <c r="HO84" s="6">
        <f>SUM(HO73, -HO80,)</f>
        <v>0</v>
      </c>
      <c r="HP84" s="6">
        <f>SUM(HP73, -HP80,)</f>
        <v>0</v>
      </c>
      <c r="HQ84" s="6">
        <f t="shared" ref="HQ84:HT84" si="206">SUM(HQ73, -HQ80)</f>
        <v>0</v>
      </c>
      <c r="HR84" s="6">
        <f t="shared" si="206"/>
        <v>0</v>
      </c>
      <c r="HS84" s="6">
        <f t="shared" si="206"/>
        <v>0</v>
      </c>
      <c r="HT84" s="6">
        <f t="shared" si="206"/>
        <v>0</v>
      </c>
      <c r="HU84" s="6">
        <f>SUM(HU73, -HU80,)</f>
        <v>0</v>
      </c>
      <c r="HV84" s="6">
        <f>SUM(HV73, -HV80,)</f>
        <v>0</v>
      </c>
      <c r="HW84" s="6">
        <f t="shared" ref="HW84:HZ84" si="207">SUM(HW73, -HW80)</f>
        <v>0</v>
      </c>
      <c r="HX84" s="6">
        <f t="shared" si="207"/>
        <v>0</v>
      </c>
      <c r="HY84" s="6">
        <f t="shared" si="207"/>
        <v>0</v>
      </c>
      <c r="HZ84" s="6">
        <f t="shared" si="207"/>
        <v>0</v>
      </c>
      <c r="IA84" s="6">
        <f>SUM(IA73, -IA80,)</f>
        <v>0</v>
      </c>
      <c r="IB84" s="6">
        <f>SUM(IB73, -IB80,)</f>
        <v>0</v>
      </c>
      <c r="IC84" s="6">
        <f t="shared" ref="IC84:IF84" si="208">SUM(IC73, -IC80)</f>
        <v>0</v>
      </c>
      <c r="ID84" s="6">
        <f t="shared" si="208"/>
        <v>0</v>
      </c>
      <c r="IE84" s="6">
        <f t="shared" si="208"/>
        <v>0</v>
      </c>
      <c r="IF84" s="6">
        <f t="shared" si="208"/>
        <v>0</v>
      </c>
      <c r="IG84" s="6">
        <f>SUM(IG73, -IG80,)</f>
        <v>0</v>
      </c>
      <c r="IH84" s="6">
        <f>SUM(IH73, -IH80,)</f>
        <v>0</v>
      </c>
      <c r="II84" s="6">
        <f t="shared" ref="II84:IL84" si="209">SUM(II73, -II80)</f>
        <v>0</v>
      </c>
      <c r="IJ84" s="6">
        <f t="shared" si="209"/>
        <v>0</v>
      </c>
      <c r="IK84" s="6">
        <f t="shared" si="209"/>
        <v>0</v>
      </c>
      <c r="IL84" s="6">
        <f t="shared" si="209"/>
        <v>0</v>
      </c>
      <c r="IM84" s="6">
        <f>SUM(IM73, -IM80,)</f>
        <v>0</v>
      </c>
      <c r="IN84" s="6">
        <f>SUM(IN73, -IN80,)</f>
        <v>0</v>
      </c>
      <c r="IO84" s="6">
        <f t="shared" ref="IO84:IR84" si="210">SUM(IO73, -IO80)</f>
        <v>0</v>
      </c>
      <c r="IP84" s="6">
        <f t="shared" si="210"/>
        <v>0</v>
      </c>
      <c r="IQ84" s="6">
        <f t="shared" si="210"/>
        <v>0</v>
      </c>
      <c r="IR84" s="6">
        <f t="shared" si="210"/>
        <v>0</v>
      </c>
      <c r="IS84" s="6">
        <f>SUM(IS73, -IS80,)</f>
        <v>0</v>
      </c>
      <c r="IT84" s="6">
        <f>SUM(IT73, -IT80,)</f>
        <v>0</v>
      </c>
      <c r="IU84" s="6">
        <f t="shared" ref="IU84:IX84" si="211">SUM(IU73, -IU80)</f>
        <v>0</v>
      </c>
      <c r="IV84" s="6">
        <f t="shared" si="211"/>
        <v>0</v>
      </c>
      <c r="IW84" s="6">
        <f t="shared" si="211"/>
        <v>0</v>
      </c>
      <c r="IX84" s="6">
        <f t="shared" si="211"/>
        <v>0</v>
      </c>
      <c r="IY84" s="6">
        <f>SUM(IY73, -IY80,)</f>
        <v>0</v>
      </c>
      <c r="IZ84" s="6">
        <f>SUM(IZ73, -IZ80,)</f>
        <v>0</v>
      </c>
      <c r="JA84" s="6">
        <f t="shared" ref="JA84:JD84" si="212">SUM(JA73, -JA80)</f>
        <v>0</v>
      </c>
      <c r="JB84" s="6">
        <f t="shared" si="212"/>
        <v>0</v>
      </c>
      <c r="JC84" s="6">
        <f t="shared" si="212"/>
        <v>0</v>
      </c>
      <c r="JD84" s="6">
        <f t="shared" si="212"/>
        <v>0</v>
      </c>
      <c r="JE84" s="6">
        <f>SUM(JE73, -JE80,)</f>
        <v>0</v>
      </c>
      <c r="JF84" s="6">
        <f>SUM(JF73, -JF80,)</f>
        <v>0</v>
      </c>
      <c r="JG84" s="6">
        <f t="shared" ref="JG84:JJ84" si="213">SUM(JG73, -JG80)</f>
        <v>0</v>
      </c>
      <c r="JH84" s="6">
        <f t="shared" si="213"/>
        <v>0</v>
      </c>
      <c r="JI84" s="6">
        <f t="shared" si="213"/>
        <v>0</v>
      </c>
      <c r="JJ84" s="6">
        <f t="shared" si="213"/>
        <v>0</v>
      </c>
      <c r="JK84" s="6">
        <f>SUM(JK73, -JK80,)</f>
        <v>0</v>
      </c>
      <c r="JL84" s="6">
        <f>SUM(JL73, -JL80,)</f>
        <v>0</v>
      </c>
      <c r="JM84" s="6">
        <f t="shared" ref="JM84:JS84" si="214">SUM(JM73, -JM80)</f>
        <v>0</v>
      </c>
      <c r="JN84" s="6">
        <f t="shared" si="214"/>
        <v>0</v>
      </c>
      <c r="JO84" s="6">
        <f t="shared" si="214"/>
        <v>0</v>
      </c>
      <c r="JP84" s="6">
        <f t="shared" si="214"/>
        <v>0</v>
      </c>
      <c r="JQ84" s="6">
        <f t="shared" si="214"/>
        <v>0</v>
      </c>
      <c r="JR84" s="6">
        <f t="shared" si="214"/>
        <v>0</v>
      </c>
      <c r="JS84" s="6">
        <f t="shared" si="214"/>
        <v>0</v>
      </c>
    </row>
    <row r="85" spans="1:279" ht="15.7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17" t="s">
        <v>68</v>
      </c>
      <c r="CF85" s="123" t="s">
        <v>63</v>
      </c>
      <c r="CG85" s="117" t="s">
        <v>42</v>
      </c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215">SUM(BD53, -BD57)</f>
        <v>0.15740000000000001</v>
      </c>
      <c r="BE86" s="176">
        <f t="shared" si="215"/>
        <v>0.2077</v>
      </c>
      <c r="BF86" s="144">
        <f t="shared" si="215"/>
        <v>0.20429999999999998</v>
      </c>
      <c r="BG86" s="116">
        <f t="shared" si="215"/>
        <v>0.19500000000000001</v>
      </c>
      <c r="BH86" s="176">
        <f t="shared" si="215"/>
        <v>0.17849999999999999</v>
      </c>
      <c r="BI86" s="166">
        <f t="shared" si="215"/>
        <v>0.16689999999999999</v>
      </c>
      <c r="BJ86" s="116">
        <f t="shared" si="215"/>
        <v>0.18679999999999999</v>
      </c>
      <c r="BK86" s="176">
        <f t="shared" si="215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>SUM(BV52, -BV56)</f>
        <v>0.2329</v>
      </c>
      <c r="BW86" s="120">
        <f>SUM(BW52, -BW56)</f>
        <v>0.22009999999999999</v>
      </c>
      <c r="BX86" s="179">
        <f>SUM(BX52, -BX56)</f>
        <v>0.21760000000000002</v>
      </c>
      <c r="BY86" s="224">
        <f>SUM(BY52, -BY56)</f>
        <v>0.25340000000000001</v>
      </c>
      <c r="BZ86" s="15">
        <f>SUM(BZ52, -BZ56)</f>
        <v>0.24309999999999998</v>
      </c>
      <c r="CA86" s="151">
        <f>SUM(CA52, -CA56)</f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16">
        <f>SUM(CE51, -CE54)</f>
        <v>0.1754</v>
      </c>
      <c r="CF86" s="116">
        <f>SUM(CF53, -CF57)</f>
        <v>0.1618</v>
      </c>
      <c r="CG86" s="120">
        <f>SUM(CG52, -CG55)</f>
        <v>0.16250000000000001</v>
      </c>
      <c r="CH86" s="6">
        <f>SUM(CH73, -CH79,)</f>
        <v>0</v>
      </c>
      <c r="CI86" s="6">
        <f>SUM(CI74, -CI80)</f>
        <v>0</v>
      </c>
      <c r="CJ86" s="6">
        <f>SUM(CJ73, -CJ79)</f>
        <v>0</v>
      </c>
      <c r="CK86" s="6">
        <f>SUM(CK73, -CK79)</f>
        <v>0</v>
      </c>
      <c r="CL86" s="6">
        <f>SUM(CL73, -CL79)</f>
        <v>0</v>
      </c>
      <c r="CM86" s="6">
        <f>SUM(CM73, -CM79)</f>
        <v>0</v>
      </c>
      <c r="CN86" s="6">
        <f>SUM(CN73, -CN79,)</f>
        <v>0</v>
      </c>
      <c r="CO86" s="6">
        <f>SUM(CO74, -CO80)</f>
        <v>0</v>
      </c>
      <c r="CP86" s="6">
        <f>SUM(CP73, -CP79)</f>
        <v>0</v>
      </c>
      <c r="CQ86" s="6">
        <f>SUM(CQ73, -CQ79)</f>
        <v>0</v>
      </c>
      <c r="CR86" s="6">
        <f>SUM(CR73, -CR79)</f>
        <v>0</v>
      </c>
      <c r="CS86" s="6">
        <f>SUM(CS73, -CS79)</f>
        <v>0</v>
      </c>
      <c r="CT86" s="6">
        <f>SUM(CT73, -CT79,)</f>
        <v>0</v>
      </c>
      <c r="CU86" s="6">
        <f>SUM(CU74, -CU80)</f>
        <v>0</v>
      </c>
      <c r="CV86" s="6">
        <f>SUM(CV73, -CV79)</f>
        <v>0</v>
      </c>
      <c r="CW86" s="6">
        <f>SUM(CW73, -CW79)</f>
        <v>0</v>
      </c>
      <c r="CX86" s="6">
        <f>SUM(CX73, -CX79)</f>
        <v>0</v>
      </c>
      <c r="CY86" s="6">
        <f>SUM(CY73, -CY79)</f>
        <v>0</v>
      </c>
      <c r="CZ86" s="6">
        <f>SUM(CZ73, -CZ79,)</f>
        <v>0</v>
      </c>
      <c r="DA86" s="6">
        <f>SUM(DA74, -DA80)</f>
        <v>0</v>
      </c>
      <c r="DB86" s="6">
        <f>SUM(DB73, -DB79)</f>
        <v>0</v>
      </c>
      <c r="DC86" s="6">
        <f>SUM(DC73, -DC79)</f>
        <v>0</v>
      </c>
      <c r="DD86" s="6">
        <f>SUM(DD73, -DD79)</f>
        <v>0</v>
      </c>
      <c r="DE86" s="6">
        <f>SUM(DE73, -DE79)</f>
        <v>0</v>
      </c>
      <c r="DF86" s="6">
        <f>SUM(DF73, -DF79,)</f>
        <v>0</v>
      </c>
      <c r="DG86" s="6">
        <f>SUM(DG74, -DG80)</f>
        <v>0</v>
      </c>
      <c r="DH86" s="6">
        <f>SUM(DH73, -DH79)</f>
        <v>0</v>
      </c>
      <c r="DI86" s="6">
        <f>SUM(DI73, -DI79)</f>
        <v>0</v>
      </c>
      <c r="DJ86" s="6">
        <f>SUM(DJ73, -DJ79)</f>
        <v>0</v>
      </c>
      <c r="DK86" s="6">
        <f>SUM(DK73, -DK79)</f>
        <v>0</v>
      </c>
      <c r="DL86" s="6">
        <f>SUM(DL73, -DL79,)</f>
        <v>0</v>
      </c>
      <c r="DM86" s="6">
        <f>SUM(DM74, -DM80)</f>
        <v>0</v>
      </c>
      <c r="DN86" s="6">
        <f>SUM(DN73, -DN79)</f>
        <v>0</v>
      </c>
      <c r="DO86" s="6">
        <f>SUM(DO73, -DO79)</f>
        <v>0</v>
      </c>
      <c r="DP86" s="6">
        <f>SUM(DP73, -DP79)</f>
        <v>0</v>
      </c>
      <c r="DQ86" s="6">
        <f>SUM(DQ73, -DQ79)</f>
        <v>0</v>
      </c>
      <c r="DR86" s="6">
        <f>SUM(DR73, -DR79,)</f>
        <v>0</v>
      </c>
      <c r="DS86" s="6">
        <f>SUM(DS74, -DS80)</f>
        <v>0</v>
      </c>
      <c r="DT86" s="6">
        <f>SUM(DT73, -DT79)</f>
        <v>0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23" t="s">
        <v>63</v>
      </c>
      <c r="CF87" s="117" t="s">
        <v>68</v>
      </c>
      <c r="CG87" s="123" t="s">
        <v>63</v>
      </c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16">
        <f>SUM(CE53, -CE57)</f>
        <v>0.16350000000000001</v>
      </c>
      <c r="CF88" s="116">
        <f>SUM(CF51, -CF54)</f>
        <v>0.158</v>
      </c>
      <c r="CG88" s="116">
        <f>SUM(CG53, -CG57)</f>
        <v>0.15970000000000001</v>
      </c>
      <c r="CH88" s="6">
        <f>SUM(CH74, -CH80)</f>
        <v>0</v>
      </c>
      <c r="CI88" s="6">
        <f>SUM(CI73, -CI79)</f>
        <v>0</v>
      </c>
      <c r="CJ88" s="6">
        <f>SUM(CJ74, -CJ80)</f>
        <v>0</v>
      </c>
      <c r="CK88" s="6">
        <f>SUM(CK73, -CK78)</f>
        <v>0</v>
      </c>
      <c r="CL88" s="6">
        <f>SUM(CL74, -CL80)</f>
        <v>0</v>
      </c>
      <c r="CM88" s="6">
        <f>SUM(CM74, -CM80)</f>
        <v>0</v>
      </c>
      <c r="CN88" s="6">
        <f>SUM(CN74, -CN80)</f>
        <v>0</v>
      </c>
      <c r="CO88" s="6">
        <f>SUM(CO73, -CO79)</f>
        <v>0</v>
      </c>
      <c r="CP88" s="6">
        <f>SUM(CP74, -CP80)</f>
        <v>0</v>
      </c>
      <c r="CQ88" s="6">
        <f>SUM(CQ73, -CQ78)</f>
        <v>0</v>
      </c>
      <c r="CR88" s="6">
        <f>SUM(CR74, -CR80)</f>
        <v>0</v>
      </c>
      <c r="CS88" s="6">
        <f>SUM(CS74, -CS80)</f>
        <v>0</v>
      </c>
      <c r="CT88" s="6">
        <f>SUM(CT74, -CT80)</f>
        <v>0</v>
      </c>
      <c r="CU88" s="6">
        <f>SUM(CU73, -CU79)</f>
        <v>0</v>
      </c>
      <c r="CV88" s="6">
        <f>SUM(CV74, -CV80)</f>
        <v>0</v>
      </c>
      <c r="CW88" s="6">
        <f>SUM(CW73, -CW78)</f>
        <v>0</v>
      </c>
      <c r="CX88" s="6">
        <f>SUM(CX74, -CX80)</f>
        <v>0</v>
      </c>
      <c r="CY88" s="6">
        <f>SUM(CY74, -CY80)</f>
        <v>0</v>
      </c>
      <c r="CZ88" s="6">
        <f>SUM(CZ74, -CZ80)</f>
        <v>0</v>
      </c>
      <c r="DA88" s="6">
        <f>SUM(DA73, -DA79)</f>
        <v>0</v>
      </c>
      <c r="DB88" s="6">
        <f>SUM(DB74, -DB80)</f>
        <v>0</v>
      </c>
      <c r="DC88" s="6">
        <f>SUM(DC73, -DC78)</f>
        <v>0</v>
      </c>
      <c r="DD88" s="6">
        <f>SUM(DD74, -DD80)</f>
        <v>0</v>
      </c>
      <c r="DE88" s="6">
        <f>SUM(DE74, -DE80)</f>
        <v>0</v>
      </c>
      <c r="DF88" s="6">
        <f>SUM(DF74, -DF80)</f>
        <v>0</v>
      </c>
      <c r="DG88" s="6">
        <f>SUM(DG73, -DG79)</f>
        <v>0</v>
      </c>
      <c r="DH88" s="6">
        <f>SUM(DH74, -DH80)</f>
        <v>0</v>
      </c>
      <c r="DI88" s="6">
        <f>SUM(DI73, -DI78)</f>
        <v>0</v>
      </c>
      <c r="DJ88" s="6">
        <f>SUM(DJ74, -DJ80)</f>
        <v>0</v>
      </c>
      <c r="DK88" s="6">
        <f>SUM(DK74, -DK80)</f>
        <v>0</v>
      </c>
      <c r="DL88" s="6">
        <f>SUM(DL74, -DL80)</f>
        <v>0</v>
      </c>
      <c r="DM88" s="6">
        <f>SUM(DM73, -DM79)</f>
        <v>0</v>
      </c>
      <c r="DN88" s="6">
        <f>SUM(DN74, -DN80)</f>
        <v>0</v>
      </c>
      <c r="DO88" s="6">
        <f>SUM(DO73, -DO78)</f>
        <v>0</v>
      </c>
      <c r="DP88" s="6">
        <f>SUM(DP74, -DP80)</f>
        <v>0</v>
      </c>
      <c r="DQ88" s="6">
        <f>SUM(DQ74, -DQ80)</f>
        <v>0</v>
      </c>
      <c r="DR88" s="6">
        <f>SUM(DR74, -DR80)</f>
        <v>0</v>
      </c>
      <c r="DS88" s="6">
        <f>SUM(DS73, -DS79)</f>
        <v>0</v>
      </c>
      <c r="DT88" s="6">
        <f>SUM(DT74, -DT80)</f>
        <v>0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22" t="s">
        <v>45</v>
      </c>
      <c r="CF89" s="122" t="s">
        <v>45</v>
      </c>
      <c r="CG89" s="122" t="s">
        <v>45</v>
      </c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208">
        <f>SUM(CE56, -CE58)</f>
        <v>0.16289999999999999</v>
      </c>
      <c r="CF90" s="208">
        <f>SUM(CF56, -CF58)</f>
        <v>0.14400000000000002</v>
      </c>
      <c r="CG90" s="208">
        <f>SUM(CG56, -CG58)</f>
        <v>0.14949999999999999</v>
      </c>
      <c r="CH90" s="6">
        <f t="shared" ref="CG90:CJ90" si="216">SUM(CH79, -CH86)</f>
        <v>0</v>
      </c>
      <c r="CI90" s="6">
        <f t="shared" si="216"/>
        <v>0</v>
      </c>
      <c r="CJ90" s="6">
        <f t="shared" si="216"/>
        <v>0</v>
      </c>
      <c r="CK90" s="6">
        <f>SUM(CK79, -CK86,)</f>
        <v>0</v>
      </c>
      <c r="CL90" s="6">
        <f>SUM(CL79, -CL86,)</f>
        <v>0</v>
      </c>
      <c r="CM90" s="6">
        <f t="shared" ref="CM90:CP90" si="217">SUM(CM79, -CM86)</f>
        <v>0</v>
      </c>
      <c r="CN90" s="6">
        <f t="shared" si="217"/>
        <v>0</v>
      </c>
      <c r="CO90" s="6">
        <f t="shared" si="217"/>
        <v>0</v>
      </c>
      <c r="CP90" s="6">
        <f t="shared" si="217"/>
        <v>0</v>
      </c>
      <c r="CQ90" s="6">
        <f>SUM(CQ79, -CQ86,)</f>
        <v>0</v>
      </c>
      <c r="CR90" s="6">
        <f>SUM(CR79, -CR86,)</f>
        <v>0</v>
      </c>
      <c r="CS90" s="6">
        <f t="shared" ref="CS90:CV90" si="218">SUM(CS79, -CS86)</f>
        <v>0</v>
      </c>
      <c r="CT90" s="6">
        <f t="shared" si="218"/>
        <v>0</v>
      </c>
      <c r="CU90" s="6">
        <f t="shared" si="218"/>
        <v>0</v>
      </c>
      <c r="CV90" s="6">
        <f t="shared" si="218"/>
        <v>0</v>
      </c>
      <c r="CW90" s="6">
        <f>SUM(CW79, -CW86,)</f>
        <v>0</v>
      </c>
      <c r="CX90" s="6">
        <f>SUM(CX79, -CX86,)</f>
        <v>0</v>
      </c>
      <c r="CY90" s="6">
        <f t="shared" ref="CY90:DB90" si="219">SUM(CY79, -CY86)</f>
        <v>0</v>
      </c>
      <c r="CZ90" s="6">
        <f t="shared" si="219"/>
        <v>0</v>
      </c>
      <c r="DA90" s="6">
        <f t="shared" si="219"/>
        <v>0</v>
      </c>
      <c r="DB90" s="6">
        <f t="shared" si="219"/>
        <v>0</v>
      </c>
      <c r="DC90" s="6">
        <f>SUM(DC79, -DC86,)</f>
        <v>0</v>
      </c>
      <c r="DD90" s="6">
        <f>SUM(DD79, -DD86,)</f>
        <v>0</v>
      </c>
      <c r="DE90" s="6">
        <f t="shared" ref="DE90:DH90" si="220">SUM(DE79, -DE86)</f>
        <v>0</v>
      </c>
      <c r="DF90" s="6">
        <f t="shared" si="220"/>
        <v>0</v>
      </c>
      <c r="DG90" s="6">
        <f t="shared" si="220"/>
        <v>0</v>
      </c>
      <c r="DH90" s="6">
        <f t="shared" si="220"/>
        <v>0</v>
      </c>
      <c r="DI90" s="6">
        <f>SUM(DI79, -DI86,)</f>
        <v>0</v>
      </c>
      <c r="DJ90" s="6">
        <f>SUM(DJ79, -DJ86,)</f>
        <v>0</v>
      </c>
      <c r="DK90" s="6">
        <f t="shared" ref="DK90:DN90" si="221">SUM(DK79, -DK86)</f>
        <v>0</v>
      </c>
      <c r="DL90" s="6">
        <f t="shared" si="221"/>
        <v>0</v>
      </c>
      <c r="DM90" s="6">
        <f t="shared" si="221"/>
        <v>0</v>
      </c>
      <c r="DN90" s="6">
        <f t="shared" si="221"/>
        <v>0</v>
      </c>
      <c r="DO90" s="6">
        <f>SUM(DO79, -DO86,)</f>
        <v>0</v>
      </c>
      <c r="DP90" s="6">
        <f>SUM(DP79, -DP86,)</f>
        <v>0</v>
      </c>
      <c r="DQ90" s="6">
        <f t="shared" ref="DQ90:DT90" si="222">SUM(DQ79, -DQ86)</f>
        <v>0</v>
      </c>
      <c r="DR90" s="6">
        <f t="shared" si="222"/>
        <v>0</v>
      </c>
      <c r="DS90" s="6">
        <f t="shared" si="222"/>
        <v>0</v>
      </c>
      <c r="DT90" s="6">
        <f t="shared" si="222"/>
        <v>0</v>
      </c>
      <c r="DU90" s="6">
        <f>SUM(DU79, -DU86,)</f>
        <v>0</v>
      </c>
      <c r="DV90" s="6">
        <f>SUM(DV79, -DV86,)</f>
        <v>0</v>
      </c>
      <c r="DW90" s="6">
        <f t="shared" ref="DW90:DZ90" si="223">SUM(DW79, -DW86)</f>
        <v>0</v>
      </c>
      <c r="DX90" s="6">
        <f t="shared" si="223"/>
        <v>0</v>
      </c>
      <c r="DY90" s="6">
        <f t="shared" si="223"/>
        <v>0</v>
      </c>
      <c r="DZ90" s="6">
        <f t="shared" si="223"/>
        <v>0</v>
      </c>
      <c r="EA90" s="6">
        <f>SUM(EA79, -EA86,)</f>
        <v>0</v>
      </c>
      <c r="EB90" s="6">
        <f>SUM(EB79, -EB86,)</f>
        <v>0</v>
      </c>
      <c r="EC90" s="6">
        <f t="shared" ref="EC90:EI90" si="224">SUM(EC79, -EC86)</f>
        <v>0</v>
      </c>
      <c r="ED90" s="6">
        <f t="shared" si="224"/>
        <v>0</v>
      </c>
      <c r="EE90" s="6">
        <f t="shared" si="224"/>
        <v>0</v>
      </c>
      <c r="EF90" s="6">
        <f t="shared" si="224"/>
        <v>0</v>
      </c>
      <c r="EG90" s="6">
        <f t="shared" si="224"/>
        <v>0</v>
      </c>
      <c r="EH90" s="6">
        <f t="shared" si="224"/>
        <v>0</v>
      </c>
      <c r="EI90" s="6">
        <f t="shared" si="224"/>
        <v>0</v>
      </c>
      <c r="EK90" s="6">
        <f>SUM(EK79, -EK86,)</f>
        <v>0</v>
      </c>
      <c r="EL90" s="6">
        <f>SUM(EL79, -EL86,)</f>
        <v>0</v>
      </c>
      <c r="EM90" s="6">
        <f t="shared" ref="EM90:EP90" si="225">SUM(EM79, -EM86)</f>
        <v>0</v>
      </c>
      <c r="EN90" s="6">
        <f t="shared" si="225"/>
        <v>0</v>
      </c>
      <c r="EO90" s="6">
        <f t="shared" si="225"/>
        <v>0</v>
      </c>
      <c r="EP90" s="6">
        <f t="shared" si="225"/>
        <v>0</v>
      </c>
      <c r="EQ90" s="6">
        <f>SUM(EQ79, -EQ86,)</f>
        <v>0</v>
      </c>
      <c r="ER90" s="6">
        <f>SUM(ER79, -ER86,)</f>
        <v>0</v>
      </c>
      <c r="ES90" s="6">
        <f t="shared" ref="ES90:EV90" si="226">SUM(ES79, -ES86)</f>
        <v>0</v>
      </c>
      <c r="ET90" s="6">
        <f t="shared" si="226"/>
        <v>0</v>
      </c>
      <c r="EU90" s="6">
        <f t="shared" si="226"/>
        <v>0</v>
      </c>
      <c r="EV90" s="6">
        <f t="shared" si="226"/>
        <v>0</v>
      </c>
      <c r="EW90" s="6">
        <f>SUM(EW79, -EW86,)</f>
        <v>0</v>
      </c>
      <c r="EX90" s="6">
        <f>SUM(EX79, -EX86,)</f>
        <v>0</v>
      </c>
      <c r="EY90" s="6">
        <f t="shared" ref="EY90:FB90" si="227">SUM(EY79, -EY86)</f>
        <v>0</v>
      </c>
      <c r="EZ90" s="6">
        <f t="shared" si="227"/>
        <v>0</v>
      </c>
      <c r="FA90" s="6">
        <f t="shared" si="227"/>
        <v>0</v>
      </c>
      <c r="FB90" s="6">
        <f t="shared" si="227"/>
        <v>0</v>
      </c>
      <c r="FC90" s="6">
        <f>SUM(FC79, -FC86,)</f>
        <v>0</v>
      </c>
      <c r="FD90" s="6">
        <f>SUM(FD79, -FD86,)</f>
        <v>0</v>
      </c>
      <c r="FE90" s="6">
        <f t="shared" ref="FE90:FH90" si="228">SUM(FE79, -FE86)</f>
        <v>0</v>
      </c>
      <c r="FF90" s="6">
        <f t="shared" si="228"/>
        <v>0</v>
      </c>
      <c r="FG90" s="6">
        <f t="shared" si="228"/>
        <v>0</v>
      </c>
      <c r="FH90" s="6">
        <f t="shared" si="228"/>
        <v>0</v>
      </c>
      <c r="FI90" s="6">
        <f>SUM(FI79, -FI86,)</f>
        <v>0</v>
      </c>
      <c r="FJ90" s="6">
        <f>SUM(FJ79, -FJ86,)</f>
        <v>0</v>
      </c>
      <c r="FK90" s="6">
        <f t="shared" ref="FK90:FN90" si="229">SUM(FK79, -FK86)</f>
        <v>0</v>
      </c>
      <c r="FL90" s="6">
        <f t="shared" si="229"/>
        <v>0</v>
      </c>
      <c r="FM90" s="6">
        <f t="shared" si="229"/>
        <v>0</v>
      </c>
      <c r="FN90" s="6">
        <f t="shared" si="229"/>
        <v>0</v>
      </c>
      <c r="FO90" s="6">
        <f>SUM(FO79, -FO86,)</f>
        <v>0</v>
      </c>
      <c r="FP90" s="6">
        <f>SUM(FP79, -FP86,)</f>
        <v>0</v>
      </c>
      <c r="FQ90" s="6">
        <f t="shared" ref="FQ90:FT90" si="230">SUM(FQ79, -FQ86)</f>
        <v>0</v>
      </c>
      <c r="FR90" s="6">
        <f t="shared" si="230"/>
        <v>0</v>
      </c>
      <c r="FS90" s="6">
        <f t="shared" si="230"/>
        <v>0</v>
      </c>
      <c r="FT90" s="6">
        <f t="shared" si="230"/>
        <v>0</v>
      </c>
      <c r="FU90" s="6">
        <f>SUM(FU79, -FU86,)</f>
        <v>0</v>
      </c>
      <c r="FV90" s="6">
        <f>SUM(FV79, -FV86,)</f>
        <v>0</v>
      </c>
      <c r="FW90" s="6">
        <f t="shared" ref="FW90:FZ90" si="231">SUM(FW79, -FW86)</f>
        <v>0</v>
      </c>
      <c r="FX90" s="6">
        <f t="shared" si="231"/>
        <v>0</v>
      </c>
      <c r="FY90" s="6">
        <f t="shared" si="231"/>
        <v>0</v>
      </c>
      <c r="FZ90" s="6">
        <f t="shared" si="231"/>
        <v>0</v>
      </c>
      <c r="GA90" s="6">
        <f>SUM(GA79, -GA86,)</f>
        <v>0</v>
      </c>
      <c r="GB90" s="6">
        <f>SUM(GB79, -GB86,)</f>
        <v>0</v>
      </c>
      <c r="GC90" s="6">
        <f t="shared" ref="GC90:GF90" si="232">SUM(GC79, -GC86)</f>
        <v>0</v>
      </c>
      <c r="GD90" s="6">
        <f t="shared" si="232"/>
        <v>0</v>
      </c>
      <c r="GE90" s="6">
        <f t="shared" si="232"/>
        <v>0</v>
      </c>
      <c r="GF90" s="6">
        <f t="shared" si="232"/>
        <v>0</v>
      </c>
      <c r="GG90" s="6">
        <f>SUM(GG79, -GG86,)</f>
        <v>0</v>
      </c>
      <c r="GH90" s="6">
        <f>SUM(GH79, -GH86,)</f>
        <v>0</v>
      </c>
      <c r="GI90" s="6">
        <f t="shared" ref="GI90:GL90" si="233">SUM(GI79, -GI86)</f>
        <v>0</v>
      </c>
      <c r="GJ90" s="6">
        <f t="shared" si="233"/>
        <v>0</v>
      </c>
      <c r="GK90" s="6">
        <f t="shared" si="233"/>
        <v>0</v>
      </c>
      <c r="GL90" s="6">
        <f t="shared" si="233"/>
        <v>0</v>
      </c>
      <c r="GM90" s="6">
        <f>SUM(GM79, -GM86,)</f>
        <v>0</v>
      </c>
      <c r="GN90" s="6">
        <f>SUM(GN79, -GN86,)</f>
        <v>0</v>
      </c>
      <c r="GO90" s="6">
        <f t="shared" ref="GO90:GR90" si="234">SUM(GO79, -GO86)</f>
        <v>0</v>
      </c>
      <c r="GP90" s="6">
        <f t="shared" si="234"/>
        <v>0</v>
      </c>
      <c r="GQ90" s="6">
        <f t="shared" si="234"/>
        <v>0</v>
      </c>
      <c r="GR90" s="6">
        <f t="shared" si="234"/>
        <v>0</v>
      </c>
      <c r="GS90" s="6">
        <f>SUM(GS79, -GS86,)</f>
        <v>0</v>
      </c>
      <c r="GT90" s="6">
        <f>SUM(GT79, -GT86,)</f>
        <v>0</v>
      </c>
      <c r="GU90" s="6">
        <f t="shared" ref="GU90:HA90" si="235">SUM(GU79, -GU86)</f>
        <v>0</v>
      </c>
      <c r="GV90" s="6">
        <f t="shared" si="235"/>
        <v>0</v>
      </c>
      <c r="GW90" s="6">
        <f t="shared" si="235"/>
        <v>0</v>
      </c>
      <c r="GX90" s="6">
        <f t="shared" si="235"/>
        <v>0</v>
      </c>
      <c r="GY90" s="6">
        <f t="shared" si="235"/>
        <v>0</v>
      </c>
      <c r="GZ90" s="6">
        <f t="shared" si="235"/>
        <v>0</v>
      </c>
      <c r="HA90" s="6">
        <f t="shared" si="235"/>
        <v>0</v>
      </c>
      <c r="HC90" s="6">
        <f>SUM(HC79, -HC86,)</f>
        <v>0</v>
      </c>
      <c r="HD90" s="6">
        <f>SUM(HD79, -HD86,)</f>
        <v>0</v>
      </c>
      <c r="HE90" s="6">
        <f t="shared" ref="HE90:HH90" si="236">SUM(HE79, -HE86)</f>
        <v>0</v>
      </c>
      <c r="HF90" s="6">
        <f t="shared" si="236"/>
        <v>0</v>
      </c>
      <c r="HG90" s="6">
        <f t="shared" si="236"/>
        <v>0</v>
      </c>
      <c r="HH90" s="6">
        <f t="shared" si="236"/>
        <v>0</v>
      </c>
      <c r="HI90" s="6">
        <f>SUM(HI79, -HI86,)</f>
        <v>0</v>
      </c>
      <c r="HJ90" s="6">
        <f>SUM(HJ79, -HJ86,)</f>
        <v>0</v>
      </c>
      <c r="HK90" s="6">
        <f t="shared" ref="HK90:HN90" si="237">SUM(HK79, -HK86)</f>
        <v>0</v>
      </c>
      <c r="HL90" s="6">
        <f t="shared" si="237"/>
        <v>0</v>
      </c>
      <c r="HM90" s="6">
        <f t="shared" si="237"/>
        <v>0</v>
      </c>
      <c r="HN90" s="6">
        <f t="shared" si="237"/>
        <v>0</v>
      </c>
      <c r="HO90" s="6">
        <f>SUM(HO79, -HO86,)</f>
        <v>0</v>
      </c>
      <c r="HP90" s="6">
        <f>SUM(HP79, -HP86,)</f>
        <v>0</v>
      </c>
      <c r="HQ90" s="6">
        <f t="shared" ref="HQ90:HT90" si="238">SUM(HQ79, -HQ86)</f>
        <v>0</v>
      </c>
      <c r="HR90" s="6">
        <f t="shared" si="238"/>
        <v>0</v>
      </c>
      <c r="HS90" s="6">
        <f t="shared" si="238"/>
        <v>0</v>
      </c>
      <c r="HT90" s="6">
        <f t="shared" si="238"/>
        <v>0</v>
      </c>
      <c r="HU90" s="6">
        <f>SUM(HU79, -HU86,)</f>
        <v>0</v>
      </c>
      <c r="HV90" s="6">
        <f>SUM(HV79, -HV86,)</f>
        <v>0</v>
      </c>
      <c r="HW90" s="6">
        <f t="shared" ref="HW90:HZ90" si="239">SUM(HW79, -HW86)</f>
        <v>0</v>
      </c>
      <c r="HX90" s="6">
        <f t="shared" si="239"/>
        <v>0</v>
      </c>
      <c r="HY90" s="6">
        <f t="shared" si="239"/>
        <v>0</v>
      </c>
      <c r="HZ90" s="6">
        <f t="shared" si="239"/>
        <v>0</v>
      </c>
      <c r="IA90" s="6">
        <f>SUM(IA79, -IA86,)</f>
        <v>0</v>
      </c>
      <c r="IB90" s="6">
        <f>SUM(IB79, -IB86,)</f>
        <v>0</v>
      </c>
      <c r="IC90" s="6">
        <f t="shared" ref="IC90:IF90" si="240">SUM(IC79, -IC86)</f>
        <v>0</v>
      </c>
      <c r="ID90" s="6">
        <f t="shared" si="240"/>
        <v>0</v>
      </c>
      <c r="IE90" s="6">
        <f t="shared" si="240"/>
        <v>0</v>
      </c>
      <c r="IF90" s="6">
        <f t="shared" si="240"/>
        <v>0</v>
      </c>
      <c r="IG90" s="6">
        <f>SUM(IG79, -IG86,)</f>
        <v>0</v>
      </c>
      <c r="IH90" s="6">
        <f>SUM(IH79, -IH86,)</f>
        <v>0</v>
      </c>
      <c r="II90" s="6">
        <f t="shared" ref="II90:IL90" si="241">SUM(II79, -II86)</f>
        <v>0</v>
      </c>
      <c r="IJ90" s="6">
        <f t="shared" si="241"/>
        <v>0</v>
      </c>
      <c r="IK90" s="6">
        <f t="shared" si="241"/>
        <v>0</v>
      </c>
      <c r="IL90" s="6">
        <f t="shared" si="241"/>
        <v>0</v>
      </c>
      <c r="IM90" s="6">
        <f>SUM(IM79, -IM86,)</f>
        <v>0</v>
      </c>
      <c r="IN90" s="6">
        <f>SUM(IN79, -IN86,)</f>
        <v>0</v>
      </c>
      <c r="IO90" s="6">
        <f t="shared" ref="IO90:IR90" si="242">SUM(IO79, -IO86)</f>
        <v>0</v>
      </c>
      <c r="IP90" s="6">
        <f t="shared" si="242"/>
        <v>0</v>
      </c>
      <c r="IQ90" s="6">
        <f t="shared" si="242"/>
        <v>0</v>
      </c>
      <c r="IR90" s="6">
        <f t="shared" si="242"/>
        <v>0</v>
      </c>
      <c r="IS90" s="6">
        <f>SUM(IS79, -IS86,)</f>
        <v>0</v>
      </c>
      <c r="IT90" s="6">
        <f>SUM(IT79, -IT86,)</f>
        <v>0</v>
      </c>
      <c r="IU90" s="6">
        <f t="shared" ref="IU90:IX90" si="243">SUM(IU79, -IU86)</f>
        <v>0</v>
      </c>
      <c r="IV90" s="6">
        <f t="shared" si="243"/>
        <v>0</v>
      </c>
      <c r="IW90" s="6">
        <f t="shared" si="243"/>
        <v>0</v>
      </c>
      <c r="IX90" s="6">
        <f t="shared" si="243"/>
        <v>0</v>
      </c>
      <c r="IY90" s="6">
        <f>SUM(IY79, -IY86,)</f>
        <v>0</v>
      </c>
      <c r="IZ90" s="6">
        <f>SUM(IZ79, -IZ86,)</f>
        <v>0</v>
      </c>
      <c r="JA90" s="6">
        <f t="shared" ref="JA90:JD90" si="244">SUM(JA79, -JA86)</f>
        <v>0</v>
      </c>
      <c r="JB90" s="6">
        <f t="shared" si="244"/>
        <v>0</v>
      </c>
      <c r="JC90" s="6">
        <f t="shared" si="244"/>
        <v>0</v>
      </c>
      <c r="JD90" s="6">
        <f t="shared" si="244"/>
        <v>0</v>
      </c>
      <c r="JE90" s="6">
        <f>SUM(JE79, -JE86,)</f>
        <v>0</v>
      </c>
      <c r="JF90" s="6">
        <f>SUM(JF79, -JF86,)</f>
        <v>0</v>
      </c>
      <c r="JG90" s="6">
        <f t="shared" ref="JG90:JJ90" si="245">SUM(JG79, -JG86)</f>
        <v>0</v>
      </c>
      <c r="JH90" s="6">
        <f t="shared" si="245"/>
        <v>0</v>
      </c>
      <c r="JI90" s="6">
        <f t="shared" si="245"/>
        <v>0</v>
      </c>
      <c r="JJ90" s="6">
        <f t="shared" si="245"/>
        <v>0</v>
      </c>
      <c r="JK90" s="6">
        <f>SUM(JK79, -JK86,)</f>
        <v>0</v>
      </c>
      <c r="JL90" s="6">
        <f>SUM(JL79, -JL86,)</f>
        <v>0</v>
      </c>
      <c r="JM90" s="6">
        <f t="shared" ref="JM90:JS90" si="246">SUM(JM79, -JM86)</f>
        <v>0</v>
      </c>
      <c r="JN90" s="6">
        <f t="shared" si="246"/>
        <v>0</v>
      </c>
      <c r="JO90" s="6">
        <f t="shared" si="246"/>
        <v>0</v>
      </c>
      <c r="JP90" s="6">
        <f t="shared" si="246"/>
        <v>0</v>
      </c>
      <c r="JQ90" s="6">
        <f t="shared" si="246"/>
        <v>0</v>
      </c>
      <c r="JR90" s="6">
        <f t="shared" si="246"/>
        <v>0</v>
      </c>
      <c r="JS90" s="6">
        <f t="shared" si="246"/>
        <v>0</v>
      </c>
    </row>
    <row r="91" spans="1:279" ht="15.7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88" t="s">
        <v>37</v>
      </c>
      <c r="CF91" s="123" t="s">
        <v>47</v>
      </c>
      <c r="CG91" s="260" t="s">
        <v>54</v>
      </c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20">
        <f>SUM(CE52, -CE55)</f>
        <v>0.15240000000000001</v>
      </c>
      <c r="CF92" s="120">
        <f>SUM(CF53, -CF56)</f>
        <v>0.1361</v>
      </c>
      <c r="CG92" s="120">
        <f>SUM(CG51, -CG54)</f>
        <v>0.1439</v>
      </c>
      <c r="CH92" s="6">
        <f>SUM(CH79, -CH85,)</f>
        <v>0</v>
      </c>
      <c r="CI92" s="6">
        <f>SUM(CI80, -CI86)</f>
        <v>0</v>
      </c>
      <c r="CJ92" s="6">
        <f>SUM(CJ79, -CJ85)</f>
        <v>0</v>
      </c>
      <c r="CK92" s="6">
        <f>SUM(CK79, -CK85)</f>
        <v>0</v>
      </c>
      <c r="CL92" s="6">
        <f>SUM(CL79, -CL85)</f>
        <v>0</v>
      </c>
      <c r="CM92" s="6">
        <f>SUM(CM79, -CM85)</f>
        <v>0</v>
      </c>
      <c r="CN92" s="6">
        <f>SUM(CN79, -CN85,)</f>
        <v>0</v>
      </c>
      <c r="CO92" s="6">
        <f>SUM(CO80, -CO86)</f>
        <v>0</v>
      </c>
      <c r="CP92" s="6">
        <f>SUM(CP79, -CP85)</f>
        <v>0</v>
      </c>
      <c r="CQ92" s="6">
        <f>SUM(CQ79, -CQ85)</f>
        <v>0</v>
      </c>
      <c r="CR92" s="6">
        <f>SUM(CR79, -CR85)</f>
        <v>0</v>
      </c>
      <c r="CS92" s="6">
        <f>SUM(CS79, -CS85)</f>
        <v>0</v>
      </c>
      <c r="CT92" s="6">
        <f>SUM(CT79, -CT85,)</f>
        <v>0</v>
      </c>
      <c r="CU92" s="6">
        <f>SUM(CU80, -CU86)</f>
        <v>0</v>
      </c>
      <c r="CV92" s="6">
        <f>SUM(CV79, -CV85)</f>
        <v>0</v>
      </c>
      <c r="CW92" s="6">
        <f>SUM(CW79, -CW85)</f>
        <v>0</v>
      </c>
      <c r="CX92" s="6">
        <f>SUM(CX79, -CX85)</f>
        <v>0</v>
      </c>
      <c r="CY92" s="6">
        <f>SUM(CY79, -CY85)</f>
        <v>0</v>
      </c>
      <c r="CZ92" s="6">
        <f>SUM(CZ79, -CZ85,)</f>
        <v>0</v>
      </c>
      <c r="DA92" s="6">
        <f>SUM(DA80, -DA86)</f>
        <v>0</v>
      </c>
      <c r="DB92" s="6">
        <f>SUM(DB79, -DB85)</f>
        <v>0</v>
      </c>
      <c r="DC92" s="6">
        <f>SUM(DC79, -DC85)</f>
        <v>0</v>
      </c>
      <c r="DD92" s="6">
        <f>SUM(DD79, -DD85)</f>
        <v>0</v>
      </c>
      <c r="DE92" s="6">
        <f>SUM(DE79, -DE85)</f>
        <v>0</v>
      </c>
      <c r="DF92" s="6">
        <f>SUM(DF79, -DF85,)</f>
        <v>0</v>
      </c>
      <c r="DG92" s="6">
        <f>SUM(DG80, -DG86)</f>
        <v>0</v>
      </c>
      <c r="DH92" s="6">
        <f>SUM(DH79, -DH85)</f>
        <v>0</v>
      </c>
      <c r="DI92" s="6">
        <f>SUM(DI79, -DI85)</f>
        <v>0</v>
      </c>
      <c r="DJ92" s="6">
        <f>SUM(DJ79, -DJ85)</f>
        <v>0</v>
      </c>
      <c r="DK92" s="6">
        <f>SUM(DK79, -DK85)</f>
        <v>0</v>
      </c>
      <c r="DL92" s="6">
        <f>SUM(DL79, -DL85,)</f>
        <v>0</v>
      </c>
      <c r="DM92" s="6">
        <f>SUM(DM80, -DM86)</f>
        <v>0</v>
      </c>
      <c r="DN92" s="6">
        <f>SUM(DN79, -DN85)</f>
        <v>0</v>
      </c>
      <c r="DO92" s="6">
        <f>SUM(DO79, -DO85)</f>
        <v>0</v>
      </c>
      <c r="DP92" s="6">
        <f>SUM(DP79, -DP85)</f>
        <v>0</v>
      </c>
      <c r="DQ92" s="6">
        <f>SUM(DQ79, -DQ85)</f>
        <v>0</v>
      </c>
      <c r="DR92" s="6">
        <f>SUM(DR79, -DR85,)</f>
        <v>0</v>
      </c>
      <c r="DS92" s="6">
        <f>SUM(DS80, -DS86)</f>
        <v>0</v>
      </c>
      <c r="DT92" s="6">
        <f>SUM(DT79, -DT85)</f>
        <v>0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260" t="s">
        <v>54</v>
      </c>
      <c r="CF93" s="188" t="s">
        <v>37</v>
      </c>
      <c r="CG93" s="117" t="s">
        <v>68</v>
      </c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>SUM(BU54, -BU56)</f>
        <v>0.1968</v>
      </c>
      <c r="BV94" s="146">
        <f>SUM(BV54, -BV56)</f>
        <v>0.19769999999999999</v>
      </c>
      <c r="BW94" s="120">
        <f>SUM(BW54, -BW56)</f>
        <v>0.17959999999999998</v>
      </c>
      <c r="BX94" s="179">
        <f>SUM(BX54, -BX56)</f>
        <v>0.1862</v>
      </c>
      <c r="BY94" s="224">
        <f>SUM(BY54, -BY56)</f>
        <v>0.19790000000000002</v>
      </c>
      <c r="BZ94" s="15">
        <f>SUM(BZ54, -BZ56)</f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20">
        <f>SUM(CE52, -CE54)</f>
        <v>0.12920000000000001</v>
      </c>
      <c r="CF94" s="120">
        <f>SUM(CF52, -CF55)</f>
        <v>0.13420000000000001</v>
      </c>
      <c r="CG94" s="116">
        <f>SUM(CG52, -CG54)</f>
        <v>0.1391</v>
      </c>
      <c r="CH94" s="6">
        <f>SUM(CH80, -CH86)</f>
        <v>0</v>
      </c>
      <c r="CI94" s="6">
        <f>SUM(CI79, -CI85)</f>
        <v>0</v>
      </c>
      <c r="CJ94" s="6">
        <f>SUM(CJ80, -CJ86)</f>
        <v>0</v>
      </c>
      <c r="CK94" s="6">
        <f>SUM(CK79, -CK84)</f>
        <v>0</v>
      </c>
      <c r="CL94" s="6">
        <f>SUM(CL80, -CL86)</f>
        <v>0</v>
      </c>
      <c r="CM94" s="6">
        <f>SUM(CM80, -CM86)</f>
        <v>0</v>
      </c>
      <c r="CN94" s="6">
        <f>SUM(CN80, -CN86)</f>
        <v>0</v>
      </c>
      <c r="CO94" s="6">
        <f>SUM(CO79, -CO85)</f>
        <v>0</v>
      </c>
      <c r="CP94" s="6">
        <f>SUM(CP80, -CP86)</f>
        <v>0</v>
      </c>
      <c r="CQ94" s="6">
        <f>SUM(CQ79, -CQ84)</f>
        <v>0</v>
      </c>
      <c r="CR94" s="6">
        <f>SUM(CR80, -CR86)</f>
        <v>0</v>
      </c>
      <c r="CS94" s="6">
        <f>SUM(CS80, -CS86)</f>
        <v>0</v>
      </c>
      <c r="CT94" s="6">
        <f>SUM(CT80, -CT86)</f>
        <v>0</v>
      </c>
      <c r="CU94" s="6">
        <f>SUM(CU79, -CU85)</f>
        <v>0</v>
      </c>
      <c r="CV94" s="6">
        <f>SUM(CV80, -CV86)</f>
        <v>0</v>
      </c>
      <c r="CW94" s="6">
        <f>SUM(CW79, -CW84)</f>
        <v>0</v>
      </c>
      <c r="CX94" s="6">
        <f>SUM(CX80, -CX86)</f>
        <v>0</v>
      </c>
      <c r="CY94" s="6">
        <f>SUM(CY80, -CY86)</f>
        <v>0</v>
      </c>
      <c r="CZ94" s="6">
        <f>SUM(CZ80, -CZ86)</f>
        <v>0</v>
      </c>
      <c r="DA94" s="6">
        <f>SUM(DA79, -DA85)</f>
        <v>0</v>
      </c>
      <c r="DB94" s="6">
        <f>SUM(DB80, -DB86)</f>
        <v>0</v>
      </c>
      <c r="DC94" s="6">
        <f>SUM(DC79, -DC84)</f>
        <v>0</v>
      </c>
      <c r="DD94" s="6">
        <f>SUM(DD80, -DD86)</f>
        <v>0</v>
      </c>
      <c r="DE94" s="6">
        <f>SUM(DE80, -DE86)</f>
        <v>0</v>
      </c>
      <c r="DF94" s="6">
        <f>SUM(DF80, -DF86)</f>
        <v>0</v>
      </c>
      <c r="DG94" s="6">
        <f>SUM(DG79, -DG85)</f>
        <v>0</v>
      </c>
      <c r="DH94" s="6">
        <f>SUM(DH80, -DH86)</f>
        <v>0</v>
      </c>
      <c r="DI94" s="6">
        <f>SUM(DI79, -DI84)</f>
        <v>0</v>
      </c>
      <c r="DJ94" s="6">
        <f>SUM(DJ80, -DJ86)</f>
        <v>0</v>
      </c>
      <c r="DK94" s="6">
        <f>SUM(DK80, -DK86)</f>
        <v>0</v>
      </c>
      <c r="DL94" s="6">
        <f>SUM(DL80, -DL86)</f>
        <v>0</v>
      </c>
      <c r="DM94" s="6">
        <f>SUM(DM79, -DM85)</f>
        <v>0</v>
      </c>
      <c r="DN94" s="6">
        <f>SUM(DN80, -DN86)</f>
        <v>0</v>
      </c>
      <c r="DO94" s="6">
        <f>SUM(DO79, -DO84)</f>
        <v>0</v>
      </c>
      <c r="DP94" s="6">
        <f>SUM(DP80, -DP86)</f>
        <v>0</v>
      </c>
      <c r="DQ94" s="6">
        <f>SUM(DQ80, -DQ86)</f>
        <v>0</v>
      </c>
      <c r="DR94" s="6">
        <f>SUM(DR80, -DR86)</f>
        <v>0</v>
      </c>
      <c r="DS94" s="6">
        <f>SUM(DS79, -DS85)</f>
        <v>0</v>
      </c>
      <c r="DT94" s="6">
        <f>SUM(DT80, -DT86)</f>
        <v>0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17" t="s">
        <v>65</v>
      </c>
      <c r="CF95" s="114" t="s">
        <v>57</v>
      </c>
      <c r="CG95" s="123" t="s">
        <v>47</v>
      </c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20">
        <f>SUM(CE51, -CE53)</f>
        <v>0.1192</v>
      </c>
      <c r="CF96" s="116">
        <f>SUM(CF57, -CF58)</f>
        <v>0.1183</v>
      </c>
      <c r="CG96" s="120">
        <f>SUM(CG53, -CG56)</f>
        <v>0.13140000000000002</v>
      </c>
      <c r="CH96" s="6">
        <f t="shared" ref="CG96:CJ96" si="247">SUM(CH85, -CH92)</f>
        <v>0</v>
      </c>
      <c r="CI96" s="6">
        <f t="shared" si="247"/>
        <v>0</v>
      </c>
      <c r="CJ96" s="6">
        <f t="shared" si="247"/>
        <v>0</v>
      </c>
      <c r="CK96" s="6">
        <f>SUM(CK85, -CK92,)</f>
        <v>0</v>
      </c>
      <c r="CL96" s="6">
        <f>SUM(CL85, -CL92,)</f>
        <v>0</v>
      </c>
      <c r="CM96" s="6">
        <f t="shared" ref="CM96:CP96" si="248">SUM(CM85, -CM92)</f>
        <v>0</v>
      </c>
      <c r="CN96" s="6">
        <f t="shared" si="248"/>
        <v>0</v>
      </c>
      <c r="CO96" s="6">
        <f t="shared" si="248"/>
        <v>0</v>
      </c>
      <c r="CP96" s="6">
        <f t="shared" si="248"/>
        <v>0</v>
      </c>
      <c r="CQ96" s="6">
        <f>SUM(CQ85, -CQ92,)</f>
        <v>0</v>
      </c>
      <c r="CR96" s="6">
        <f>SUM(CR85, -CR92,)</f>
        <v>0</v>
      </c>
      <c r="CS96" s="6">
        <f t="shared" ref="CS96:CV96" si="249">SUM(CS85, -CS92)</f>
        <v>0</v>
      </c>
      <c r="CT96" s="6">
        <f t="shared" si="249"/>
        <v>0</v>
      </c>
      <c r="CU96" s="6">
        <f t="shared" si="249"/>
        <v>0</v>
      </c>
      <c r="CV96" s="6">
        <f t="shared" si="249"/>
        <v>0</v>
      </c>
      <c r="CW96" s="6">
        <f>SUM(CW85, -CW92,)</f>
        <v>0</v>
      </c>
      <c r="CX96" s="6">
        <f>SUM(CX85, -CX92,)</f>
        <v>0</v>
      </c>
      <c r="CY96" s="6">
        <f t="shared" ref="CY96:DB96" si="250">SUM(CY85, -CY92)</f>
        <v>0</v>
      </c>
      <c r="CZ96" s="6">
        <f t="shared" si="250"/>
        <v>0</v>
      </c>
      <c r="DA96" s="6">
        <f t="shared" si="250"/>
        <v>0</v>
      </c>
      <c r="DB96" s="6">
        <f t="shared" si="250"/>
        <v>0</v>
      </c>
      <c r="DC96" s="6">
        <f>SUM(DC85, -DC92,)</f>
        <v>0</v>
      </c>
      <c r="DD96" s="6">
        <f>SUM(DD85, -DD92,)</f>
        <v>0</v>
      </c>
      <c r="DE96" s="6">
        <f t="shared" ref="DE96:DH96" si="251">SUM(DE85, -DE92)</f>
        <v>0</v>
      </c>
      <c r="DF96" s="6">
        <f t="shared" si="251"/>
        <v>0</v>
      </c>
      <c r="DG96" s="6">
        <f t="shared" si="251"/>
        <v>0</v>
      </c>
      <c r="DH96" s="6">
        <f t="shared" si="251"/>
        <v>0</v>
      </c>
      <c r="DI96" s="6">
        <f>SUM(DI85, -DI92,)</f>
        <v>0</v>
      </c>
      <c r="DJ96" s="6">
        <f>SUM(DJ85, -DJ92,)</f>
        <v>0</v>
      </c>
      <c r="DK96" s="6">
        <f t="shared" ref="DK96:DN96" si="252">SUM(DK85, -DK92)</f>
        <v>0</v>
      </c>
      <c r="DL96" s="6">
        <f t="shared" si="252"/>
        <v>0</v>
      </c>
      <c r="DM96" s="6">
        <f t="shared" si="252"/>
        <v>0</v>
      </c>
      <c r="DN96" s="6">
        <f t="shared" si="252"/>
        <v>0</v>
      </c>
      <c r="DO96" s="6">
        <f>SUM(DO85, -DO92,)</f>
        <v>0</v>
      </c>
      <c r="DP96" s="6">
        <f>SUM(DP85, -DP92,)</f>
        <v>0</v>
      </c>
      <c r="DQ96" s="6">
        <f t="shared" ref="DQ96:DT96" si="253">SUM(DQ85, -DQ92)</f>
        <v>0</v>
      </c>
      <c r="DR96" s="6">
        <f t="shared" si="253"/>
        <v>0</v>
      </c>
      <c r="DS96" s="6">
        <f t="shared" si="253"/>
        <v>0</v>
      </c>
      <c r="DT96" s="6">
        <f t="shared" si="253"/>
        <v>0</v>
      </c>
      <c r="DU96" s="6">
        <f>SUM(DU85, -DU92,)</f>
        <v>0</v>
      </c>
      <c r="DV96" s="6">
        <f>SUM(DV85, -DV92,)</f>
        <v>0</v>
      </c>
      <c r="DW96" s="6">
        <f t="shared" ref="DW96:DZ96" si="254">SUM(DW85, -DW92)</f>
        <v>0</v>
      </c>
      <c r="DX96" s="6">
        <f t="shared" si="254"/>
        <v>0</v>
      </c>
      <c r="DY96" s="6">
        <f t="shared" si="254"/>
        <v>0</v>
      </c>
      <c r="DZ96" s="6">
        <f t="shared" si="254"/>
        <v>0</v>
      </c>
      <c r="EA96" s="6">
        <f>SUM(EA85, -EA92,)</f>
        <v>0</v>
      </c>
      <c r="EB96" s="6">
        <f>SUM(EB85, -EB92,)</f>
        <v>0</v>
      </c>
      <c r="EC96" s="6">
        <f t="shared" ref="EC96:EI96" si="255">SUM(EC85, -EC92)</f>
        <v>0</v>
      </c>
      <c r="ED96" s="6">
        <f t="shared" si="255"/>
        <v>0</v>
      </c>
      <c r="EE96" s="6">
        <f t="shared" si="255"/>
        <v>0</v>
      </c>
      <c r="EF96" s="6">
        <f t="shared" si="255"/>
        <v>0</v>
      </c>
      <c r="EG96" s="6">
        <f t="shared" si="255"/>
        <v>0</v>
      </c>
      <c r="EH96" s="6">
        <f t="shared" si="255"/>
        <v>0</v>
      </c>
      <c r="EI96" s="6">
        <f t="shared" si="255"/>
        <v>0</v>
      </c>
      <c r="EK96" s="6">
        <f>SUM(EK85, -EK92,)</f>
        <v>0</v>
      </c>
      <c r="EL96" s="6">
        <f>SUM(EL85, -EL92,)</f>
        <v>0</v>
      </c>
      <c r="EM96" s="6">
        <f t="shared" ref="EM96:EP96" si="256">SUM(EM85, -EM92)</f>
        <v>0</v>
      </c>
      <c r="EN96" s="6">
        <f t="shared" si="256"/>
        <v>0</v>
      </c>
      <c r="EO96" s="6">
        <f t="shared" si="256"/>
        <v>0</v>
      </c>
      <c r="EP96" s="6">
        <f t="shared" si="256"/>
        <v>0</v>
      </c>
      <c r="EQ96" s="6">
        <f>SUM(EQ85, -EQ92,)</f>
        <v>0</v>
      </c>
      <c r="ER96" s="6">
        <f>SUM(ER85, -ER92,)</f>
        <v>0</v>
      </c>
      <c r="ES96" s="6">
        <f t="shared" ref="ES96:EV96" si="257">SUM(ES85, -ES92)</f>
        <v>0</v>
      </c>
      <c r="ET96" s="6">
        <f t="shared" si="257"/>
        <v>0</v>
      </c>
      <c r="EU96" s="6">
        <f t="shared" si="257"/>
        <v>0</v>
      </c>
      <c r="EV96" s="6">
        <f t="shared" si="257"/>
        <v>0</v>
      </c>
      <c r="EW96" s="6">
        <f>SUM(EW85, -EW92,)</f>
        <v>0</v>
      </c>
      <c r="EX96" s="6">
        <f>SUM(EX85, -EX92,)</f>
        <v>0</v>
      </c>
      <c r="EY96" s="6">
        <f t="shared" ref="EY96:FB96" si="258">SUM(EY85, -EY92)</f>
        <v>0</v>
      </c>
      <c r="EZ96" s="6">
        <f t="shared" si="258"/>
        <v>0</v>
      </c>
      <c r="FA96" s="6">
        <f t="shared" si="258"/>
        <v>0</v>
      </c>
      <c r="FB96" s="6">
        <f t="shared" si="258"/>
        <v>0</v>
      </c>
      <c r="FC96" s="6">
        <f>SUM(FC85, -FC92,)</f>
        <v>0</v>
      </c>
      <c r="FD96" s="6">
        <f>SUM(FD85, -FD92,)</f>
        <v>0</v>
      </c>
      <c r="FE96" s="6">
        <f t="shared" ref="FE96:FH96" si="259">SUM(FE85, -FE92)</f>
        <v>0</v>
      </c>
      <c r="FF96" s="6">
        <f t="shared" si="259"/>
        <v>0</v>
      </c>
      <c r="FG96" s="6">
        <f t="shared" si="259"/>
        <v>0</v>
      </c>
      <c r="FH96" s="6">
        <f t="shared" si="259"/>
        <v>0</v>
      </c>
      <c r="FI96" s="6">
        <f>SUM(FI85, -FI92,)</f>
        <v>0</v>
      </c>
      <c r="FJ96" s="6">
        <f>SUM(FJ85, -FJ92,)</f>
        <v>0</v>
      </c>
      <c r="FK96" s="6">
        <f t="shared" ref="FK96:FN96" si="260">SUM(FK85, -FK92)</f>
        <v>0</v>
      </c>
      <c r="FL96" s="6">
        <f t="shared" si="260"/>
        <v>0</v>
      </c>
      <c r="FM96" s="6">
        <f t="shared" si="260"/>
        <v>0</v>
      </c>
      <c r="FN96" s="6">
        <f t="shared" si="260"/>
        <v>0</v>
      </c>
      <c r="FO96" s="6">
        <f>SUM(FO85, -FO92,)</f>
        <v>0</v>
      </c>
      <c r="FP96" s="6">
        <f>SUM(FP85, -FP92,)</f>
        <v>0</v>
      </c>
      <c r="FQ96" s="6">
        <f t="shared" ref="FQ96:FT96" si="261">SUM(FQ85, -FQ92)</f>
        <v>0</v>
      </c>
      <c r="FR96" s="6">
        <f t="shared" si="261"/>
        <v>0</v>
      </c>
      <c r="FS96" s="6">
        <f t="shared" si="261"/>
        <v>0</v>
      </c>
      <c r="FT96" s="6">
        <f t="shared" si="261"/>
        <v>0</v>
      </c>
      <c r="FU96" s="6">
        <f>SUM(FU85, -FU92,)</f>
        <v>0</v>
      </c>
      <c r="FV96" s="6">
        <f>SUM(FV85, -FV92,)</f>
        <v>0</v>
      </c>
      <c r="FW96" s="6">
        <f t="shared" ref="FW96:FZ96" si="262">SUM(FW85, -FW92)</f>
        <v>0</v>
      </c>
      <c r="FX96" s="6">
        <f t="shared" si="262"/>
        <v>0</v>
      </c>
      <c r="FY96" s="6">
        <f t="shared" si="262"/>
        <v>0</v>
      </c>
      <c r="FZ96" s="6">
        <f t="shared" si="262"/>
        <v>0</v>
      </c>
      <c r="GA96" s="6">
        <f>SUM(GA85, -GA92,)</f>
        <v>0</v>
      </c>
      <c r="GB96" s="6">
        <f>SUM(GB85, -GB92,)</f>
        <v>0</v>
      </c>
      <c r="GC96" s="6">
        <f t="shared" ref="GC96:GF96" si="263">SUM(GC85, -GC92)</f>
        <v>0</v>
      </c>
      <c r="GD96" s="6">
        <f t="shared" si="263"/>
        <v>0</v>
      </c>
      <c r="GE96" s="6">
        <f t="shared" si="263"/>
        <v>0</v>
      </c>
      <c r="GF96" s="6">
        <f t="shared" si="263"/>
        <v>0</v>
      </c>
      <c r="GG96" s="6">
        <f>SUM(GG85, -GG92,)</f>
        <v>0</v>
      </c>
      <c r="GH96" s="6">
        <f>SUM(GH85, -GH92,)</f>
        <v>0</v>
      </c>
      <c r="GI96" s="6">
        <f t="shared" ref="GI96:GL96" si="264">SUM(GI85, -GI92)</f>
        <v>0</v>
      </c>
      <c r="GJ96" s="6">
        <f t="shared" si="264"/>
        <v>0</v>
      </c>
      <c r="GK96" s="6">
        <f t="shared" si="264"/>
        <v>0</v>
      </c>
      <c r="GL96" s="6">
        <f t="shared" si="264"/>
        <v>0</v>
      </c>
      <c r="GM96" s="6">
        <f>SUM(GM85, -GM92,)</f>
        <v>0</v>
      </c>
      <c r="GN96" s="6">
        <f>SUM(GN85, -GN92,)</f>
        <v>0</v>
      </c>
      <c r="GO96" s="6">
        <f t="shared" ref="GO96:GR96" si="265">SUM(GO85, -GO92)</f>
        <v>0</v>
      </c>
      <c r="GP96" s="6">
        <f t="shared" si="265"/>
        <v>0</v>
      </c>
      <c r="GQ96" s="6">
        <f t="shared" si="265"/>
        <v>0</v>
      </c>
      <c r="GR96" s="6">
        <f t="shared" si="265"/>
        <v>0</v>
      </c>
      <c r="GS96" s="6">
        <f>SUM(GS85, -GS92,)</f>
        <v>0</v>
      </c>
      <c r="GT96" s="6">
        <f>SUM(GT85, -GT92,)</f>
        <v>0</v>
      </c>
      <c r="GU96" s="6">
        <f t="shared" ref="GU96:HA96" si="266">SUM(GU85, -GU92)</f>
        <v>0</v>
      </c>
      <c r="GV96" s="6">
        <f t="shared" si="266"/>
        <v>0</v>
      </c>
      <c r="GW96" s="6">
        <f t="shared" si="266"/>
        <v>0</v>
      </c>
      <c r="GX96" s="6">
        <f t="shared" si="266"/>
        <v>0</v>
      </c>
      <c r="GY96" s="6">
        <f t="shared" si="266"/>
        <v>0</v>
      </c>
      <c r="GZ96" s="6">
        <f t="shared" si="266"/>
        <v>0</v>
      </c>
      <c r="HA96" s="6">
        <f t="shared" si="266"/>
        <v>0</v>
      </c>
      <c r="HC96" s="6">
        <f>SUM(HC85, -HC92,)</f>
        <v>0</v>
      </c>
      <c r="HD96" s="6">
        <f>SUM(HD85, -HD92,)</f>
        <v>0</v>
      </c>
      <c r="HE96" s="6">
        <f t="shared" ref="HE96:HH96" si="267">SUM(HE85, -HE92)</f>
        <v>0</v>
      </c>
      <c r="HF96" s="6">
        <f t="shared" si="267"/>
        <v>0</v>
      </c>
      <c r="HG96" s="6">
        <f t="shared" si="267"/>
        <v>0</v>
      </c>
      <c r="HH96" s="6">
        <f t="shared" si="267"/>
        <v>0</v>
      </c>
      <c r="HI96" s="6">
        <f>SUM(HI85, -HI92,)</f>
        <v>0</v>
      </c>
      <c r="HJ96" s="6">
        <f>SUM(HJ85, -HJ92,)</f>
        <v>0</v>
      </c>
      <c r="HK96" s="6">
        <f t="shared" ref="HK96:HN96" si="268">SUM(HK85, -HK92)</f>
        <v>0</v>
      </c>
      <c r="HL96" s="6">
        <f t="shared" si="268"/>
        <v>0</v>
      </c>
      <c r="HM96" s="6">
        <f t="shared" si="268"/>
        <v>0</v>
      </c>
      <c r="HN96" s="6">
        <f t="shared" si="268"/>
        <v>0</v>
      </c>
      <c r="HO96" s="6">
        <f>SUM(HO85, -HO92,)</f>
        <v>0</v>
      </c>
      <c r="HP96" s="6">
        <f>SUM(HP85, -HP92,)</f>
        <v>0</v>
      </c>
      <c r="HQ96" s="6">
        <f t="shared" ref="HQ96:HT96" si="269">SUM(HQ85, -HQ92)</f>
        <v>0</v>
      </c>
      <c r="HR96" s="6">
        <f t="shared" si="269"/>
        <v>0</v>
      </c>
      <c r="HS96" s="6">
        <f t="shared" si="269"/>
        <v>0</v>
      </c>
      <c r="HT96" s="6">
        <f t="shared" si="269"/>
        <v>0</v>
      </c>
      <c r="HU96" s="6">
        <f>SUM(HU85, -HU92,)</f>
        <v>0</v>
      </c>
      <c r="HV96" s="6">
        <f>SUM(HV85, -HV92,)</f>
        <v>0</v>
      </c>
      <c r="HW96" s="6">
        <f t="shared" ref="HW96:HZ96" si="270">SUM(HW85, -HW92)</f>
        <v>0</v>
      </c>
      <c r="HX96" s="6">
        <f t="shared" si="270"/>
        <v>0</v>
      </c>
      <c r="HY96" s="6">
        <f t="shared" si="270"/>
        <v>0</v>
      </c>
      <c r="HZ96" s="6">
        <f t="shared" si="270"/>
        <v>0</v>
      </c>
      <c r="IA96" s="6">
        <f>SUM(IA85, -IA92,)</f>
        <v>0</v>
      </c>
      <c r="IB96" s="6">
        <f>SUM(IB85, -IB92,)</f>
        <v>0</v>
      </c>
      <c r="IC96" s="6">
        <f t="shared" ref="IC96:IF96" si="271">SUM(IC85, -IC92)</f>
        <v>0</v>
      </c>
      <c r="ID96" s="6">
        <f t="shared" si="271"/>
        <v>0</v>
      </c>
      <c r="IE96" s="6">
        <f t="shared" si="271"/>
        <v>0</v>
      </c>
      <c r="IF96" s="6">
        <f t="shared" si="271"/>
        <v>0</v>
      </c>
      <c r="IG96" s="6">
        <f>SUM(IG85, -IG92,)</f>
        <v>0</v>
      </c>
      <c r="IH96" s="6">
        <f>SUM(IH85, -IH92,)</f>
        <v>0</v>
      </c>
      <c r="II96" s="6">
        <f t="shared" ref="II96:IL96" si="272">SUM(II85, -II92)</f>
        <v>0</v>
      </c>
      <c r="IJ96" s="6">
        <f t="shared" si="272"/>
        <v>0</v>
      </c>
      <c r="IK96" s="6">
        <f t="shared" si="272"/>
        <v>0</v>
      </c>
      <c r="IL96" s="6">
        <f t="shared" si="272"/>
        <v>0</v>
      </c>
      <c r="IM96" s="6">
        <f>SUM(IM85, -IM92,)</f>
        <v>0</v>
      </c>
      <c r="IN96" s="6">
        <f>SUM(IN85, -IN92,)</f>
        <v>0</v>
      </c>
      <c r="IO96" s="6">
        <f t="shared" ref="IO96:IR96" si="273">SUM(IO85, -IO92)</f>
        <v>0</v>
      </c>
      <c r="IP96" s="6">
        <f t="shared" si="273"/>
        <v>0</v>
      </c>
      <c r="IQ96" s="6">
        <f t="shared" si="273"/>
        <v>0</v>
      </c>
      <c r="IR96" s="6">
        <f t="shared" si="273"/>
        <v>0</v>
      </c>
      <c r="IS96" s="6">
        <f>SUM(IS85, -IS92,)</f>
        <v>0</v>
      </c>
      <c r="IT96" s="6">
        <f>SUM(IT85, -IT92,)</f>
        <v>0</v>
      </c>
      <c r="IU96" s="6">
        <f t="shared" ref="IU96:IX96" si="274">SUM(IU85, -IU92)</f>
        <v>0</v>
      </c>
      <c r="IV96" s="6">
        <f t="shared" si="274"/>
        <v>0</v>
      </c>
      <c r="IW96" s="6">
        <f t="shared" si="274"/>
        <v>0</v>
      </c>
      <c r="IX96" s="6">
        <f t="shared" si="274"/>
        <v>0</v>
      </c>
      <c r="IY96" s="6">
        <f>SUM(IY85, -IY92,)</f>
        <v>0</v>
      </c>
      <c r="IZ96" s="6">
        <f>SUM(IZ85, -IZ92,)</f>
        <v>0</v>
      </c>
      <c r="JA96" s="6">
        <f t="shared" ref="JA96:JD96" si="275">SUM(JA85, -JA92)</f>
        <v>0</v>
      </c>
      <c r="JB96" s="6">
        <f t="shared" si="275"/>
        <v>0</v>
      </c>
      <c r="JC96" s="6">
        <f t="shared" si="275"/>
        <v>0</v>
      </c>
      <c r="JD96" s="6">
        <f t="shared" si="275"/>
        <v>0</v>
      </c>
      <c r="JE96" s="6">
        <f>SUM(JE85, -JE92,)</f>
        <v>0</v>
      </c>
      <c r="JF96" s="6">
        <f>SUM(JF85, -JF92,)</f>
        <v>0</v>
      </c>
      <c r="JG96" s="6">
        <f t="shared" ref="JG96:JJ96" si="276">SUM(JG85, -JG92)</f>
        <v>0</v>
      </c>
      <c r="JH96" s="6">
        <f t="shared" si="276"/>
        <v>0</v>
      </c>
      <c r="JI96" s="6">
        <f t="shared" si="276"/>
        <v>0</v>
      </c>
      <c r="JJ96" s="6">
        <f t="shared" si="276"/>
        <v>0</v>
      </c>
      <c r="JK96" s="6">
        <f>SUM(JK85, -JK92,)</f>
        <v>0</v>
      </c>
      <c r="JL96" s="6">
        <f>SUM(JL85, -JL92,)</f>
        <v>0</v>
      </c>
      <c r="JM96" s="6">
        <f t="shared" ref="JM96:JS96" si="277">SUM(JM85, -JM92)</f>
        <v>0</v>
      </c>
      <c r="JN96" s="6">
        <f t="shared" si="277"/>
        <v>0</v>
      </c>
      <c r="JO96" s="6">
        <f t="shared" si="277"/>
        <v>0</v>
      </c>
      <c r="JP96" s="6">
        <f t="shared" si="277"/>
        <v>0</v>
      </c>
      <c r="JQ96" s="6">
        <f t="shared" si="277"/>
        <v>0</v>
      </c>
      <c r="JR96" s="6">
        <f t="shared" si="277"/>
        <v>0</v>
      </c>
      <c r="JS96" s="6">
        <f t="shared" si="277"/>
        <v>0</v>
      </c>
    </row>
    <row r="97" spans="1:279" ht="15.7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23" t="s">
        <v>47</v>
      </c>
      <c r="CF97" s="168" t="s">
        <v>67</v>
      </c>
      <c r="CG97" s="114" t="s">
        <v>57</v>
      </c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20">
        <f>SUM(CE53, -CE56)</f>
        <v>0.11030000000000001</v>
      </c>
      <c r="CF98" s="208">
        <f>SUM(CF54, -CF57)</f>
        <v>0.10350000000000001</v>
      </c>
      <c r="CG98" s="116">
        <f>SUM(CG57, -CG58)</f>
        <v>0.12119999999999999</v>
      </c>
      <c r="CH98" s="6">
        <f>SUM(CH85, -CH91,)</f>
        <v>0</v>
      </c>
      <c r="CI98" s="6">
        <f>SUM(CI86, -CI92)</f>
        <v>0</v>
      </c>
      <c r="CJ98" s="6">
        <f>SUM(CJ85, -CJ91)</f>
        <v>0</v>
      </c>
      <c r="CK98" s="6">
        <f>SUM(CK85, -CK91)</f>
        <v>0</v>
      </c>
      <c r="CL98" s="6">
        <f>SUM(CL85, -CL91)</f>
        <v>0</v>
      </c>
      <c r="CM98" s="6">
        <f>SUM(CM85, -CM91)</f>
        <v>0</v>
      </c>
      <c r="CN98" s="6">
        <f>SUM(CN85, -CN91,)</f>
        <v>0</v>
      </c>
      <c r="CO98" s="6">
        <f>SUM(CO86, -CO92)</f>
        <v>0</v>
      </c>
      <c r="CP98" s="6">
        <f>SUM(CP85, -CP91)</f>
        <v>0</v>
      </c>
      <c r="CQ98" s="6">
        <f>SUM(CQ85, -CQ91)</f>
        <v>0</v>
      </c>
      <c r="CR98" s="6">
        <f>SUM(CR85, -CR91)</f>
        <v>0</v>
      </c>
      <c r="CS98" s="6">
        <f>SUM(CS85, -CS91)</f>
        <v>0</v>
      </c>
      <c r="CT98" s="6">
        <f>SUM(CT85, -CT91,)</f>
        <v>0</v>
      </c>
      <c r="CU98" s="6">
        <f>SUM(CU86, -CU92)</f>
        <v>0</v>
      </c>
      <c r="CV98" s="6">
        <f>SUM(CV85, -CV91)</f>
        <v>0</v>
      </c>
      <c r="CW98" s="6">
        <f>SUM(CW85, -CW91)</f>
        <v>0</v>
      </c>
      <c r="CX98" s="6">
        <f>SUM(CX85, -CX91)</f>
        <v>0</v>
      </c>
      <c r="CY98" s="6">
        <f>SUM(CY85, -CY91)</f>
        <v>0</v>
      </c>
      <c r="CZ98" s="6">
        <f>SUM(CZ85, -CZ91,)</f>
        <v>0</v>
      </c>
      <c r="DA98" s="6">
        <f>SUM(DA86, -DA92)</f>
        <v>0</v>
      </c>
      <c r="DB98" s="6">
        <f>SUM(DB85, -DB91)</f>
        <v>0</v>
      </c>
      <c r="DC98" s="6">
        <f>SUM(DC85, -DC91)</f>
        <v>0</v>
      </c>
      <c r="DD98" s="6">
        <f>SUM(DD85, -DD91)</f>
        <v>0</v>
      </c>
      <c r="DE98" s="6">
        <f>SUM(DE85, -DE91)</f>
        <v>0</v>
      </c>
      <c r="DF98" s="6">
        <f>SUM(DF85, -DF91,)</f>
        <v>0</v>
      </c>
      <c r="DG98" s="6">
        <f>SUM(DG86, -DG92)</f>
        <v>0</v>
      </c>
      <c r="DH98" s="6">
        <f>SUM(DH85, -DH91)</f>
        <v>0</v>
      </c>
      <c r="DI98" s="6">
        <f>SUM(DI85, -DI91)</f>
        <v>0</v>
      </c>
      <c r="DJ98" s="6">
        <f>SUM(DJ85, -DJ91)</f>
        <v>0</v>
      </c>
      <c r="DK98" s="6">
        <f>SUM(DK85, -DK91)</f>
        <v>0</v>
      </c>
      <c r="DL98" s="6">
        <f>SUM(DL85, -DL91,)</f>
        <v>0</v>
      </c>
      <c r="DM98" s="6">
        <f>SUM(DM86, -DM92)</f>
        <v>0</v>
      </c>
      <c r="DN98" s="6">
        <f>SUM(DN85, -DN91)</f>
        <v>0</v>
      </c>
      <c r="DO98" s="6">
        <f>SUM(DO85, -DO91)</f>
        <v>0</v>
      </c>
      <c r="DP98" s="6">
        <f>SUM(DP85, -DP91)</f>
        <v>0</v>
      </c>
      <c r="DQ98" s="6">
        <f>SUM(DQ85, -DQ91)</f>
        <v>0</v>
      </c>
      <c r="DR98" s="6">
        <f>SUM(DR85, -DR91,)</f>
        <v>0</v>
      </c>
      <c r="DS98" s="6">
        <f>SUM(DS86, -DS92)</f>
        <v>0</v>
      </c>
      <c r="DT98" s="6">
        <f>SUM(DT85, -DT91)</f>
        <v>0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14" t="s">
        <v>57</v>
      </c>
      <c r="CF99" s="260" t="s">
        <v>54</v>
      </c>
      <c r="CG99" s="168" t="s">
        <v>67</v>
      </c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>SUM(BS56, -BS58)</f>
        <v>0.1308</v>
      </c>
      <c r="BT100" s="116">
        <f>SUM(BT56, -BT58)</f>
        <v>0.11999999999999998</v>
      </c>
      <c r="BU100" s="178">
        <f>SUM(BU56, -BU58)</f>
        <v>0.13389999999999999</v>
      </c>
      <c r="BV100" s="148">
        <f>SUM(BV56, -BV58)</f>
        <v>0.14529999999999998</v>
      </c>
      <c r="BW100" s="118">
        <f>SUM(BW56, -BW58)</f>
        <v>0.15360000000000001</v>
      </c>
      <c r="BX100" s="178">
        <f>SUM(BX56, -BX58)</f>
        <v>0.15440000000000001</v>
      </c>
      <c r="BY100" s="225">
        <f>SUM(BY56, -BY58)</f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16">
        <f>SUM(CE57, -CE58)</f>
        <v>0.10970000000000001</v>
      </c>
      <c r="CF100" s="120">
        <f>SUM(CF52, -CF54)</f>
        <v>9.9699999999999997E-2</v>
      </c>
      <c r="CG100" s="208">
        <f>SUM(CG54, -CG57)</f>
        <v>9.7000000000000003E-2</v>
      </c>
      <c r="CH100" s="6">
        <f>SUM(CH86, -CH92)</f>
        <v>0</v>
      </c>
      <c r="CI100" s="6">
        <f>SUM(CI85, -CI91)</f>
        <v>0</v>
      </c>
      <c r="CJ100" s="6">
        <f>SUM(CJ86, -CJ92)</f>
        <v>0</v>
      </c>
      <c r="CK100" s="6">
        <f>SUM(CK85, -CK90)</f>
        <v>0</v>
      </c>
      <c r="CL100" s="6">
        <f>SUM(CL86, -CL92)</f>
        <v>0</v>
      </c>
      <c r="CM100" s="6">
        <f>SUM(CM86, -CM92)</f>
        <v>0</v>
      </c>
      <c r="CN100" s="6">
        <f>SUM(CN86, -CN92)</f>
        <v>0</v>
      </c>
      <c r="CO100" s="6">
        <f>SUM(CO85, -CO91)</f>
        <v>0</v>
      </c>
      <c r="CP100" s="6">
        <f>SUM(CP86, -CP92)</f>
        <v>0</v>
      </c>
      <c r="CQ100" s="6">
        <f>SUM(CQ85, -CQ90)</f>
        <v>0</v>
      </c>
      <c r="CR100" s="6">
        <f>SUM(CR86, -CR92)</f>
        <v>0</v>
      </c>
      <c r="CS100" s="6">
        <f>SUM(CS86, -CS92)</f>
        <v>0</v>
      </c>
      <c r="CT100" s="6">
        <f>SUM(CT86, -CT92)</f>
        <v>0</v>
      </c>
      <c r="CU100" s="6">
        <f>SUM(CU85, -CU91)</f>
        <v>0</v>
      </c>
      <c r="CV100" s="6">
        <f>SUM(CV86, -CV92)</f>
        <v>0</v>
      </c>
      <c r="CW100" s="6">
        <f>SUM(CW85, -CW90)</f>
        <v>0</v>
      </c>
      <c r="CX100" s="6">
        <f>SUM(CX86, -CX92)</f>
        <v>0</v>
      </c>
      <c r="CY100" s="6">
        <f>SUM(CY86, -CY92)</f>
        <v>0</v>
      </c>
      <c r="CZ100" s="6">
        <f>SUM(CZ86, -CZ92)</f>
        <v>0</v>
      </c>
      <c r="DA100" s="6">
        <f>SUM(DA85, -DA91)</f>
        <v>0</v>
      </c>
      <c r="DB100" s="6">
        <f>SUM(DB86, -DB92)</f>
        <v>0</v>
      </c>
      <c r="DC100" s="6">
        <f>SUM(DC85, -DC90)</f>
        <v>0</v>
      </c>
      <c r="DD100" s="6">
        <f>SUM(DD86, -DD92)</f>
        <v>0</v>
      </c>
      <c r="DE100" s="6">
        <f>SUM(DE86, -DE92)</f>
        <v>0</v>
      </c>
      <c r="DF100" s="6">
        <f>SUM(DF86, -DF92)</f>
        <v>0</v>
      </c>
      <c r="DG100" s="6">
        <f>SUM(DG85, -DG91)</f>
        <v>0</v>
      </c>
      <c r="DH100" s="6">
        <f>SUM(DH86, -DH92)</f>
        <v>0</v>
      </c>
      <c r="DI100" s="6">
        <f>SUM(DI85, -DI90)</f>
        <v>0</v>
      </c>
      <c r="DJ100" s="6">
        <f>SUM(DJ86, -DJ92)</f>
        <v>0</v>
      </c>
      <c r="DK100" s="6">
        <f>SUM(DK86, -DK92)</f>
        <v>0</v>
      </c>
      <c r="DL100" s="6">
        <f>SUM(DL86, -DL92)</f>
        <v>0</v>
      </c>
      <c r="DM100" s="6">
        <f>SUM(DM85, -DM91)</f>
        <v>0</v>
      </c>
      <c r="DN100" s="6">
        <f>SUM(DN86, -DN92)</f>
        <v>0</v>
      </c>
      <c r="DO100" s="6">
        <f>SUM(DO85, -DO90)</f>
        <v>0</v>
      </c>
      <c r="DP100" s="6">
        <f>SUM(DP86, -DP92)</f>
        <v>0</v>
      </c>
      <c r="DQ100" s="6">
        <f>SUM(DQ86, -DQ92)</f>
        <v>0</v>
      </c>
      <c r="DR100" s="6">
        <f>SUM(DR86, -DR92)</f>
        <v>0</v>
      </c>
      <c r="DS100" s="6">
        <f>SUM(DS85, -DS91)</f>
        <v>0</v>
      </c>
      <c r="DT100" s="6">
        <f>SUM(DT86, -DT92)</f>
        <v>0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168" t="s">
        <v>67</v>
      </c>
      <c r="CF101" s="117" t="s">
        <v>65</v>
      </c>
      <c r="CG101" s="123" t="s">
        <v>40</v>
      </c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>SUM(BL57, -BL58)</f>
        <v>0.11630000000000001</v>
      </c>
      <c r="BM102" s="116">
        <f>SUM(BM57, -BM58)</f>
        <v>0.11269999999999999</v>
      </c>
      <c r="BN102" s="176">
        <f>SUM(BN57, -BN58)</f>
        <v>0.11739999999999999</v>
      </c>
      <c r="BO102" s="118">
        <f>SUM(BO57, -BO58)</f>
        <v>0.1109</v>
      </c>
      <c r="BP102" s="118">
        <f>SUM(BP57, -BP58)</f>
        <v>0.11410000000000001</v>
      </c>
      <c r="BQ102" s="118">
        <f>SUM(BQ57, -BQ58)</f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208">
        <f>SUM(CE54, -CE57)</f>
        <v>0.10730000000000001</v>
      </c>
      <c r="CF102" s="120">
        <f>SUM(CF51, -CF53)</f>
        <v>9.9699999999999997E-2</v>
      </c>
      <c r="CG102" s="120">
        <f>SUM(CG53, -CG55)</f>
        <v>8.610000000000001E-2</v>
      </c>
      <c r="CH102" s="6">
        <f t="shared" ref="CG102:CJ102" si="278">SUM(CH91, -CH98)</f>
        <v>0</v>
      </c>
      <c r="CI102" s="6">
        <f t="shared" si="278"/>
        <v>0</v>
      </c>
      <c r="CJ102" s="6">
        <f t="shared" si="278"/>
        <v>0</v>
      </c>
      <c r="CK102" s="6">
        <f>SUM(CK91, -CK98,)</f>
        <v>0</v>
      </c>
      <c r="CL102" s="6">
        <f>SUM(CL91, -CL98,)</f>
        <v>0</v>
      </c>
      <c r="CM102" s="6">
        <f t="shared" ref="CM102:CP102" si="279">SUM(CM91, -CM98)</f>
        <v>0</v>
      </c>
      <c r="CN102" s="6">
        <f t="shared" si="279"/>
        <v>0</v>
      </c>
      <c r="CO102" s="6">
        <f t="shared" si="279"/>
        <v>0</v>
      </c>
      <c r="CP102" s="6">
        <f t="shared" si="279"/>
        <v>0</v>
      </c>
      <c r="CQ102" s="6">
        <f>SUM(CQ91, -CQ98,)</f>
        <v>0</v>
      </c>
      <c r="CR102" s="6">
        <f>SUM(CR91, -CR98,)</f>
        <v>0</v>
      </c>
      <c r="CS102" s="6">
        <f t="shared" ref="CS102:CV102" si="280">SUM(CS91, -CS98)</f>
        <v>0</v>
      </c>
      <c r="CT102" s="6">
        <f t="shared" si="280"/>
        <v>0</v>
      </c>
      <c r="CU102" s="6">
        <f t="shared" si="280"/>
        <v>0</v>
      </c>
      <c r="CV102" s="6">
        <f t="shared" si="280"/>
        <v>0</v>
      </c>
      <c r="CW102" s="6">
        <f>SUM(CW91, -CW98,)</f>
        <v>0</v>
      </c>
      <c r="CX102" s="6">
        <f>SUM(CX91, -CX98,)</f>
        <v>0</v>
      </c>
      <c r="CY102" s="6">
        <f t="shared" ref="CY102:DB102" si="281">SUM(CY91, -CY98)</f>
        <v>0</v>
      </c>
      <c r="CZ102" s="6">
        <f t="shared" si="281"/>
        <v>0</v>
      </c>
      <c r="DA102" s="6">
        <f t="shared" si="281"/>
        <v>0</v>
      </c>
      <c r="DB102" s="6">
        <f t="shared" si="281"/>
        <v>0</v>
      </c>
      <c r="DC102" s="6">
        <f>SUM(DC91, -DC98,)</f>
        <v>0</v>
      </c>
      <c r="DD102" s="6">
        <f>SUM(DD91, -DD98,)</f>
        <v>0</v>
      </c>
      <c r="DE102" s="6">
        <f t="shared" ref="DE102:DH102" si="282">SUM(DE91, -DE98)</f>
        <v>0</v>
      </c>
      <c r="DF102" s="6">
        <f t="shared" si="282"/>
        <v>0</v>
      </c>
      <c r="DG102" s="6">
        <f t="shared" si="282"/>
        <v>0</v>
      </c>
      <c r="DH102" s="6">
        <f t="shared" si="282"/>
        <v>0</v>
      </c>
      <c r="DI102" s="6">
        <f>SUM(DI91, -DI98,)</f>
        <v>0</v>
      </c>
      <c r="DJ102" s="6">
        <f>SUM(DJ91, -DJ98,)</f>
        <v>0</v>
      </c>
      <c r="DK102" s="6">
        <f t="shared" ref="DK102:DN102" si="283">SUM(DK91, -DK98)</f>
        <v>0</v>
      </c>
      <c r="DL102" s="6">
        <f t="shared" si="283"/>
        <v>0</v>
      </c>
      <c r="DM102" s="6">
        <f t="shared" si="283"/>
        <v>0</v>
      </c>
      <c r="DN102" s="6">
        <f t="shared" si="283"/>
        <v>0</v>
      </c>
      <c r="DO102" s="6">
        <f>SUM(DO91, -DO98,)</f>
        <v>0</v>
      </c>
      <c r="DP102" s="6">
        <f>SUM(DP91, -DP98,)</f>
        <v>0</v>
      </c>
      <c r="DQ102" s="6">
        <f t="shared" ref="DQ102:DT102" si="284">SUM(DQ91, -DQ98)</f>
        <v>0</v>
      </c>
      <c r="DR102" s="6">
        <f t="shared" si="284"/>
        <v>0</v>
      </c>
      <c r="DS102" s="6">
        <f t="shared" si="284"/>
        <v>0</v>
      </c>
      <c r="DT102" s="6">
        <f t="shared" si="284"/>
        <v>0</v>
      </c>
      <c r="DU102" s="6">
        <f>SUM(DU91, -DU98,)</f>
        <v>0</v>
      </c>
      <c r="DV102" s="6">
        <f>SUM(DV91, -DV98,)</f>
        <v>0</v>
      </c>
      <c r="DW102" s="6">
        <f t="shared" ref="DW102:DZ102" si="285">SUM(DW91, -DW98)</f>
        <v>0</v>
      </c>
      <c r="DX102" s="6">
        <f t="shared" si="285"/>
        <v>0</v>
      </c>
      <c r="DY102" s="6">
        <f t="shared" si="285"/>
        <v>0</v>
      </c>
      <c r="DZ102" s="6">
        <f t="shared" si="285"/>
        <v>0</v>
      </c>
      <c r="EA102" s="6">
        <f>SUM(EA91, -EA98,)</f>
        <v>0</v>
      </c>
      <c r="EB102" s="6">
        <f>SUM(EB91, -EB98,)</f>
        <v>0</v>
      </c>
      <c r="EC102" s="6">
        <f t="shared" ref="EC102:EI102" si="286">SUM(EC91, -EC98)</f>
        <v>0</v>
      </c>
      <c r="ED102" s="6">
        <f t="shared" si="286"/>
        <v>0</v>
      </c>
      <c r="EE102" s="6">
        <f t="shared" si="286"/>
        <v>0</v>
      </c>
      <c r="EF102" s="6">
        <f t="shared" si="286"/>
        <v>0</v>
      </c>
      <c r="EG102" s="6">
        <f t="shared" si="286"/>
        <v>0</v>
      </c>
      <c r="EH102" s="6">
        <f t="shared" si="286"/>
        <v>0</v>
      </c>
      <c r="EI102" s="6">
        <f t="shared" si="286"/>
        <v>0</v>
      </c>
      <c r="EK102" s="6">
        <f>SUM(EK91, -EK98,)</f>
        <v>0</v>
      </c>
      <c r="EL102" s="6">
        <f>SUM(EL91, -EL98,)</f>
        <v>0</v>
      </c>
      <c r="EM102" s="6">
        <f t="shared" ref="EM102:EP102" si="287">SUM(EM91, -EM98)</f>
        <v>0</v>
      </c>
      <c r="EN102" s="6">
        <f t="shared" si="287"/>
        <v>0</v>
      </c>
      <c r="EO102" s="6">
        <f t="shared" si="287"/>
        <v>0</v>
      </c>
      <c r="EP102" s="6">
        <f t="shared" si="287"/>
        <v>0</v>
      </c>
      <c r="EQ102" s="6">
        <f>SUM(EQ91, -EQ98,)</f>
        <v>0</v>
      </c>
      <c r="ER102" s="6">
        <f>SUM(ER91, -ER98,)</f>
        <v>0</v>
      </c>
      <c r="ES102" s="6">
        <f t="shared" ref="ES102:EV102" si="288">SUM(ES91, -ES98)</f>
        <v>0</v>
      </c>
      <c r="ET102" s="6">
        <f t="shared" si="288"/>
        <v>0</v>
      </c>
      <c r="EU102" s="6">
        <f t="shared" si="288"/>
        <v>0</v>
      </c>
      <c r="EV102" s="6">
        <f t="shared" si="288"/>
        <v>0</v>
      </c>
      <c r="EW102" s="6">
        <f>SUM(EW91, -EW98,)</f>
        <v>0</v>
      </c>
      <c r="EX102" s="6">
        <f>SUM(EX91, -EX98,)</f>
        <v>0</v>
      </c>
      <c r="EY102" s="6">
        <f t="shared" ref="EY102:FB102" si="289">SUM(EY91, -EY98)</f>
        <v>0</v>
      </c>
      <c r="EZ102" s="6">
        <f t="shared" si="289"/>
        <v>0</v>
      </c>
      <c r="FA102" s="6">
        <f t="shared" si="289"/>
        <v>0</v>
      </c>
      <c r="FB102" s="6">
        <f t="shared" si="289"/>
        <v>0</v>
      </c>
      <c r="FC102" s="6">
        <f>SUM(FC91, -FC98,)</f>
        <v>0</v>
      </c>
      <c r="FD102" s="6">
        <f>SUM(FD91, -FD98,)</f>
        <v>0</v>
      </c>
      <c r="FE102" s="6">
        <f t="shared" ref="FE102:FH102" si="290">SUM(FE91, -FE98)</f>
        <v>0</v>
      </c>
      <c r="FF102" s="6">
        <f t="shared" si="290"/>
        <v>0</v>
      </c>
      <c r="FG102" s="6">
        <f t="shared" si="290"/>
        <v>0</v>
      </c>
      <c r="FH102" s="6">
        <f t="shared" si="290"/>
        <v>0</v>
      </c>
      <c r="FI102" s="6">
        <f>SUM(FI91, -FI98,)</f>
        <v>0</v>
      </c>
      <c r="FJ102" s="6">
        <f>SUM(FJ91, -FJ98,)</f>
        <v>0</v>
      </c>
      <c r="FK102" s="6">
        <f t="shared" ref="FK102:FN102" si="291">SUM(FK91, -FK98)</f>
        <v>0</v>
      </c>
      <c r="FL102" s="6">
        <f t="shared" si="291"/>
        <v>0</v>
      </c>
      <c r="FM102" s="6">
        <f t="shared" si="291"/>
        <v>0</v>
      </c>
      <c r="FN102" s="6">
        <f t="shared" si="291"/>
        <v>0</v>
      </c>
      <c r="FO102" s="6">
        <f>SUM(FO91, -FO98,)</f>
        <v>0</v>
      </c>
      <c r="FP102" s="6">
        <f>SUM(FP91, -FP98,)</f>
        <v>0</v>
      </c>
      <c r="FQ102" s="6">
        <f t="shared" ref="FQ102:FT102" si="292">SUM(FQ91, -FQ98)</f>
        <v>0</v>
      </c>
      <c r="FR102" s="6">
        <f t="shared" si="292"/>
        <v>0</v>
      </c>
      <c r="FS102" s="6">
        <f t="shared" si="292"/>
        <v>0</v>
      </c>
      <c r="FT102" s="6">
        <f t="shared" si="292"/>
        <v>0</v>
      </c>
      <c r="FU102" s="6">
        <f>SUM(FU91, -FU98,)</f>
        <v>0</v>
      </c>
      <c r="FV102" s="6">
        <f>SUM(FV91, -FV98,)</f>
        <v>0</v>
      </c>
      <c r="FW102" s="6">
        <f t="shared" ref="FW102:FZ102" si="293">SUM(FW91, -FW98)</f>
        <v>0</v>
      </c>
      <c r="FX102" s="6">
        <f t="shared" si="293"/>
        <v>0</v>
      </c>
      <c r="FY102" s="6">
        <f t="shared" si="293"/>
        <v>0</v>
      </c>
      <c r="FZ102" s="6">
        <f t="shared" si="293"/>
        <v>0</v>
      </c>
      <c r="GA102" s="6">
        <f>SUM(GA91, -GA98,)</f>
        <v>0</v>
      </c>
      <c r="GB102" s="6">
        <f>SUM(GB91, -GB98,)</f>
        <v>0</v>
      </c>
      <c r="GC102" s="6">
        <f t="shared" ref="GC102:GF102" si="294">SUM(GC91, -GC98)</f>
        <v>0</v>
      </c>
      <c r="GD102" s="6">
        <f t="shared" si="294"/>
        <v>0</v>
      </c>
      <c r="GE102" s="6">
        <f t="shared" si="294"/>
        <v>0</v>
      </c>
      <c r="GF102" s="6">
        <f t="shared" si="294"/>
        <v>0</v>
      </c>
      <c r="GG102" s="6">
        <f>SUM(GG91, -GG98,)</f>
        <v>0</v>
      </c>
      <c r="GH102" s="6">
        <f>SUM(GH91, -GH98,)</f>
        <v>0</v>
      </c>
      <c r="GI102" s="6">
        <f t="shared" ref="GI102:GL102" si="295">SUM(GI91, -GI98)</f>
        <v>0</v>
      </c>
      <c r="GJ102" s="6">
        <f t="shared" si="295"/>
        <v>0</v>
      </c>
      <c r="GK102" s="6">
        <f t="shared" si="295"/>
        <v>0</v>
      </c>
      <c r="GL102" s="6">
        <f t="shared" si="295"/>
        <v>0</v>
      </c>
      <c r="GM102" s="6">
        <f>SUM(GM91, -GM98,)</f>
        <v>0</v>
      </c>
      <c r="GN102" s="6">
        <f>SUM(GN91, -GN98,)</f>
        <v>0</v>
      </c>
      <c r="GO102" s="6">
        <f t="shared" ref="GO102:GR102" si="296">SUM(GO91, -GO98)</f>
        <v>0</v>
      </c>
      <c r="GP102" s="6">
        <f t="shared" si="296"/>
        <v>0</v>
      </c>
      <c r="GQ102" s="6">
        <f t="shared" si="296"/>
        <v>0</v>
      </c>
      <c r="GR102" s="6">
        <f t="shared" si="296"/>
        <v>0</v>
      </c>
      <c r="GS102" s="6">
        <f>SUM(GS91, -GS98,)</f>
        <v>0</v>
      </c>
      <c r="GT102" s="6">
        <f>SUM(GT91, -GT98,)</f>
        <v>0</v>
      </c>
      <c r="GU102" s="6">
        <f t="shared" ref="GU102:HA102" si="297">SUM(GU91, -GU98)</f>
        <v>0</v>
      </c>
      <c r="GV102" s="6">
        <f t="shared" si="297"/>
        <v>0</v>
      </c>
      <c r="GW102" s="6">
        <f t="shared" si="297"/>
        <v>0</v>
      </c>
      <c r="GX102" s="6">
        <f t="shared" si="297"/>
        <v>0</v>
      </c>
      <c r="GY102" s="6">
        <f t="shared" si="297"/>
        <v>0</v>
      </c>
      <c r="GZ102" s="6">
        <f t="shared" si="297"/>
        <v>0</v>
      </c>
      <c r="HA102" s="6">
        <f t="shared" si="297"/>
        <v>0</v>
      </c>
      <c r="HC102" s="6">
        <f>SUM(HC91, -HC98,)</f>
        <v>0</v>
      </c>
      <c r="HD102" s="6">
        <f>SUM(HD91, -HD98,)</f>
        <v>0</v>
      </c>
      <c r="HE102" s="6">
        <f t="shared" ref="HE102:HH102" si="298">SUM(HE91, -HE98)</f>
        <v>0</v>
      </c>
      <c r="HF102" s="6">
        <f t="shared" si="298"/>
        <v>0</v>
      </c>
      <c r="HG102" s="6">
        <f t="shared" si="298"/>
        <v>0</v>
      </c>
      <c r="HH102" s="6">
        <f t="shared" si="298"/>
        <v>0</v>
      </c>
      <c r="HI102" s="6">
        <f>SUM(HI91, -HI98,)</f>
        <v>0</v>
      </c>
      <c r="HJ102" s="6">
        <f>SUM(HJ91, -HJ98,)</f>
        <v>0</v>
      </c>
      <c r="HK102" s="6">
        <f t="shared" ref="HK102:HN102" si="299">SUM(HK91, -HK98)</f>
        <v>0</v>
      </c>
      <c r="HL102" s="6">
        <f t="shared" si="299"/>
        <v>0</v>
      </c>
      <c r="HM102" s="6">
        <f t="shared" si="299"/>
        <v>0</v>
      </c>
      <c r="HN102" s="6">
        <f t="shared" si="299"/>
        <v>0</v>
      </c>
      <c r="HO102" s="6">
        <f>SUM(HO91, -HO98,)</f>
        <v>0</v>
      </c>
      <c r="HP102" s="6">
        <f>SUM(HP91, -HP98,)</f>
        <v>0</v>
      </c>
      <c r="HQ102" s="6">
        <f t="shared" ref="HQ102:HT102" si="300">SUM(HQ91, -HQ98)</f>
        <v>0</v>
      </c>
      <c r="HR102" s="6">
        <f t="shared" si="300"/>
        <v>0</v>
      </c>
      <c r="HS102" s="6">
        <f t="shared" si="300"/>
        <v>0</v>
      </c>
      <c r="HT102" s="6">
        <f t="shared" si="300"/>
        <v>0</v>
      </c>
      <c r="HU102" s="6">
        <f>SUM(HU91, -HU98,)</f>
        <v>0</v>
      </c>
      <c r="HV102" s="6">
        <f>SUM(HV91, -HV98,)</f>
        <v>0</v>
      </c>
      <c r="HW102" s="6">
        <f t="shared" ref="HW102:HZ102" si="301">SUM(HW91, -HW98)</f>
        <v>0</v>
      </c>
      <c r="HX102" s="6">
        <f t="shared" si="301"/>
        <v>0</v>
      </c>
      <c r="HY102" s="6">
        <f t="shared" si="301"/>
        <v>0</v>
      </c>
      <c r="HZ102" s="6">
        <f t="shared" si="301"/>
        <v>0</v>
      </c>
      <c r="IA102" s="6">
        <f>SUM(IA91, -IA98,)</f>
        <v>0</v>
      </c>
      <c r="IB102" s="6">
        <f>SUM(IB91, -IB98,)</f>
        <v>0</v>
      </c>
      <c r="IC102" s="6">
        <f t="shared" ref="IC102:IF102" si="302">SUM(IC91, -IC98)</f>
        <v>0</v>
      </c>
      <c r="ID102" s="6">
        <f t="shared" si="302"/>
        <v>0</v>
      </c>
      <c r="IE102" s="6">
        <f t="shared" si="302"/>
        <v>0</v>
      </c>
      <c r="IF102" s="6">
        <f t="shared" si="302"/>
        <v>0</v>
      </c>
      <c r="IG102" s="6">
        <f>SUM(IG91, -IG98,)</f>
        <v>0</v>
      </c>
      <c r="IH102" s="6">
        <f>SUM(IH91, -IH98,)</f>
        <v>0</v>
      </c>
      <c r="II102" s="6">
        <f t="shared" ref="II102:IL102" si="303">SUM(II91, -II98)</f>
        <v>0</v>
      </c>
      <c r="IJ102" s="6">
        <f t="shared" si="303"/>
        <v>0</v>
      </c>
      <c r="IK102" s="6">
        <f t="shared" si="303"/>
        <v>0</v>
      </c>
      <c r="IL102" s="6">
        <f t="shared" si="303"/>
        <v>0</v>
      </c>
      <c r="IM102" s="6">
        <f>SUM(IM91, -IM98,)</f>
        <v>0</v>
      </c>
      <c r="IN102" s="6">
        <f>SUM(IN91, -IN98,)</f>
        <v>0</v>
      </c>
      <c r="IO102" s="6">
        <f t="shared" ref="IO102:IR102" si="304">SUM(IO91, -IO98)</f>
        <v>0</v>
      </c>
      <c r="IP102" s="6">
        <f t="shared" si="304"/>
        <v>0</v>
      </c>
      <c r="IQ102" s="6">
        <f t="shared" si="304"/>
        <v>0</v>
      </c>
      <c r="IR102" s="6">
        <f t="shared" si="304"/>
        <v>0</v>
      </c>
      <c r="IS102" s="6">
        <f>SUM(IS91, -IS98,)</f>
        <v>0</v>
      </c>
      <c r="IT102" s="6">
        <f>SUM(IT91, -IT98,)</f>
        <v>0</v>
      </c>
      <c r="IU102" s="6">
        <f t="shared" ref="IU102:IX102" si="305">SUM(IU91, -IU98)</f>
        <v>0</v>
      </c>
      <c r="IV102" s="6">
        <f t="shared" si="305"/>
        <v>0</v>
      </c>
      <c r="IW102" s="6">
        <f t="shared" si="305"/>
        <v>0</v>
      </c>
      <c r="IX102" s="6">
        <f t="shared" si="305"/>
        <v>0</v>
      </c>
      <c r="IY102" s="6">
        <f>SUM(IY91, -IY98,)</f>
        <v>0</v>
      </c>
      <c r="IZ102" s="6">
        <f>SUM(IZ91, -IZ98,)</f>
        <v>0</v>
      </c>
      <c r="JA102" s="6">
        <f t="shared" ref="JA102:JD102" si="306">SUM(JA91, -JA98)</f>
        <v>0</v>
      </c>
      <c r="JB102" s="6">
        <f t="shared" si="306"/>
        <v>0</v>
      </c>
      <c r="JC102" s="6">
        <f t="shared" si="306"/>
        <v>0</v>
      </c>
      <c r="JD102" s="6">
        <f t="shared" si="306"/>
        <v>0</v>
      </c>
      <c r="JE102" s="6">
        <f>SUM(JE91, -JE98,)</f>
        <v>0</v>
      </c>
      <c r="JF102" s="6">
        <f>SUM(JF91, -JF98,)</f>
        <v>0</v>
      </c>
      <c r="JG102" s="6">
        <f t="shared" ref="JG102:JJ102" si="307">SUM(JG91, -JG98)</f>
        <v>0</v>
      </c>
      <c r="JH102" s="6">
        <f t="shared" si="307"/>
        <v>0</v>
      </c>
      <c r="JI102" s="6">
        <f t="shared" si="307"/>
        <v>0</v>
      </c>
      <c r="JJ102" s="6">
        <f t="shared" si="307"/>
        <v>0</v>
      </c>
      <c r="JK102" s="6">
        <f>SUM(JK91, -JK98,)</f>
        <v>0</v>
      </c>
      <c r="JL102" s="6">
        <f>SUM(JL91, -JL98,)</f>
        <v>0</v>
      </c>
      <c r="JM102" s="6">
        <f t="shared" ref="JM102:JS102" si="308">SUM(JM91, -JM98)</f>
        <v>0</v>
      </c>
      <c r="JN102" s="6">
        <f t="shared" si="308"/>
        <v>0</v>
      </c>
      <c r="JO102" s="6">
        <f t="shared" si="308"/>
        <v>0</v>
      </c>
      <c r="JP102" s="6">
        <f t="shared" si="308"/>
        <v>0</v>
      </c>
      <c r="JQ102" s="6">
        <f t="shared" si="308"/>
        <v>0</v>
      </c>
      <c r="JR102" s="6">
        <f t="shared" si="308"/>
        <v>0</v>
      </c>
      <c r="JS102" s="6">
        <f t="shared" si="308"/>
        <v>0</v>
      </c>
    </row>
    <row r="103" spans="1:279" ht="15.7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19" t="s">
        <v>39</v>
      </c>
      <c r="CF103" s="123" t="s">
        <v>40</v>
      </c>
      <c r="CG103" s="188" t="s">
        <v>53</v>
      </c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309">SUM(BE56, -BE58)</f>
        <v>0.1037</v>
      </c>
      <c r="BF104" s="166">
        <f t="shared" si="309"/>
        <v>0.1012</v>
      </c>
      <c r="BG104" s="208">
        <f t="shared" si="309"/>
        <v>0.10639999999999999</v>
      </c>
      <c r="BH104" s="178">
        <f t="shared" si="309"/>
        <v>0.1026</v>
      </c>
      <c r="BI104" s="148">
        <f t="shared" si="309"/>
        <v>0.10390000000000001</v>
      </c>
      <c r="BJ104" s="118">
        <f t="shared" si="309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16">
        <f>SUM(CE55, -CE57)</f>
        <v>8.4099999999999994E-2</v>
      </c>
      <c r="CF104" s="120">
        <f>SUM(CF53, -CF55)</f>
        <v>9.2799999999999994E-2</v>
      </c>
      <c r="CG104" s="208">
        <f>SUM(CG51, -CG53)</f>
        <v>8.1200000000000008E-2</v>
      </c>
      <c r="CH104" s="6">
        <f>SUM(CH91, -CH97,)</f>
        <v>0</v>
      </c>
      <c r="CI104" s="6">
        <f>SUM(CI92, -CI98)</f>
        <v>0</v>
      </c>
      <c r="CJ104" s="6">
        <f>SUM(CJ91, -CJ97)</f>
        <v>0</v>
      </c>
      <c r="CK104" s="6">
        <f>SUM(CK91, -CK97)</f>
        <v>0</v>
      </c>
      <c r="CL104" s="6">
        <f>SUM(CL91, -CL97)</f>
        <v>0</v>
      </c>
      <c r="CM104" s="6">
        <f>SUM(CM91, -CM97)</f>
        <v>0</v>
      </c>
      <c r="CN104" s="6">
        <f>SUM(CN91, -CN97,)</f>
        <v>0</v>
      </c>
      <c r="CO104" s="6">
        <f>SUM(CO92, -CO98)</f>
        <v>0</v>
      </c>
      <c r="CP104" s="6">
        <f>SUM(CP91, -CP97)</f>
        <v>0</v>
      </c>
      <c r="CQ104" s="6">
        <f>SUM(CQ91, -CQ97)</f>
        <v>0</v>
      </c>
      <c r="CR104" s="6">
        <f>SUM(CR91, -CR97)</f>
        <v>0</v>
      </c>
      <c r="CS104" s="6">
        <f>SUM(CS91, -CS97)</f>
        <v>0</v>
      </c>
      <c r="CT104" s="6">
        <f>SUM(CT91, -CT97,)</f>
        <v>0</v>
      </c>
      <c r="CU104" s="6">
        <f>SUM(CU92, -CU98)</f>
        <v>0</v>
      </c>
      <c r="CV104" s="6">
        <f>SUM(CV91, -CV97)</f>
        <v>0</v>
      </c>
      <c r="CW104" s="6">
        <f>SUM(CW91, -CW97)</f>
        <v>0</v>
      </c>
      <c r="CX104" s="6">
        <f>SUM(CX91, -CX97)</f>
        <v>0</v>
      </c>
      <c r="CY104" s="6">
        <f>SUM(CY91, -CY97)</f>
        <v>0</v>
      </c>
      <c r="CZ104" s="6">
        <f>SUM(CZ91, -CZ97,)</f>
        <v>0</v>
      </c>
      <c r="DA104" s="6">
        <f>SUM(DA92, -DA98)</f>
        <v>0</v>
      </c>
      <c r="DB104" s="6">
        <f>SUM(DB91, -DB97)</f>
        <v>0</v>
      </c>
      <c r="DC104" s="6">
        <f>SUM(DC91, -DC97)</f>
        <v>0</v>
      </c>
      <c r="DD104" s="6">
        <f>SUM(DD91, -DD97)</f>
        <v>0</v>
      </c>
      <c r="DE104" s="6">
        <f>SUM(DE91, -DE97)</f>
        <v>0</v>
      </c>
      <c r="DF104" s="6">
        <f>SUM(DF91, -DF97,)</f>
        <v>0</v>
      </c>
      <c r="DG104" s="6">
        <f>SUM(DG92, -DG98)</f>
        <v>0</v>
      </c>
      <c r="DH104" s="6">
        <f>SUM(DH91, -DH97)</f>
        <v>0</v>
      </c>
      <c r="DI104" s="6">
        <f>SUM(DI91, -DI97)</f>
        <v>0</v>
      </c>
      <c r="DJ104" s="6">
        <f>SUM(DJ91, -DJ97)</f>
        <v>0</v>
      </c>
      <c r="DK104" s="6">
        <f>SUM(DK91, -DK97)</f>
        <v>0</v>
      </c>
      <c r="DL104" s="6">
        <f>SUM(DL91, -DL97,)</f>
        <v>0</v>
      </c>
      <c r="DM104" s="6">
        <f>SUM(DM92, -DM98)</f>
        <v>0</v>
      </c>
      <c r="DN104" s="6">
        <f>SUM(DN91, -DN97)</f>
        <v>0</v>
      </c>
      <c r="DO104" s="6">
        <f>SUM(DO91, -DO97)</f>
        <v>0</v>
      </c>
      <c r="DP104" s="6">
        <f>SUM(DP91, -DP97)</f>
        <v>0</v>
      </c>
      <c r="DQ104" s="6">
        <f>SUM(DQ91, -DQ97)</f>
        <v>0</v>
      </c>
      <c r="DR104" s="6">
        <f>SUM(DR91, -DR97,)</f>
        <v>0</v>
      </c>
      <c r="DS104" s="6">
        <f>SUM(DS92, -DS98)</f>
        <v>0</v>
      </c>
      <c r="DT104" s="6">
        <f>SUM(DT91, -DT97)</f>
        <v>0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23" t="s">
        <v>40</v>
      </c>
      <c r="CF105" s="168" t="s">
        <v>48</v>
      </c>
      <c r="CG105" s="117" t="s">
        <v>65</v>
      </c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20">
        <f>SUM(CE53, -CE55)</f>
        <v>7.9399999999999998E-2</v>
      </c>
      <c r="CF106" s="120">
        <f>SUM(CF54, -CF56)</f>
        <v>7.7800000000000008E-2</v>
      </c>
      <c r="CG106" s="120">
        <f>SUM(CG52, -CG53)</f>
        <v>7.640000000000001E-2</v>
      </c>
      <c r="CH106" s="6">
        <f>SUM(CH92, -CH98)</f>
        <v>0</v>
      </c>
      <c r="CI106" s="6">
        <f>SUM(CI91, -CI97)</f>
        <v>0</v>
      </c>
      <c r="CJ106" s="6">
        <f>SUM(CJ92, -CJ98)</f>
        <v>0</v>
      </c>
      <c r="CK106" s="6">
        <f>SUM(CK91, -CK96)</f>
        <v>0</v>
      </c>
      <c r="CL106" s="6">
        <f>SUM(CL92, -CL98)</f>
        <v>0</v>
      </c>
      <c r="CM106" s="6">
        <f>SUM(CM92, -CM98)</f>
        <v>0</v>
      </c>
      <c r="CN106" s="6">
        <f>SUM(CN92, -CN98)</f>
        <v>0</v>
      </c>
      <c r="CO106" s="6">
        <f>SUM(CO91, -CO97)</f>
        <v>0</v>
      </c>
      <c r="CP106" s="6">
        <f>SUM(CP92, -CP98)</f>
        <v>0</v>
      </c>
      <c r="CQ106" s="6">
        <f>SUM(CQ91, -CQ96)</f>
        <v>0</v>
      </c>
      <c r="CR106" s="6">
        <f>SUM(CR92, -CR98)</f>
        <v>0</v>
      </c>
      <c r="CS106" s="6">
        <f>SUM(CS92, -CS98)</f>
        <v>0</v>
      </c>
      <c r="CT106" s="6">
        <f>SUM(CT92, -CT98)</f>
        <v>0</v>
      </c>
      <c r="CU106" s="6">
        <f>SUM(CU91, -CU97)</f>
        <v>0</v>
      </c>
      <c r="CV106" s="6">
        <f>SUM(CV92, -CV98)</f>
        <v>0</v>
      </c>
      <c r="CW106" s="6">
        <f>SUM(CW91, -CW96)</f>
        <v>0</v>
      </c>
      <c r="CX106" s="6">
        <f>SUM(CX92, -CX98)</f>
        <v>0</v>
      </c>
      <c r="CY106" s="6">
        <f>SUM(CY92, -CY98)</f>
        <v>0</v>
      </c>
      <c r="CZ106" s="6">
        <f>SUM(CZ92, -CZ98)</f>
        <v>0</v>
      </c>
      <c r="DA106" s="6">
        <f>SUM(DA91, -DA97)</f>
        <v>0</v>
      </c>
      <c r="DB106" s="6">
        <f>SUM(DB92, -DB98)</f>
        <v>0</v>
      </c>
      <c r="DC106" s="6">
        <f>SUM(DC91, -DC96)</f>
        <v>0</v>
      </c>
      <c r="DD106" s="6">
        <f>SUM(DD92, -DD98)</f>
        <v>0</v>
      </c>
      <c r="DE106" s="6">
        <f>SUM(DE92, -DE98)</f>
        <v>0</v>
      </c>
      <c r="DF106" s="6">
        <f>SUM(DF92, -DF98)</f>
        <v>0</v>
      </c>
      <c r="DG106" s="6">
        <f>SUM(DG91, -DG97)</f>
        <v>0</v>
      </c>
      <c r="DH106" s="6">
        <f>SUM(DH92, -DH98)</f>
        <v>0</v>
      </c>
      <c r="DI106" s="6">
        <f>SUM(DI91, -DI96)</f>
        <v>0</v>
      </c>
      <c r="DJ106" s="6">
        <f>SUM(DJ92, -DJ98)</f>
        <v>0</v>
      </c>
      <c r="DK106" s="6">
        <f>SUM(DK92, -DK98)</f>
        <v>0</v>
      </c>
      <c r="DL106" s="6">
        <f>SUM(DL92, -DL98)</f>
        <v>0</v>
      </c>
      <c r="DM106" s="6">
        <f>SUM(DM91, -DM97)</f>
        <v>0</v>
      </c>
      <c r="DN106" s="6">
        <f>SUM(DN92, -DN98)</f>
        <v>0</v>
      </c>
      <c r="DO106" s="6">
        <f>SUM(DO91, -DO96)</f>
        <v>0</v>
      </c>
      <c r="DP106" s="6">
        <f>SUM(DP92, -DP98)</f>
        <v>0</v>
      </c>
      <c r="DQ106" s="6">
        <f>SUM(DQ92, -DQ98)</f>
        <v>0</v>
      </c>
      <c r="DR106" s="6">
        <f>SUM(DR92, -DR98)</f>
        <v>0</v>
      </c>
      <c r="DS106" s="6">
        <f>SUM(DS91, -DS97)</f>
        <v>0</v>
      </c>
      <c r="DT106" s="6">
        <f>SUM(DT92, -DT98)</f>
        <v>0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88" t="s">
        <v>53</v>
      </c>
      <c r="CF107" s="119" t="s">
        <v>39</v>
      </c>
      <c r="CG107" s="119" t="s">
        <v>39</v>
      </c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208">
        <f>SUM(CE52, -CE53)</f>
        <v>7.3000000000000009E-2</v>
      </c>
      <c r="CF108" s="116">
        <f>SUM(CF55, -CF57)</f>
        <v>6.9000000000000006E-2</v>
      </c>
      <c r="CG108" s="116">
        <f>SUM(CG55, -CG57)</f>
        <v>7.3599999999999999E-2</v>
      </c>
      <c r="CH108" s="6">
        <f t="shared" ref="CG108:CJ108" si="310">SUM(CH97, -CH104)</f>
        <v>0</v>
      </c>
      <c r="CI108" s="6">
        <f t="shared" si="310"/>
        <v>0</v>
      </c>
      <c r="CJ108" s="6">
        <f t="shared" si="310"/>
        <v>0</v>
      </c>
      <c r="CK108" s="6">
        <f>SUM(CK97, -CK104,)</f>
        <v>0</v>
      </c>
      <c r="CL108" s="6">
        <f>SUM(CL97, -CL104,)</f>
        <v>0</v>
      </c>
      <c r="CM108" s="6">
        <f t="shared" ref="CM108:CP108" si="311">SUM(CM97, -CM104)</f>
        <v>0</v>
      </c>
      <c r="CN108" s="6">
        <f t="shared" si="311"/>
        <v>0</v>
      </c>
      <c r="CO108" s="6">
        <f t="shared" si="311"/>
        <v>0</v>
      </c>
      <c r="CP108" s="6">
        <f t="shared" si="311"/>
        <v>0</v>
      </c>
      <c r="CQ108" s="6">
        <f>SUM(CQ97, -CQ104,)</f>
        <v>0</v>
      </c>
      <c r="CR108" s="6">
        <f>SUM(CR97, -CR104,)</f>
        <v>0</v>
      </c>
      <c r="CS108" s="6">
        <f t="shared" ref="CS108:CV108" si="312">SUM(CS97, -CS104)</f>
        <v>0</v>
      </c>
      <c r="CT108" s="6">
        <f t="shared" si="312"/>
        <v>0</v>
      </c>
      <c r="CU108" s="6">
        <f t="shared" si="312"/>
        <v>0</v>
      </c>
      <c r="CV108" s="6">
        <f t="shared" si="312"/>
        <v>0</v>
      </c>
      <c r="CW108" s="6">
        <f>SUM(CW97, -CW104,)</f>
        <v>0</v>
      </c>
      <c r="CX108" s="6">
        <f>SUM(CX97, -CX104,)</f>
        <v>0</v>
      </c>
      <c r="CY108" s="6">
        <f t="shared" ref="CY108:DB108" si="313">SUM(CY97, -CY104)</f>
        <v>0</v>
      </c>
      <c r="CZ108" s="6">
        <f t="shared" si="313"/>
        <v>0</v>
      </c>
      <c r="DA108" s="6">
        <f t="shared" si="313"/>
        <v>0</v>
      </c>
      <c r="DB108" s="6">
        <f t="shared" si="313"/>
        <v>0</v>
      </c>
      <c r="DC108" s="6">
        <f>SUM(DC97, -DC104,)</f>
        <v>0</v>
      </c>
      <c r="DD108" s="6">
        <f>SUM(DD97, -DD104,)</f>
        <v>0</v>
      </c>
      <c r="DE108" s="6">
        <f t="shared" ref="DE108:DH108" si="314">SUM(DE97, -DE104)</f>
        <v>0</v>
      </c>
      <c r="DF108" s="6">
        <f t="shared" si="314"/>
        <v>0</v>
      </c>
      <c r="DG108" s="6">
        <f t="shared" si="314"/>
        <v>0</v>
      </c>
      <c r="DH108" s="6">
        <f t="shared" si="314"/>
        <v>0</v>
      </c>
      <c r="DI108" s="6">
        <f>SUM(DI97, -DI104,)</f>
        <v>0</v>
      </c>
      <c r="DJ108" s="6">
        <f>SUM(DJ97, -DJ104,)</f>
        <v>0</v>
      </c>
      <c r="DK108" s="6">
        <f t="shared" ref="DK108:DN108" si="315">SUM(DK97, -DK104)</f>
        <v>0</v>
      </c>
      <c r="DL108" s="6">
        <f t="shared" si="315"/>
        <v>0</v>
      </c>
      <c r="DM108" s="6">
        <f t="shared" si="315"/>
        <v>0</v>
      </c>
      <c r="DN108" s="6">
        <f t="shared" si="315"/>
        <v>0</v>
      </c>
      <c r="DO108" s="6">
        <f>SUM(DO97, -DO104,)</f>
        <v>0</v>
      </c>
      <c r="DP108" s="6">
        <f>SUM(DP97, -DP104,)</f>
        <v>0</v>
      </c>
      <c r="DQ108" s="6">
        <f t="shared" ref="DQ108:DT108" si="316">SUM(DQ97, -DQ104)</f>
        <v>0</v>
      </c>
      <c r="DR108" s="6">
        <f t="shared" si="316"/>
        <v>0</v>
      </c>
      <c r="DS108" s="6">
        <f t="shared" si="316"/>
        <v>0</v>
      </c>
      <c r="DT108" s="6">
        <f t="shared" si="316"/>
        <v>0</v>
      </c>
      <c r="DU108" s="6">
        <f>SUM(DU97, -DU104,)</f>
        <v>0</v>
      </c>
      <c r="DV108" s="6">
        <f>SUM(DV97, -DV104,)</f>
        <v>0</v>
      </c>
      <c r="DW108" s="6">
        <f t="shared" ref="DW108:DZ108" si="317">SUM(DW97, -DW104)</f>
        <v>0</v>
      </c>
      <c r="DX108" s="6">
        <f t="shared" si="317"/>
        <v>0</v>
      </c>
      <c r="DY108" s="6">
        <f t="shared" si="317"/>
        <v>0</v>
      </c>
      <c r="DZ108" s="6">
        <f t="shared" si="317"/>
        <v>0</v>
      </c>
      <c r="EA108" s="6">
        <f>SUM(EA97, -EA104,)</f>
        <v>0</v>
      </c>
      <c r="EB108" s="6">
        <f>SUM(EB97, -EB104,)</f>
        <v>0</v>
      </c>
      <c r="EC108" s="6">
        <f t="shared" ref="EC108:EI108" si="318">SUM(EC97, -EC104)</f>
        <v>0</v>
      </c>
      <c r="ED108" s="6">
        <f t="shared" si="318"/>
        <v>0</v>
      </c>
      <c r="EE108" s="6">
        <f t="shared" si="318"/>
        <v>0</v>
      </c>
      <c r="EF108" s="6">
        <f t="shared" si="318"/>
        <v>0</v>
      </c>
      <c r="EG108" s="6">
        <f t="shared" si="318"/>
        <v>0</v>
      </c>
      <c r="EH108" s="6">
        <f t="shared" si="318"/>
        <v>0</v>
      </c>
      <c r="EI108" s="6">
        <f t="shared" si="318"/>
        <v>0</v>
      </c>
      <c r="EK108" s="6">
        <f>SUM(EK97, -EK104,)</f>
        <v>0</v>
      </c>
      <c r="EL108" s="6">
        <f>SUM(EL97, -EL104,)</f>
        <v>0</v>
      </c>
      <c r="EM108" s="6">
        <f t="shared" ref="EM108:EP108" si="319">SUM(EM97, -EM104)</f>
        <v>0</v>
      </c>
      <c r="EN108" s="6">
        <f t="shared" si="319"/>
        <v>0</v>
      </c>
      <c r="EO108" s="6">
        <f t="shared" si="319"/>
        <v>0</v>
      </c>
      <c r="EP108" s="6">
        <f t="shared" si="319"/>
        <v>0</v>
      </c>
      <c r="EQ108" s="6">
        <f>SUM(EQ97, -EQ104,)</f>
        <v>0</v>
      </c>
      <c r="ER108" s="6">
        <f>SUM(ER97, -ER104,)</f>
        <v>0</v>
      </c>
      <c r="ES108" s="6">
        <f t="shared" ref="ES108:EV108" si="320">SUM(ES97, -ES104)</f>
        <v>0</v>
      </c>
      <c r="ET108" s="6">
        <f t="shared" si="320"/>
        <v>0</v>
      </c>
      <c r="EU108" s="6">
        <f t="shared" si="320"/>
        <v>0</v>
      </c>
      <c r="EV108" s="6">
        <f t="shared" si="320"/>
        <v>0</v>
      </c>
      <c r="EW108" s="6">
        <f>SUM(EW97, -EW104,)</f>
        <v>0</v>
      </c>
      <c r="EX108" s="6">
        <f>SUM(EX97, -EX104,)</f>
        <v>0</v>
      </c>
      <c r="EY108" s="6">
        <f t="shared" ref="EY108:FB108" si="321">SUM(EY97, -EY104)</f>
        <v>0</v>
      </c>
      <c r="EZ108" s="6">
        <f t="shared" si="321"/>
        <v>0</v>
      </c>
      <c r="FA108" s="6">
        <f t="shared" si="321"/>
        <v>0</v>
      </c>
      <c r="FB108" s="6">
        <f t="shared" si="321"/>
        <v>0</v>
      </c>
      <c r="FC108" s="6">
        <f>SUM(FC97, -FC104,)</f>
        <v>0</v>
      </c>
      <c r="FD108" s="6">
        <f>SUM(FD97, -FD104,)</f>
        <v>0</v>
      </c>
      <c r="FE108" s="6">
        <f t="shared" ref="FE108:FH108" si="322">SUM(FE97, -FE104)</f>
        <v>0</v>
      </c>
      <c r="FF108" s="6">
        <f t="shared" si="322"/>
        <v>0</v>
      </c>
      <c r="FG108" s="6">
        <f t="shared" si="322"/>
        <v>0</v>
      </c>
      <c r="FH108" s="6">
        <f t="shared" si="322"/>
        <v>0</v>
      </c>
      <c r="FI108" s="6">
        <f>SUM(FI97, -FI104,)</f>
        <v>0</v>
      </c>
      <c r="FJ108" s="6">
        <f>SUM(FJ97, -FJ104,)</f>
        <v>0</v>
      </c>
      <c r="FK108" s="6">
        <f t="shared" ref="FK108:FN108" si="323">SUM(FK97, -FK104)</f>
        <v>0</v>
      </c>
      <c r="FL108" s="6">
        <f t="shared" si="323"/>
        <v>0</v>
      </c>
      <c r="FM108" s="6">
        <f t="shared" si="323"/>
        <v>0</v>
      </c>
      <c r="FN108" s="6">
        <f t="shared" si="323"/>
        <v>0</v>
      </c>
      <c r="FO108" s="6">
        <f>SUM(FO97, -FO104,)</f>
        <v>0</v>
      </c>
      <c r="FP108" s="6">
        <f>SUM(FP97, -FP104,)</f>
        <v>0</v>
      </c>
      <c r="FQ108" s="6">
        <f t="shared" ref="FQ108:FT108" si="324">SUM(FQ97, -FQ104)</f>
        <v>0</v>
      </c>
      <c r="FR108" s="6">
        <f t="shared" si="324"/>
        <v>0</v>
      </c>
      <c r="FS108" s="6">
        <f t="shared" si="324"/>
        <v>0</v>
      </c>
      <c r="FT108" s="6">
        <f t="shared" si="324"/>
        <v>0</v>
      </c>
      <c r="FU108" s="6">
        <f>SUM(FU97, -FU104,)</f>
        <v>0</v>
      </c>
      <c r="FV108" s="6">
        <f>SUM(FV97, -FV104,)</f>
        <v>0</v>
      </c>
      <c r="FW108" s="6">
        <f t="shared" ref="FW108:FZ108" si="325">SUM(FW97, -FW104)</f>
        <v>0</v>
      </c>
      <c r="FX108" s="6">
        <f t="shared" si="325"/>
        <v>0</v>
      </c>
      <c r="FY108" s="6">
        <f t="shared" si="325"/>
        <v>0</v>
      </c>
      <c r="FZ108" s="6">
        <f t="shared" si="325"/>
        <v>0</v>
      </c>
      <c r="GA108" s="6">
        <f>SUM(GA97, -GA104,)</f>
        <v>0</v>
      </c>
      <c r="GB108" s="6">
        <f>SUM(GB97, -GB104,)</f>
        <v>0</v>
      </c>
      <c r="GC108" s="6">
        <f t="shared" ref="GC108:GF108" si="326">SUM(GC97, -GC104)</f>
        <v>0</v>
      </c>
      <c r="GD108" s="6">
        <f t="shared" si="326"/>
        <v>0</v>
      </c>
      <c r="GE108" s="6">
        <f t="shared" si="326"/>
        <v>0</v>
      </c>
      <c r="GF108" s="6">
        <f t="shared" si="326"/>
        <v>0</v>
      </c>
      <c r="GG108" s="6">
        <f>SUM(GG97, -GG104,)</f>
        <v>0</v>
      </c>
      <c r="GH108" s="6">
        <f>SUM(GH97, -GH104,)</f>
        <v>0</v>
      </c>
      <c r="GI108" s="6">
        <f t="shared" ref="GI108:GL108" si="327">SUM(GI97, -GI104)</f>
        <v>0</v>
      </c>
      <c r="GJ108" s="6">
        <f t="shared" si="327"/>
        <v>0</v>
      </c>
      <c r="GK108" s="6">
        <f t="shared" si="327"/>
        <v>0</v>
      </c>
      <c r="GL108" s="6">
        <f t="shared" si="327"/>
        <v>0</v>
      </c>
      <c r="GM108" s="6">
        <f>SUM(GM97, -GM104,)</f>
        <v>0</v>
      </c>
      <c r="GN108" s="6">
        <f>SUM(GN97, -GN104,)</f>
        <v>0</v>
      </c>
      <c r="GO108" s="6">
        <f t="shared" ref="GO108:GR108" si="328">SUM(GO97, -GO104)</f>
        <v>0</v>
      </c>
      <c r="GP108" s="6">
        <f t="shared" si="328"/>
        <v>0</v>
      </c>
      <c r="GQ108" s="6">
        <f t="shared" si="328"/>
        <v>0</v>
      </c>
      <c r="GR108" s="6">
        <f t="shared" si="328"/>
        <v>0</v>
      </c>
      <c r="GS108" s="6">
        <f>SUM(GS97, -GS104,)</f>
        <v>0</v>
      </c>
      <c r="GT108" s="6">
        <f>SUM(GT97, -GT104,)</f>
        <v>0</v>
      </c>
      <c r="GU108" s="6">
        <f t="shared" ref="GU108:HA108" si="329">SUM(GU97, -GU104)</f>
        <v>0</v>
      </c>
      <c r="GV108" s="6">
        <f t="shared" si="329"/>
        <v>0</v>
      </c>
      <c r="GW108" s="6">
        <f t="shared" si="329"/>
        <v>0</v>
      </c>
      <c r="GX108" s="6">
        <f t="shared" si="329"/>
        <v>0</v>
      </c>
      <c r="GY108" s="6">
        <f t="shared" si="329"/>
        <v>0</v>
      </c>
      <c r="GZ108" s="6">
        <f t="shared" si="329"/>
        <v>0</v>
      </c>
      <c r="HA108" s="6">
        <f t="shared" si="329"/>
        <v>0</v>
      </c>
      <c r="HC108" s="6">
        <f>SUM(HC97, -HC104,)</f>
        <v>0</v>
      </c>
      <c r="HD108" s="6">
        <f>SUM(HD97, -HD104,)</f>
        <v>0</v>
      </c>
      <c r="HE108" s="6">
        <f t="shared" ref="HE108:HH108" si="330">SUM(HE97, -HE104)</f>
        <v>0</v>
      </c>
      <c r="HF108" s="6">
        <f t="shared" si="330"/>
        <v>0</v>
      </c>
      <c r="HG108" s="6">
        <f t="shared" si="330"/>
        <v>0</v>
      </c>
      <c r="HH108" s="6">
        <f t="shared" si="330"/>
        <v>0</v>
      </c>
      <c r="HI108" s="6">
        <f>SUM(HI97, -HI104,)</f>
        <v>0</v>
      </c>
      <c r="HJ108" s="6">
        <f>SUM(HJ97, -HJ104,)</f>
        <v>0</v>
      </c>
      <c r="HK108" s="6">
        <f t="shared" ref="HK108:HN108" si="331">SUM(HK97, -HK104)</f>
        <v>0</v>
      </c>
      <c r="HL108" s="6">
        <f t="shared" si="331"/>
        <v>0</v>
      </c>
      <c r="HM108" s="6">
        <f t="shared" si="331"/>
        <v>0</v>
      </c>
      <c r="HN108" s="6">
        <f t="shared" si="331"/>
        <v>0</v>
      </c>
      <c r="HO108" s="6">
        <f>SUM(HO97, -HO104,)</f>
        <v>0</v>
      </c>
      <c r="HP108" s="6">
        <f>SUM(HP97, -HP104,)</f>
        <v>0</v>
      </c>
      <c r="HQ108" s="6">
        <f t="shared" ref="HQ108:HT108" si="332">SUM(HQ97, -HQ104)</f>
        <v>0</v>
      </c>
      <c r="HR108" s="6">
        <f t="shared" si="332"/>
        <v>0</v>
      </c>
      <c r="HS108" s="6">
        <f t="shared" si="332"/>
        <v>0</v>
      </c>
      <c r="HT108" s="6">
        <f t="shared" si="332"/>
        <v>0</v>
      </c>
      <c r="HU108" s="6">
        <f>SUM(HU97, -HU104,)</f>
        <v>0</v>
      </c>
      <c r="HV108" s="6">
        <f>SUM(HV97, -HV104,)</f>
        <v>0</v>
      </c>
      <c r="HW108" s="6">
        <f t="shared" ref="HW108:HZ108" si="333">SUM(HW97, -HW104)</f>
        <v>0</v>
      </c>
      <c r="HX108" s="6">
        <f t="shared" si="333"/>
        <v>0</v>
      </c>
      <c r="HY108" s="6">
        <f t="shared" si="333"/>
        <v>0</v>
      </c>
      <c r="HZ108" s="6">
        <f t="shared" si="333"/>
        <v>0</v>
      </c>
      <c r="IA108" s="6">
        <f>SUM(IA97, -IA104,)</f>
        <v>0</v>
      </c>
      <c r="IB108" s="6">
        <f>SUM(IB97, -IB104,)</f>
        <v>0</v>
      </c>
      <c r="IC108" s="6">
        <f t="shared" ref="IC108:IF108" si="334">SUM(IC97, -IC104)</f>
        <v>0</v>
      </c>
      <c r="ID108" s="6">
        <f t="shared" si="334"/>
        <v>0</v>
      </c>
      <c r="IE108" s="6">
        <f t="shared" si="334"/>
        <v>0</v>
      </c>
      <c r="IF108" s="6">
        <f t="shared" si="334"/>
        <v>0</v>
      </c>
      <c r="IG108" s="6">
        <f>SUM(IG97, -IG104,)</f>
        <v>0</v>
      </c>
      <c r="IH108" s="6">
        <f>SUM(IH97, -IH104,)</f>
        <v>0</v>
      </c>
      <c r="II108" s="6">
        <f t="shared" ref="II108:IL108" si="335">SUM(II97, -II104)</f>
        <v>0</v>
      </c>
      <c r="IJ108" s="6">
        <f t="shared" si="335"/>
        <v>0</v>
      </c>
      <c r="IK108" s="6">
        <f t="shared" si="335"/>
        <v>0</v>
      </c>
      <c r="IL108" s="6">
        <f t="shared" si="335"/>
        <v>0</v>
      </c>
      <c r="IM108" s="6">
        <f>SUM(IM97, -IM104,)</f>
        <v>0</v>
      </c>
      <c r="IN108" s="6">
        <f>SUM(IN97, -IN104,)</f>
        <v>0</v>
      </c>
      <c r="IO108" s="6">
        <f t="shared" ref="IO108:IR108" si="336">SUM(IO97, -IO104)</f>
        <v>0</v>
      </c>
      <c r="IP108" s="6">
        <f t="shared" si="336"/>
        <v>0</v>
      </c>
      <c r="IQ108" s="6">
        <f t="shared" si="336"/>
        <v>0</v>
      </c>
      <c r="IR108" s="6">
        <f t="shared" si="336"/>
        <v>0</v>
      </c>
      <c r="IS108" s="6">
        <f>SUM(IS97, -IS104,)</f>
        <v>0</v>
      </c>
      <c r="IT108" s="6">
        <f>SUM(IT97, -IT104,)</f>
        <v>0</v>
      </c>
      <c r="IU108" s="6">
        <f t="shared" ref="IU108:IX108" si="337">SUM(IU97, -IU104)</f>
        <v>0</v>
      </c>
      <c r="IV108" s="6">
        <f t="shared" si="337"/>
        <v>0</v>
      </c>
      <c r="IW108" s="6">
        <f t="shared" si="337"/>
        <v>0</v>
      </c>
      <c r="IX108" s="6">
        <f t="shared" si="337"/>
        <v>0</v>
      </c>
      <c r="IY108" s="6">
        <f>SUM(IY97, -IY104,)</f>
        <v>0</v>
      </c>
      <c r="IZ108" s="6">
        <f>SUM(IZ97, -IZ104,)</f>
        <v>0</v>
      </c>
      <c r="JA108" s="6">
        <f t="shared" ref="JA108:JD108" si="338">SUM(JA97, -JA104)</f>
        <v>0</v>
      </c>
      <c r="JB108" s="6">
        <f t="shared" si="338"/>
        <v>0</v>
      </c>
      <c r="JC108" s="6">
        <f t="shared" si="338"/>
        <v>0</v>
      </c>
      <c r="JD108" s="6">
        <f t="shared" si="338"/>
        <v>0</v>
      </c>
      <c r="JE108" s="6">
        <f>SUM(JE97, -JE104,)</f>
        <v>0</v>
      </c>
      <c r="JF108" s="6">
        <f>SUM(JF97, -JF104,)</f>
        <v>0</v>
      </c>
      <c r="JG108" s="6">
        <f t="shared" ref="JG108:JJ108" si="339">SUM(JG97, -JG104)</f>
        <v>0</v>
      </c>
      <c r="JH108" s="6">
        <f t="shared" si="339"/>
        <v>0</v>
      </c>
      <c r="JI108" s="6">
        <f t="shared" si="339"/>
        <v>0</v>
      </c>
      <c r="JJ108" s="6">
        <f t="shared" si="339"/>
        <v>0</v>
      </c>
      <c r="JK108" s="6">
        <f>SUM(JK97, -JK104,)</f>
        <v>0</v>
      </c>
      <c r="JL108" s="6">
        <f>SUM(JL97, -JL104,)</f>
        <v>0</v>
      </c>
      <c r="JM108" s="6">
        <f t="shared" ref="JM108:JS108" si="340">SUM(JM97, -JM104)</f>
        <v>0</v>
      </c>
      <c r="JN108" s="6">
        <f t="shared" si="340"/>
        <v>0</v>
      </c>
      <c r="JO108" s="6">
        <f t="shared" si="340"/>
        <v>0</v>
      </c>
      <c r="JP108" s="6">
        <f t="shared" si="340"/>
        <v>0</v>
      </c>
      <c r="JQ108" s="6">
        <f t="shared" si="340"/>
        <v>0</v>
      </c>
      <c r="JR108" s="6">
        <f t="shared" si="340"/>
        <v>0</v>
      </c>
      <c r="JS108" s="6">
        <f t="shared" si="340"/>
        <v>0</v>
      </c>
    </row>
    <row r="109" spans="1:279" ht="15.7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23" t="s">
        <v>64</v>
      </c>
      <c r="CF109" s="123" t="s">
        <v>64</v>
      </c>
      <c r="CG109" s="168" t="s">
        <v>48</v>
      </c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20">
        <f>SUM(CE53, -CE54)</f>
        <v>5.62E-2</v>
      </c>
      <c r="CF110" s="120">
        <f>SUM(CF53, -CF54)</f>
        <v>5.8299999999999998E-2</v>
      </c>
      <c r="CG110" s="120">
        <f>SUM(CG54, -CG56)</f>
        <v>6.8699999999999997E-2</v>
      </c>
      <c r="CH110" s="6">
        <f>SUM(CH97, -CH103,)</f>
        <v>0</v>
      </c>
      <c r="CI110" s="6">
        <f>SUM(CI98, -CI104)</f>
        <v>0</v>
      </c>
      <c r="CJ110" s="6">
        <f>SUM(CJ97, -CJ103)</f>
        <v>0</v>
      </c>
      <c r="CK110" s="6">
        <f>SUM(CK97, -CK103)</f>
        <v>0</v>
      </c>
      <c r="CL110" s="6">
        <f>SUM(CL97, -CL103)</f>
        <v>0</v>
      </c>
      <c r="CM110" s="6">
        <f>SUM(CM97, -CM103)</f>
        <v>0</v>
      </c>
      <c r="CN110" s="6">
        <f>SUM(CN97, -CN103,)</f>
        <v>0</v>
      </c>
      <c r="CO110" s="6">
        <f>SUM(CO98, -CO104)</f>
        <v>0</v>
      </c>
      <c r="CP110" s="6">
        <f>SUM(CP97, -CP103)</f>
        <v>0</v>
      </c>
      <c r="CQ110" s="6">
        <f>SUM(CQ97, -CQ103)</f>
        <v>0</v>
      </c>
      <c r="CR110" s="6">
        <f>SUM(CR97, -CR103)</f>
        <v>0</v>
      </c>
      <c r="CS110" s="6">
        <f>SUM(CS97, -CS103)</f>
        <v>0</v>
      </c>
      <c r="CT110" s="6">
        <f>SUM(CT97, -CT103,)</f>
        <v>0</v>
      </c>
      <c r="CU110" s="6">
        <f>SUM(CU98, -CU104)</f>
        <v>0</v>
      </c>
      <c r="CV110" s="6">
        <f>SUM(CV97, -CV103)</f>
        <v>0</v>
      </c>
      <c r="CW110" s="6">
        <f>SUM(CW97, -CW103)</f>
        <v>0</v>
      </c>
      <c r="CX110" s="6">
        <f>SUM(CX97, -CX103)</f>
        <v>0</v>
      </c>
      <c r="CY110" s="6">
        <f>SUM(CY97, -CY103)</f>
        <v>0</v>
      </c>
      <c r="CZ110" s="6">
        <f>SUM(CZ97, -CZ103,)</f>
        <v>0</v>
      </c>
      <c r="DA110" s="6">
        <f>SUM(DA98, -DA104)</f>
        <v>0</v>
      </c>
      <c r="DB110" s="6">
        <f>SUM(DB97, -DB103)</f>
        <v>0</v>
      </c>
      <c r="DC110" s="6">
        <f>SUM(DC97, -DC103)</f>
        <v>0</v>
      </c>
      <c r="DD110" s="6">
        <f>SUM(DD97, -DD103)</f>
        <v>0</v>
      </c>
      <c r="DE110" s="6">
        <f>SUM(DE97, -DE103)</f>
        <v>0</v>
      </c>
      <c r="DF110" s="6">
        <f>SUM(DF97, -DF103,)</f>
        <v>0</v>
      </c>
      <c r="DG110" s="6">
        <f>SUM(DG98, -DG104)</f>
        <v>0</v>
      </c>
      <c r="DH110" s="6">
        <f>SUM(DH97, -DH103)</f>
        <v>0</v>
      </c>
      <c r="DI110" s="6">
        <f>SUM(DI97, -DI103)</f>
        <v>0</v>
      </c>
      <c r="DJ110" s="6">
        <f>SUM(DJ97, -DJ103)</f>
        <v>0</v>
      </c>
      <c r="DK110" s="6">
        <f>SUM(DK97, -DK103)</f>
        <v>0</v>
      </c>
      <c r="DL110" s="6">
        <f>SUM(DL97, -DL103,)</f>
        <v>0</v>
      </c>
      <c r="DM110" s="6">
        <f>SUM(DM98, -DM104)</f>
        <v>0</v>
      </c>
      <c r="DN110" s="6">
        <f>SUM(DN97, -DN103)</f>
        <v>0</v>
      </c>
      <c r="DO110" s="6">
        <f>SUM(DO97, -DO103)</f>
        <v>0</v>
      </c>
      <c r="DP110" s="6">
        <f>SUM(DP97, -DP103)</f>
        <v>0</v>
      </c>
      <c r="DQ110" s="6">
        <f>SUM(DQ97, -DQ103)</f>
        <v>0</v>
      </c>
      <c r="DR110" s="6">
        <f>SUM(DR97, -DR103,)</f>
        <v>0</v>
      </c>
      <c r="DS110" s="6">
        <f>SUM(DS98, -DS104)</f>
        <v>0</v>
      </c>
      <c r="DT110" s="6">
        <f>SUM(DT97, -DT103)</f>
        <v>0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168" t="s">
        <v>48</v>
      </c>
      <c r="CF111" s="117" t="s">
        <v>55</v>
      </c>
      <c r="CG111" s="123" t="s">
        <v>64</v>
      </c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20">
        <f>SUM(CE54, -CE56)</f>
        <v>5.4100000000000002E-2</v>
      </c>
      <c r="CF112" s="118">
        <f>SUM(CF51, -CF52)</f>
        <v>5.8299999999999991E-2</v>
      </c>
      <c r="CG112" s="120">
        <f>SUM(CG53, -CG54)</f>
        <v>6.2700000000000006E-2</v>
      </c>
      <c r="CH112" s="6">
        <f>SUM(CH98, -CH104)</f>
        <v>0</v>
      </c>
      <c r="CI112" s="6">
        <f>SUM(CI97, -CI103)</f>
        <v>0</v>
      </c>
      <c r="CJ112" s="6">
        <f>SUM(CJ98, -CJ104)</f>
        <v>0</v>
      </c>
      <c r="CK112" s="6">
        <f>SUM(CK97, -CK102)</f>
        <v>0</v>
      </c>
      <c r="CL112" s="6">
        <f>SUM(CL98, -CL104)</f>
        <v>0</v>
      </c>
      <c r="CM112" s="6">
        <f>SUM(CM98, -CM104)</f>
        <v>0</v>
      </c>
      <c r="CN112" s="6">
        <f>SUM(CN98, -CN104)</f>
        <v>0</v>
      </c>
      <c r="CO112" s="6">
        <f>SUM(CO97, -CO103)</f>
        <v>0</v>
      </c>
      <c r="CP112" s="6">
        <f>SUM(CP98, -CP104)</f>
        <v>0</v>
      </c>
      <c r="CQ112" s="6">
        <f>SUM(CQ97, -CQ102)</f>
        <v>0</v>
      </c>
      <c r="CR112" s="6">
        <f>SUM(CR98, -CR104)</f>
        <v>0</v>
      </c>
      <c r="CS112" s="6">
        <f>SUM(CS98, -CS104)</f>
        <v>0</v>
      </c>
      <c r="CT112" s="6">
        <f>SUM(CT98, -CT104)</f>
        <v>0</v>
      </c>
      <c r="CU112" s="6">
        <f>SUM(CU97, -CU103)</f>
        <v>0</v>
      </c>
      <c r="CV112" s="6">
        <f>SUM(CV98, -CV104)</f>
        <v>0</v>
      </c>
      <c r="CW112" s="6">
        <f>SUM(CW97, -CW102)</f>
        <v>0</v>
      </c>
      <c r="CX112" s="6">
        <f>SUM(CX98, -CX104)</f>
        <v>0</v>
      </c>
      <c r="CY112" s="6">
        <f>SUM(CY98, -CY104)</f>
        <v>0</v>
      </c>
      <c r="CZ112" s="6">
        <f>SUM(CZ98, -CZ104)</f>
        <v>0</v>
      </c>
      <c r="DA112" s="6">
        <f>SUM(DA97, -DA103)</f>
        <v>0</v>
      </c>
      <c r="DB112" s="6">
        <f>SUM(DB98, -DB104)</f>
        <v>0</v>
      </c>
      <c r="DC112" s="6">
        <f>SUM(DC97, -DC102)</f>
        <v>0</v>
      </c>
      <c r="DD112" s="6">
        <f>SUM(DD98, -DD104)</f>
        <v>0</v>
      </c>
      <c r="DE112" s="6">
        <f>SUM(DE98, -DE104)</f>
        <v>0</v>
      </c>
      <c r="DF112" s="6">
        <f>SUM(DF98, -DF104)</f>
        <v>0</v>
      </c>
      <c r="DG112" s="6">
        <f>SUM(DG97, -DG103)</f>
        <v>0</v>
      </c>
      <c r="DH112" s="6">
        <f>SUM(DH98, -DH104)</f>
        <v>0</v>
      </c>
      <c r="DI112" s="6">
        <f>SUM(DI97, -DI102)</f>
        <v>0</v>
      </c>
      <c r="DJ112" s="6">
        <f>SUM(DJ98, -DJ104)</f>
        <v>0</v>
      </c>
      <c r="DK112" s="6">
        <f>SUM(DK98, -DK104)</f>
        <v>0</v>
      </c>
      <c r="DL112" s="6">
        <f>SUM(DL98, -DL104)</f>
        <v>0</v>
      </c>
      <c r="DM112" s="6">
        <f>SUM(DM97, -DM103)</f>
        <v>0</v>
      </c>
      <c r="DN112" s="6">
        <f>SUM(DN98, -DN104)</f>
        <v>0</v>
      </c>
      <c r="DO112" s="6">
        <f>SUM(DO97, -DO102)</f>
        <v>0</v>
      </c>
      <c r="DP112" s="6">
        <f>SUM(DP98, -DP104)</f>
        <v>0</v>
      </c>
      <c r="DQ112" s="6">
        <f>SUM(DQ98, -DQ104)</f>
        <v>0</v>
      </c>
      <c r="DR112" s="6">
        <f>SUM(DR98, -DR104)</f>
        <v>0</v>
      </c>
      <c r="DS112" s="6">
        <f>SUM(DS97, -DS103)</f>
        <v>0</v>
      </c>
      <c r="DT112" s="6">
        <f>SUM(DT98, -DT104)</f>
        <v>0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22" t="s">
        <v>46</v>
      </c>
      <c r="CF113" s="119" t="s">
        <v>36</v>
      </c>
      <c r="CG113" s="119" t="s">
        <v>36</v>
      </c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341">SUM(BE55, -BE57)</f>
        <v>4.1400000000000006E-2</v>
      </c>
      <c r="BF114" s="144">
        <f t="shared" si="341"/>
        <v>3.209999999999999E-2</v>
      </c>
      <c r="BG114" s="116">
        <f t="shared" si="341"/>
        <v>3.8699999999999998E-2</v>
      </c>
      <c r="BH114" s="273">
        <f t="shared" si="341"/>
        <v>3.3799999999999997E-2</v>
      </c>
      <c r="BI114" s="246">
        <f t="shared" si="341"/>
        <v>3.5799999999999998E-2</v>
      </c>
      <c r="BJ114" s="247">
        <f t="shared" si="341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7">
        <f>SUM(CE56, -CE57)</f>
        <v>5.3199999999999997E-2</v>
      </c>
      <c r="CF114" s="116">
        <f>SUM(CF55, -CF56)</f>
        <v>4.3300000000000005E-2</v>
      </c>
      <c r="CG114" s="116">
        <f>SUM(CG55, -CG56)</f>
        <v>4.53E-2</v>
      </c>
      <c r="CH114" s="6">
        <f>SUM(CH100, -CH106)</f>
        <v>0</v>
      </c>
      <c r="CI114" s="6">
        <f>SUM(CI99, -CI105)</f>
        <v>0</v>
      </c>
      <c r="CJ114" s="6">
        <f>SUM(CJ100, -CJ106)</f>
        <v>0</v>
      </c>
      <c r="CK114" s="6">
        <f>SUM(CK99, -CK104)</f>
        <v>0</v>
      </c>
      <c r="CL114" s="6">
        <f>SUM(CL100, -CL106)</f>
        <v>0</v>
      </c>
      <c r="CM114" s="6">
        <f>SUM(CM100, -CM106)</f>
        <v>0</v>
      </c>
      <c r="CN114" s="6">
        <f>SUM(CN100, -CN106)</f>
        <v>0</v>
      </c>
      <c r="CO114" s="6">
        <f>SUM(CO99, -CO105)</f>
        <v>0</v>
      </c>
      <c r="CP114" s="6">
        <f>SUM(CP100, -CP106)</f>
        <v>0</v>
      </c>
      <c r="CQ114" s="6">
        <f>SUM(CQ99, -CQ104)</f>
        <v>0</v>
      </c>
      <c r="CR114" s="6">
        <f>SUM(CR100, -CR106)</f>
        <v>0</v>
      </c>
      <c r="CS114" s="6">
        <f>SUM(CS100, -CS106)</f>
        <v>0</v>
      </c>
      <c r="CT114" s="6">
        <f>SUM(CT100, -CT106)</f>
        <v>0</v>
      </c>
      <c r="CU114" s="6">
        <f>SUM(CU99, -CU105)</f>
        <v>0</v>
      </c>
      <c r="CV114" s="6">
        <f>SUM(CV100, -CV106)</f>
        <v>0</v>
      </c>
      <c r="CW114" s="6">
        <f>SUM(CW99, -CW104)</f>
        <v>0</v>
      </c>
      <c r="CX114" s="6">
        <f>SUM(CX100, -CX106)</f>
        <v>0</v>
      </c>
      <c r="CY114" s="6">
        <f>SUM(CY100, -CY106)</f>
        <v>0</v>
      </c>
      <c r="CZ114" s="6">
        <f>SUM(CZ100, -CZ106)</f>
        <v>0</v>
      </c>
      <c r="DA114" s="6">
        <f>SUM(DA99, -DA105)</f>
        <v>0</v>
      </c>
      <c r="DB114" s="6">
        <f>SUM(DB100, -DB106)</f>
        <v>0</v>
      </c>
      <c r="DC114" s="6">
        <f>SUM(DC99, -DC104)</f>
        <v>0</v>
      </c>
      <c r="DD114" s="6">
        <f>SUM(DD100, -DD106)</f>
        <v>0</v>
      </c>
      <c r="DE114" s="6">
        <f>SUM(DE100, -DE106)</f>
        <v>0</v>
      </c>
      <c r="DF114" s="6">
        <f>SUM(DF100, -DF106)</f>
        <v>0</v>
      </c>
      <c r="DG114" s="6">
        <f>SUM(DG99, -DG105)</f>
        <v>0</v>
      </c>
      <c r="DH114" s="6">
        <f>SUM(DH100, -DH106)</f>
        <v>0</v>
      </c>
      <c r="DI114" s="6">
        <f>SUM(DI99, -DI104)</f>
        <v>0</v>
      </c>
      <c r="DJ114" s="6">
        <f>SUM(DJ100, -DJ106)</f>
        <v>0</v>
      </c>
      <c r="DK114" s="6">
        <f>SUM(DK100, -DK106)</f>
        <v>0</v>
      </c>
      <c r="DL114" s="6">
        <f>SUM(DL100, -DL106)</f>
        <v>0</v>
      </c>
      <c r="DM114" s="6">
        <f>SUM(DM99, -DM105)</f>
        <v>0</v>
      </c>
      <c r="DN114" s="6">
        <f>SUM(DN100, -DN106)</f>
        <v>0</v>
      </c>
      <c r="DO114" s="6">
        <f>SUM(DO99, -DO104)</f>
        <v>0</v>
      </c>
      <c r="DP114" s="6">
        <f>SUM(DP100, -DP106)</f>
        <v>0</v>
      </c>
      <c r="DQ114" s="6">
        <f>SUM(DQ100, -DQ106)</f>
        <v>0</v>
      </c>
      <c r="DR114" s="6">
        <f>SUM(DR100, -DR106)</f>
        <v>0</v>
      </c>
      <c r="DS114" s="6">
        <f>SUM(DS99, -DS105)</f>
        <v>0</v>
      </c>
      <c r="DT114" s="6">
        <f>SUM(DT100, -DT106)</f>
        <v>0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17" t="s">
        <v>55</v>
      </c>
      <c r="CF115" s="188" t="s">
        <v>53</v>
      </c>
      <c r="CG115" s="122" t="s">
        <v>46</v>
      </c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18">
        <f>SUM(CE51, -CE52)</f>
        <v>4.6199999999999991E-2</v>
      </c>
      <c r="CF116" s="208">
        <f>SUM(CF52, -CF53)</f>
        <v>4.1400000000000006E-2</v>
      </c>
      <c r="CG116" s="247">
        <f>SUM(CG56, -CG57)</f>
        <v>2.8300000000000006E-2</v>
      </c>
      <c r="CH116" s="6">
        <f t="shared" ref="CG116:CJ116" si="342">SUM(CH105, -CH112)</f>
        <v>0</v>
      </c>
      <c r="CI116" s="6">
        <f t="shared" si="342"/>
        <v>0</v>
      </c>
      <c r="CJ116" s="6">
        <f t="shared" si="342"/>
        <v>0</v>
      </c>
      <c r="CK116" s="6">
        <f>SUM(CK105, -CK112,)</f>
        <v>0</v>
      </c>
      <c r="CL116" s="6">
        <f>SUM(CL105, -CL112,)</f>
        <v>0</v>
      </c>
      <c r="CM116" s="6">
        <f t="shared" ref="CM116:CP116" si="343">SUM(CM105, -CM112)</f>
        <v>0</v>
      </c>
      <c r="CN116" s="6">
        <f t="shared" si="343"/>
        <v>0</v>
      </c>
      <c r="CO116" s="6">
        <f t="shared" si="343"/>
        <v>0</v>
      </c>
      <c r="CP116" s="6">
        <f t="shared" si="343"/>
        <v>0</v>
      </c>
      <c r="CQ116" s="6">
        <f>SUM(CQ105, -CQ112,)</f>
        <v>0</v>
      </c>
      <c r="CR116" s="6">
        <f>SUM(CR105, -CR112,)</f>
        <v>0</v>
      </c>
      <c r="CS116" s="6">
        <f t="shared" ref="CS116:CV116" si="344">SUM(CS105, -CS112)</f>
        <v>0</v>
      </c>
      <c r="CT116" s="6">
        <f t="shared" si="344"/>
        <v>0</v>
      </c>
      <c r="CU116" s="6">
        <f t="shared" si="344"/>
        <v>0</v>
      </c>
      <c r="CV116" s="6">
        <f t="shared" si="344"/>
        <v>0</v>
      </c>
      <c r="CW116" s="6">
        <f>SUM(CW105, -CW112,)</f>
        <v>0</v>
      </c>
      <c r="CX116" s="6">
        <f>SUM(CX105, -CX112,)</f>
        <v>0</v>
      </c>
      <c r="CY116" s="6">
        <f t="shared" ref="CY116:DB116" si="345">SUM(CY105, -CY112)</f>
        <v>0</v>
      </c>
      <c r="CZ116" s="6">
        <f t="shared" si="345"/>
        <v>0</v>
      </c>
      <c r="DA116" s="6">
        <f t="shared" si="345"/>
        <v>0</v>
      </c>
      <c r="DB116" s="6">
        <f t="shared" si="345"/>
        <v>0</v>
      </c>
      <c r="DC116" s="6">
        <f>SUM(DC105, -DC112,)</f>
        <v>0</v>
      </c>
      <c r="DD116" s="6">
        <f>SUM(DD105, -DD112,)</f>
        <v>0</v>
      </c>
      <c r="DE116" s="6">
        <f t="shared" ref="DE116:DH116" si="346">SUM(DE105, -DE112)</f>
        <v>0</v>
      </c>
      <c r="DF116" s="6">
        <f t="shared" si="346"/>
        <v>0</v>
      </c>
      <c r="DG116" s="6">
        <f t="shared" si="346"/>
        <v>0</v>
      </c>
      <c r="DH116" s="6">
        <f t="shared" si="346"/>
        <v>0</v>
      </c>
      <c r="DI116" s="6">
        <f>SUM(DI105, -DI112,)</f>
        <v>0</v>
      </c>
      <c r="DJ116" s="6">
        <f>SUM(DJ105, -DJ112,)</f>
        <v>0</v>
      </c>
      <c r="DK116" s="6">
        <f t="shared" ref="DK116:DN116" si="347">SUM(DK105, -DK112)</f>
        <v>0</v>
      </c>
      <c r="DL116" s="6">
        <f t="shared" si="347"/>
        <v>0</v>
      </c>
      <c r="DM116" s="6">
        <f t="shared" si="347"/>
        <v>0</v>
      </c>
      <c r="DN116" s="6">
        <f t="shared" si="347"/>
        <v>0</v>
      </c>
      <c r="DO116" s="6">
        <f>SUM(DO105, -DO112,)</f>
        <v>0</v>
      </c>
      <c r="DP116" s="6">
        <f>SUM(DP105, -DP112,)</f>
        <v>0</v>
      </c>
      <c r="DQ116" s="6">
        <f t="shared" ref="DQ116:DT116" si="348">SUM(DQ105, -DQ112)</f>
        <v>0</v>
      </c>
      <c r="DR116" s="6">
        <f t="shared" si="348"/>
        <v>0</v>
      </c>
      <c r="DS116" s="6">
        <f t="shared" si="348"/>
        <v>0</v>
      </c>
      <c r="DT116" s="6">
        <f t="shared" si="348"/>
        <v>0</v>
      </c>
      <c r="DU116" s="6">
        <f>SUM(DU105, -DU112,)</f>
        <v>0</v>
      </c>
      <c r="DV116" s="6">
        <f>SUM(DV105, -DV112,)</f>
        <v>0</v>
      </c>
      <c r="DW116" s="6">
        <f t="shared" ref="DW116:DZ116" si="349">SUM(DW105, -DW112)</f>
        <v>0</v>
      </c>
      <c r="DX116" s="6">
        <f t="shared" si="349"/>
        <v>0</v>
      </c>
      <c r="DY116" s="6">
        <f t="shared" si="349"/>
        <v>0</v>
      </c>
      <c r="DZ116" s="6">
        <f t="shared" si="349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50">SUM(EC105, -EC112)</f>
        <v>0</v>
      </c>
      <c r="ED116" s="6">
        <f t="shared" si="350"/>
        <v>0</v>
      </c>
      <c r="EE116" s="6">
        <f t="shared" si="350"/>
        <v>0</v>
      </c>
      <c r="EF116" s="6">
        <f t="shared" si="350"/>
        <v>0</v>
      </c>
      <c r="EG116" s="6">
        <f t="shared" si="350"/>
        <v>0</v>
      </c>
      <c r="EH116" s="6">
        <f t="shared" si="350"/>
        <v>0</v>
      </c>
      <c r="EI116" s="6">
        <f t="shared" si="350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51">SUM(EM105, -EM112)</f>
        <v>0</v>
      </c>
      <c r="EN116" s="6">
        <f t="shared" si="351"/>
        <v>0</v>
      </c>
      <c r="EO116" s="6">
        <f t="shared" si="351"/>
        <v>0</v>
      </c>
      <c r="EP116" s="6">
        <f t="shared" si="351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52">SUM(ES105, -ES112)</f>
        <v>0</v>
      </c>
      <c r="ET116" s="6">
        <f t="shared" si="352"/>
        <v>0</v>
      </c>
      <c r="EU116" s="6">
        <f t="shared" si="352"/>
        <v>0</v>
      </c>
      <c r="EV116" s="6">
        <f t="shared" si="352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53">SUM(EY105, -EY112)</f>
        <v>0</v>
      </c>
      <c r="EZ116" s="6">
        <f t="shared" si="353"/>
        <v>0</v>
      </c>
      <c r="FA116" s="6">
        <f t="shared" si="353"/>
        <v>0</v>
      </c>
      <c r="FB116" s="6">
        <f t="shared" si="353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54">SUM(FE105, -FE112)</f>
        <v>0</v>
      </c>
      <c r="FF116" s="6">
        <f t="shared" si="354"/>
        <v>0</v>
      </c>
      <c r="FG116" s="6">
        <f t="shared" si="354"/>
        <v>0</v>
      </c>
      <c r="FH116" s="6">
        <f t="shared" si="354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55">SUM(FK105, -FK112)</f>
        <v>0</v>
      </c>
      <c r="FL116" s="6">
        <f t="shared" si="355"/>
        <v>0</v>
      </c>
      <c r="FM116" s="6">
        <f t="shared" si="355"/>
        <v>0</v>
      </c>
      <c r="FN116" s="6">
        <f t="shared" si="355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56">SUM(FQ105, -FQ112)</f>
        <v>0</v>
      </c>
      <c r="FR116" s="6">
        <f t="shared" si="356"/>
        <v>0</v>
      </c>
      <c r="FS116" s="6">
        <f t="shared" si="356"/>
        <v>0</v>
      </c>
      <c r="FT116" s="6">
        <f t="shared" si="356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57">SUM(FW105, -FW112)</f>
        <v>0</v>
      </c>
      <c r="FX116" s="6">
        <f t="shared" si="357"/>
        <v>0</v>
      </c>
      <c r="FY116" s="6">
        <f t="shared" si="357"/>
        <v>0</v>
      </c>
      <c r="FZ116" s="6">
        <f t="shared" si="357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58">SUM(GC105, -GC112)</f>
        <v>0</v>
      </c>
      <c r="GD116" s="6">
        <f t="shared" si="358"/>
        <v>0</v>
      </c>
      <c r="GE116" s="6">
        <f t="shared" si="358"/>
        <v>0</v>
      </c>
      <c r="GF116" s="6">
        <f t="shared" si="358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59">SUM(GI105, -GI112)</f>
        <v>0</v>
      </c>
      <c r="GJ116" s="6">
        <f t="shared" si="359"/>
        <v>0</v>
      </c>
      <c r="GK116" s="6">
        <f t="shared" si="359"/>
        <v>0</v>
      </c>
      <c r="GL116" s="6">
        <f t="shared" si="359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60">SUM(GO105, -GO112)</f>
        <v>0</v>
      </c>
      <c r="GP116" s="6">
        <f t="shared" si="360"/>
        <v>0</v>
      </c>
      <c r="GQ116" s="6">
        <f t="shared" si="360"/>
        <v>0</v>
      </c>
      <c r="GR116" s="6">
        <f t="shared" si="360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61">SUM(GU105, -GU112)</f>
        <v>0</v>
      </c>
      <c r="GV116" s="6">
        <f t="shared" si="361"/>
        <v>0</v>
      </c>
      <c r="GW116" s="6">
        <f t="shared" si="361"/>
        <v>0</v>
      </c>
      <c r="GX116" s="6">
        <f t="shared" si="361"/>
        <v>0</v>
      </c>
      <c r="GY116" s="6">
        <f t="shared" si="361"/>
        <v>0</v>
      </c>
      <c r="GZ116" s="6">
        <f t="shared" si="361"/>
        <v>0</v>
      </c>
      <c r="HA116" s="6">
        <f t="shared" si="361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62">SUM(HE105, -HE112)</f>
        <v>0</v>
      </c>
      <c r="HF116" s="6">
        <f t="shared" si="362"/>
        <v>0</v>
      </c>
      <c r="HG116" s="6">
        <f t="shared" si="362"/>
        <v>0</v>
      </c>
      <c r="HH116" s="6">
        <f t="shared" si="362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63">SUM(HK105, -HK112)</f>
        <v>0</v>
      </c>
      <c r="HL116" s="6">
        <f t="shared" si="363"/>
        <v>0</v>
      </c>
      <c r="HM116" s="6">
        <f t="shared" si="363"/>
        <v>0</v>
      </c>
      <c r="HN116" s="6">
        <f t="shared" si="363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64">SUM(HQ105, -HQ112)</f>
        <v>0</v>
      </c>
      <c r="HR116" s="6">
        <f t="shared" si="364"/>
        <v>0</v>
      </c>
      <c r="HS116" s="6">
        <f t="shared" si="364"/>
        <v>0</v>
      </c>
      <c r="HT116" s="6">
        <f t="shared" si="364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65">SUM(HW105, -HW112)</f>
        <v>0</v>
      </c>
      <c r="HX116" s="6">
        <f t="shared" si="365"/>
        <v>0</v>
      </c>
      <c r="HY116" s="6">
        <f t="shared" si="365"/>
        <v>0</v>
      </c>
      <c r="HZ116" s="6">
        <f t="shared" si="365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66">SUM(IC105, -IC112)</f>
        <v>0</v>
      </c>
      <c r="ID116" s="6">
        <f t="shared" si="366"/>
        <v>0</v>
      </c>
      <c r="IE116" s="6">
        <f t="shared" si="366"/>
        <v>0</v>
      </c>
      <c r="IF116" s="6">
        <f t="shared" si="366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67">SUM(II105, -II112)</f>
        <v>0</v>
      </c>
      <c r="IJ116" s="6">
        <f t="shared" si="367"/>
        <v>0</v>
      </c>
      <c r="IK116" s="6">
        <f t="shared" si="367"/>
        <v>0</v>
      </c>
      <c r="IL116" s="6">
        <f t="shared" si="367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68">SUM(IO105, -IO112)</f>
        <v>0</v>
      </c>
      <c r="IP116" s="6">
        <f t="shared" si="368"/>
        <v>0</v>
      </c>
      <c r="IQ116" s="6">
        <f t="shared" si="368"/>
        <v>0</v>
      </c>
      <c r="IR116" s="6">
        <f t="shared" si="368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69">SUM(IU105, -IU112)</f>
        <v>0</v>
      </c>
      <c r="IV116" s="6">
        <f t="shared" si="369"/>
        <v>0</v>
      </c>
      <c r="IW116" s="6">
        <f t="shared" si="369"/>
        <v>0</v>
      </c>
      <c r="IX116" s="6">
        <f t="shared" si="369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70">SUM(JA105, -JA112)</f>
        <v>0</v>
      </c>
      <c r="JB116" s="6">
        <f t="shared" si="370"/>
        <v>0</v>
      </c>
      <c r="JC116" s="6">
        <f t="shared" si="370"/>
        <v>0</v>
      </c>
      <c r="JD116" s="6">
        <f t="shared" si="370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71">SUM(JG105, -JG112)</f>
        <v>0</v>
      </c>
      <c r="JH116" s="6">
        <f t="shared" si="371"/>
        <v>0</v>
      </c>
      <c r="JI116" s="6">
        <f t="shared" si="371"/>
        <v>0</v>
      </c>
      <c r="JJ116" s="6">
        <f t="shared" si="371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72">SUM(JM105, -JM112)</f>
        <v>0</v>
      </c>
      <c r="JN116" s="6">
        <f t="shared" si="372"/>
        <v>0</v>
      </c>
      <c r="JO116" s="6">
        <f t="shared" si="372"/>
        <v>0</v>
      </c>
      <c r="JP116" s="6">
        <f t="shared" si="372"/>
        <v>0</v>
      </c>
      <c r="JQ116" s="6">
        <f t="shared" si="372"/>
        <v>0</v>
      </c>
      <c r="JR116" s="6">
        <f t="shared" si="372"/>
        <v>0</v>
      </c>
      <c r="JS116" s="6">
        <f t="shared" si="372"/>
        <v>0</v>
      </c>
    </row>
    <row r="117" spans="1:279" ht="15.7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19" t="s">
        <v>36</v>
      </c>
      <c r="CF117" s="168" t="s">
        <v>41</v>
      </c>
      <c r="CG117" s="168" t="s">
        <v>41</v>
      </c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16">
        <f>SUM(CE55, -CE56)</f>
        <v>3.09E-2</v>
      </c>
      <c r="CF118" s="120">
        <f>SUM(CF54, -CF55)</f>
        <v>3.4500000000000003E-2</v>
      </c>
      <c r="CG118" s="120">
        <f>SUM(CG54, -CG55)</f>
        <v>2.3399999999999997E-2</v>
      </c>
      <c r="CH118" s="6">
        <f>SUM(CH105, -CH111,)</f>
        <v>0</v>
      </c>
      <c r="CI118" s="6">
        <f>SUM(CI106, -CI112)</f>
        <v>0</v>
      </c>
      <c r="CJ118" s="6">
        <f>SUM(CJ105, -CJ111)</f>
        <v>0</v>
      </c>
      <c r="CK118" s="6">
        <f>SUM(CK105, -CK111)</f>
        <v>0</v>
      </c>
      <c r="CL118" s="6">
        <f>SUM(CL105, -CL111)</f>
        <v>0</v>
      </c>
      <c r="CM118" s="6">
        <f>SUM(CM105, -CM111)</f>
        <v>0</v>
      </c>
      <c r="CN118" s="6">
        <f>SUM(CN105, -CN111,)</f>
        <v>0</v>
      </c>
      <c r="CO118" s="6">
        <f>SUM(CO106, -CO112)</f>
        <v>0</v>
      </c>
      <c r="CP118" s="6">
        <f>SUM(CP105, -CP111)</f>
        <v>0</v>
      </c>
      <c r="CQ118" s="6">
        <f>SUM(CQ105, -CQ111)</f>
        <v>0</v>
      </c>
      <c r="CR118" s="6">
        <f>SUM(CR105, -CR111)</f>
        <v>0</v>
      </c>
      <c r="CS118" s="6">
        <f>SUM(CS105, -CS111)</f>
        <v>0</v>
      </c>
      <c r="CT118" s="6">
        <f>SUM(CT105, -CT111,)</f>
        <v>0</v>
      </c>
      <c r="CU118" s="6">
        <f>SUM(CU106, -CU112)</f>
        <v>0</v>
      </c>
      <c r="CV118" s="6">
        <f>SUM(CV105, -CV111)</f>
        <v>0</v>
      </c>
      <c r="CW118" s="6">
        <f>SUM(CW105, -CW111)</f>
        <v>0</v>
      </c>
      <c r="CX118" s="6">
        <f>SUM(CX105, -CX111)</f>
        <v>0</v>
      </c>
      <c r="CY118" s="6">
        <f>SUM(CY105, -CY111)</f>
        <v>0</v>
      </c>
      <c r="CZ118" s="6">
        <f>SUM(CZ105, -CZ111,)</f>
        <v>0</v>
      </c>
      <c r="DA118" s="6">
        <f>SUM(DA106, -DA112)</f>
        <v>0</v>
      </c>
      <c r="DB118" s="6">
        <f>SUM(DB105, -DB111)</f>
        <v>0</v>
      </c>
      <c r="DC118" s="6">
        <f>SUM(DC105, -DC111)</f>
        <v>0</v>
      </c>
      <c r="DD118" s="6">
        <f>SUM(DD105, -DD111)</f>
        <v>0</v>
      </c>
      <c r="DE118" s="6">
        <f>SUM(DE105, -DE111)</f>
        <v>0</v>
      </c>
      <c r="DF118" s="6">
        <f>SUM(DF105, -DF111,)</f>
        <v>0</v>
      </c>
      <c r="DG118" s="6">
        <f>SUM(DG106, -DG112)</f>
        <v>0</v>
      </c>
      <c r="DH118" s="6">
        <f>SUM(DH105, -DH111)</f>
        <v>0</v>
      </c>
      <c r="DI118" s="6">
        <f>SUM(DI105, -DI111)</f>
        <v>0</v>
      </c>
      <c r="DJ118" s="6">
        <f>SUM(DJ105, -DJ111)</f>
        <v>0</v>
      </c>
      <c r="DK118" s="6">
        <f>SUM(DK105, -DK111)</f>
        <v>0</v>
      </c>
      <c r="DL118" s="6">
        <f>SUM(DL105, -DL111,)</f>
        <v>0</v>
      </c>
      <c r="DM118" s="6">
        <f>SUM(DM106, -DM112)</f>
        <v>0</v>
      </c>
      <c r="DN118" s="6">
        <f>SUM(DN105, -DN111)</f>
        <v>0</v>
      </c>
      <c r="DO118" s="6">
        <f>SUM(DO105, -DO111)</f>
        <v>0</v>
      </c>
      <c r="DP118" s="6">
        <f>SUM(DP105, -DP111)</f>
        <v>0</v>
      </c>
      <c r="DQ118" s="6">
        <f>SUM(DQ105, -DQ111)</f>
        <v>0</v>
      </c>
      <c r="DR118" s="6">
        <f>SUM(DR105, -DR111,)</f>
        <v>0</v>
      </c>
      <c r="DS118" s="6">
        <f>SUM(DS106, -DS112)</f>
        <v>0</v>
      </c>
      <c r="DT118" s="6">
        <f>SUM(DT105, -DT111)</f>
        <v>0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168" t="s">
        <v>41</v>
      </c>
      <c r="CF119" s="122" t="s">
        <v>46</v>
      </c>
      <c r="CG119" s="188" t="s">
        <v>55</v>
      </c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373">SUM(AM56, -AM57)</f>
        <v>1.6199999999999992E-2</v>
      </c>
      <c r="AN120" s="246">
        <f t="shared" si="373"/>
        <v>1.1999999999999927E-3</v>
      </c>
      <c r="AO120" s="247">
        <f t="shared" si="373"/>
        <v>1.1200000000000002E-2</v>
      </c>
      <c r="AP120" s="273">
        <f t="shared" si="373"/>
        <v>5.3999999999999881E-3</v>
      </c>
      <c r="AQ120" s="246">
        <f t="shared" si="373"/>
        <v>8.3000000000000018E-3</v>
      </c>
      <c r="AR120" s="247">
        <f t="shared" si="373"/>
        <v>1.1000000000000038E-3</v>
      </c>
      <c r="AS120" s="273">
        <f t="shared" si="373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20">
        <f>SUM(CE54, -CE55)</f>
        <v>2.3200000000000002E-2</v>
      </c>
      <c r="CF120" s="247">
        <f>SUM(CF56, -CF57)</f>
        <v>2.5700000000000001E-2</v>
      </c>
      <c r="CG120" s="118">
        <f>SUM(CG51, -CG52)</f>
        <v>4.7999999999999987E-3</v>
      </c>
      <c r="CH120" s="6">
        <f>SUM(CH106, -CH112)</f>
        <v>0</v>
      </c>
      <c r="CI120" s="6">
        <f>SUM(CI105, -CI111)</f>
        <v>0</v>
      </c>
      <c r="CJ120" s="6">
        <f>SUM(CJ106, -CJ112)</f>
        <v>0</v>
      </c>
      <c r="CK120" s="6">
        <f>SUM(CK105, -CK110)</f>
        <v>0</v>
      </c>
      <c r="CL120" s="6">
        <f>SUM(CL106, -CL112)</f>
        <v>0</v>
      </c>
      <c r="CM120" s="6">
        <f>SUM(CM106, -CM112)</f>
        <v>0</v>
      </c>
      <c r="CN120" s="6">
        <f>SUM(CN106, -CN112)</f>
        <v>0</v>
      </c>
      <c r="CO120" s="6">
        <f>SUM(CO105, -CO111)</f>
        <v>0</v>
      </c>
      <c r="CP120" s="6">
        <f>SUM(CP106, -CP112)</f>
        <v>0</v>
      </c>
      <c r="CQ120" s="6">
        <f>SUM(CQ105, -CQ110)</f>
        <v>0</v>
      </c>
      <c r="CR120" s="6">
        <f>SUM(CR106, -CR112)</f>
        <v>0</v>
      </c>
      <c r="CS120" s="6">
        <f>SUM(CS106, -CS112)</f>
        <v>0</v>
      </c>
      <c r="CT120" s="6">
        <f>SUM(CT106, -CT112)</f>
        <v>0</v>
      </c>
      <c r="CU120" s="6">
        <f>SUM(CU105, -CU111)</f>
        <v>0</v>
      </c>
      <c r="CV120" s="6">
        <f>SUM(CV106, -CV112)</f>
        <v>0</v>
      </c>
      <c r="CW120" s="6">
        <f>SUM(CW105, -CW110)</f>
        <v>0</v>
      </c>
      <c r="CX120" s="6">
        <f>SUM(CX106, -CX112)</f>
        <v>0</v>
      </c>
      <c r="CY120" s="6">
        <f>SUM(CY106, -CY112)</f>
        <v>0</v>
      </c>
      <c r="CZ120" s="6">
        <f>SUM(CZ106, -CZ112)</f>
        <v>0</v>
      </c>
      <c r="DA120" s="6">
        <f>SUM(DA105, -DA111)</f>
        <v>0</v>
      </c>
      <c r="DB120" s="6">
        <f>SUM(DB106, -DB112)</f>
        <v>0</v>
      </c>
      <c r="DC120" s="6">
        <f>SUM(DC105, -DC110)</f>
        <v>0</v>
      </c>
      <c r="DD120" s="6">
        <f>SUM(DD106, -DD112)</f>
        <v>0</v>
      </c>
      <c r="DE120" s="6">
        <f>SUM(DE106, -DE112)</f>
        <v>0</v>
      </c>
      <c r="DF120" s="6">
        <f>SUM(DF106, -DF112)</f>
        <v>0</v>
      </c>
      <c r="DG120" s="6">
        <f>SUM(DG105, -DG111)</f>
        <v>0</v>
      </c>
      <c r="DH120" s="6">
        <f>SUM(DH106, -DH112)</f>
        <v>0</v>
      </c>
      <c r="DI120" s="6">
        <f>SUM(DI105, -DI110)</f>
        <v>0</v>
      </c>
      <c r="DJ120" s="6">
        <f>SUM(DJ106, -DJ112)</f>
        <v>0</v>
      </c>
      <c r="DK120" s="6">
        <f>SUM(DK106, -DK112)</f>
        <v>0</v>
      </c>
      <c r="DL120" s="6">
        <f>SUM(DL106, -DL112)</f>
        <v>0</v>
      </c>
      <c r="DM120" s="6">
        <f>SUM(DM105, -DM111)</f>
        <v>0</v>
      </c>
      <c r="DN120" s="6">
        <f>SUM(DN106, -DN112)</f>
        <v>0</v>
      </c>
      <c r="DO120" s="6">
        <f>SUM(DO105, -DO110)</f>
        <v>0</v>
      </c>
      <c r="DP120" s="6">
        <f>SUM(DP106, -DP112)</f>
        <v>0</v>
      </c>
      <c r="DQ120" s="6">
        <f>SUM(DQ106, -DQ112)</f>
        <v>0</v>
      </c>
      <c r="DR120" s="6">
        <f>SUM(DR106, -DR112)</f>
        <v>0</v>
      </c>
      <c r="DS120" s="6">
        <f>SUM(DS105, -DS111)</f>
        <v>0</v>
      </c>
      <c r="DT120" s="6">
        <f>SUM(DT106, -DT112)</f>
        <v>0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</row>
    <row r="123" spans="1:279" ht="15.75" thickBot="1" x14ac:dyDescent="0.3">
      <c r="BV123" s="49" t="s">
        <v>35</v>
      </c>
      <c r="BW123" s="49" t="s">
        <v>91</v>
      </c>
      <c r="BX123" s="49" t="s">
        <v>1</v>
      </c>
      <c r="BY123" s="50"/>
      <c r="BZ123" s="49"/>
      <c r="CA123" s="49" t="s">
        <v>4</v>
      </c>
      <c r="CB123" s="49" t="s">
        <v>5</v>
      </c>
      <c r="CC123" s="49" t="s">
        <v>6</v>
      </c>
      <c r="CD123" s="49" t="s">
        <v>7</v>
      </c>
      <c r="CE123" s="49" t="s">
        <v>8</v>
      </c>
      <c r="CF123" s="50"/>
      <c r="CG123" s="50"/>
      <c r="CH123" s="49" t="s">
        <v>11</v>
      </c>
      <c r="CI123" s="49" t="s">
        <v>12</v>
      </c>
      <c r="CJ123" s="49" t="s">
        <v>13</v>
      </c>
      <c r="CK123" s="49" t="s">
        <v>14</v>
      </c>
      <c r="CL123" s="49" t="s">
        <v>15</v>
      </c>
      <c r="CM123" s="50"/>
      <c r="CN123" s="50" t="s">
        <v>62</v>
      </c>
      <c r="CO123" s="49" t="s">
        <v>18</v>
      </c>
      <c r="CP123" s="49" t="s">
        <v>19</v>
      </c>
      <c r="CQ123" s="49" t="s">
        <v>20</v>
      </c>
      <c r="CR123" s="49" t="s">
        <v>21</v>
      </c>
      <c r="CS123" s="49" t="s">
        <v>22</v>
      </c>
      <c r="CT123" s="50"/>
      <c r="CU123" s="50"/>
      <c r="CV123" s="49" t="s">
        <v>25</v>
      </c>
      <c r="CW123" s="49" t="s">
        <v>26</v>
      </c>
      <c r="CX123" s="49" t="s">
        <v>27</v>
      </c>
      <c r="CY123" s="49" t="s">
        <v>28</v>
      </c>
      <c r="CZ123" s="50"/>
      <c r="DA123" s="50"/>
      <c r="DB123" s="50"/>
      <c r="DC123" s="50"/>
      <c r="DD123" s="50"/>
      <c r="DE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79" t="s">
        <v>87</v>
      </c>
    </row>
    <row r="124" spans="1:279" ht="15.75" thickBot="1" x14ac:dyDescent="0.3">
      <c r="BW124" t="s">
        <v>62</v>
      </c>
      <c r="BX124" s="90">
        <v>3.0800000000000001E-2</v>
      </c>
      <c r="BY124" s="15"/>
      <c r="BZ124" s="15"/>
      <c r="CA124" s="90">
        <v>3.7900000000000003E-2</v>
      </c>
      <c r="CB124" s="7">
        <v>4.0899999999999999E-2</v>
      </c>
      <c r="CC124" s="7">
        <v>8.9599999999999999E-2</v>
      </c>
      <c r="CD124" s="7">
        <v>9.9299999999999999E-2</v>
      </c>
      <c r="CE124" s="15"/>
      <c r="CF124" s="15"/>
      <c r="CG124" s="15"/>
      <c r="CH124" s="15" t="s">
        <v>62</v>
      </c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3" t="s">
        <v>32</v>
      </c>
      <c r="DD124" s="3" t="s">
        <v>33</v>
      </c>
      <c r="DE124" s="3" t="s">
        <v>34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BX125" s="136">
        <v>1.77E-2</v>
      </c>
      <c r="BY125" s="6" t="s">
        <v>62</v>
      </c>
      <c r="BZ125" s="6"/>
      <c r="CA125" s="88">
        <v>2.9100000000000001E-2</v>
      </c>
      <c r="CB125" s="41">
        <v>3.6999999999999998E-2</v>
      </c>
      <c r="CC125" s="16">
        <v>3.5400000000000001E-2</v>
      </c>
      <c r="CD125" s="92">
        <v>3.0499999999999999E-2</v>
      </c>
      <c r="CE125" s="6" t="s">
        <v>62</v>
      </c>
      <c r="CF125" s="6"/>
      <c r="CG125" s="6" t="s">
        <v>62</v>
      </c>
      <c r="CH125" s="6"/>
      <c r="CI125" s="6"/>
      <c r="CJ125" s="6" t="s">
        <v>62</v>
      </c>
      <c r="CK125" s="6"/>
      <c r="CL125" s="6" t="s">
        <v>62</v>
      </c>
      <c r="CM125" s="6"/>
      <c r="CN125" s="6" t="s">
        <v>62</v>
      </c>
      <c r="CO125" s="6"/>
      <c r="CP125" s="6"/>
      <c r="CQ125" s="6" t="s">
        <v>62</v>
      </c>
      <c r="CR125" s="6"/>
      <c r="CS125" s="6" t="s">
        <v>62</v>
      </c>
      <c r="CT125" s="6"/>
      <c r="CU125" s="6" t="s">
        <v>62</v>
      </c>
      <c r="CV125" s="6"/>
      <c r="CW125" s="6"/>
      <c r="CX125" s="6" t="s">
        <v>62</v>
      </c>
      <c r="CY125" s="6"/>
      <c r="CZ125" s="6" t="s">
        <v>62</v>
      </c>
      <c r="DA125" s="6"/>
      <c r="DB125" s="6" t="s">
        <v>62</v>
      </c>
      <c r="DC125" s="52">
        <f>MIN(CZ87:CZ93,CZ95:CZ100,CZ102:CZ106,CZ108:CZ111,CZ113:CZ115,CZ117:CZ118,CZ120)</f>
        <v>0</v>
      </c>
      <c r="DD125" s="52">
        <f>AVERAGE(DA87:DA93,DA95:DA100,DA102:DA106,DA108:DA111,DA113:DA115,DA117:DA118,DA120)</f>
        <v>0</v>
      </c>
      <c r="DE125" s="52">
        <f>MAX(DB87:DB93,DB95:DB100,DB102:DB106,DB108:DB111,DB113:DB115,DB117:DB118,DB120)</f>
        <v>0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BV126" t="s">
        <v>62</v>
      </c>
      <c r="BW126" t="s">
        <v>62</v>
      </c>
      <c r="BX126" s="88">
        <v>1.2699999999999999E-2</v>
      </c>
      <c r="BZ126" s="6"/>
      <c r="CA126" s="136">
        <v>2.3099999999999999E-2</v>
      </c>
      <c r="CB126" s="35">
        <v>1.49E-2</v>
      </c>
      <c r="CC126" s="41">
        <v>3.2399999999999998E-2</v>
      </c>
      <c r="CD126" s="16">
        <v>2.92E-2</v>
      </c>
      <c r="CF126" s="6"/>
      <c r="CH126" s="6"/>
      <c r="CI126" s="6"/>
      <c r="CK126" s="6"/>
      <c r="CM126" s="6"/>
      <c r="CO126" s="6"/>
      <c r="CP126" s="6"/>
      <c r="CR126" s="6"/>
      <c r="CT126" s="6"/>
      <c r="CV126" s="6"/>
      <c r="CW126" s="6"/>
      <c r="CY126" s="6"/>
      <c r="DA126" s="6"/>
      <c r="DB126" s="53"/>
      <c r="DC126" s="54"/>
      <c r="DD126" s="55" t="s">
        <v>73</v>
      </c>
      <c r="DE126" s="54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BV127" t="s">
        <v>62</v>
      </c>
      <c r="BX127" s="86">
        <v>4.7999999999999996E-3</v>
      </c>
      <c r="BY127" s="6" t="s">
        <v>62</v>
      </c>
      <c r="BZ127" s="6"/>
      <c r="CA127" s="86">
        <v>6.9999999999999999E-4</v>
      </c>
      <c r="CB127" s="16">
        <v>1.32E-2</v>
      </c>
      <c r="CC127" s="92">
        <v>2.2200000000000001E-2</v>
      </c>
      <c r="CD127" s="48">
        <v>2.0199999999999999E-2</v>
      </c>
      <c r="CE127" s="6" t="s">
        <v>62</v>
      </c>
      <c r="CF127" s="6"/>
      <c r="CG127" s="6" t="s">
        <v>62</v>
      </c>
      <c r="CH127" s="6"/>
      <c r="CI127" s="6"/>
      <c r="CJ127" s="6" t="s">
        <v>62</v>
      </c>
      <c r="CK127" s="6"/>
      <c r="CL127" s="6" t="s">
        <v>62</v>
      </c>
      <c r="CM127" s="6"/>
      <c r="CN127" s="6" t="s">
        <v>62</v>
      </c>
      <c r="CO127" s="6"/>
      <c r="CP127" s="6"/>
      <c r="CQ127" s="6" t="s">
        <v>62</v>
      </c>
      <c r="CR127" s="6"/>
      <c r="CS127" s="6" t="s">
        <v>62</v>
      </c>
      <c r="CT127" s="6"/>
      <c r="CU127" s="6" t="s">
        <v>62</v>
      </c>
      <c r="CV127" s="6"/>
      <c r="CW127" s="6"/>
      <c r="CX127" s="6" t="s">
        <v>62</v>
      </c>
      <c r="CY127" s="6"/>
      <c r="CZ127" s="6" t="s">
        <v>62</v>
      </c>
      <c r="DA127" s="6"/>
      <c r="DB127" s="6" t="s">
        <v>62</v>
      </c>
      <c r="DC127" s="55"/>
      <c r="DD127" s="55" t="s">
        <v>74</v>
      </c>
      <c r="DE127" s="55"/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BV128" t="s">
        <v>62</v>
      </c>
      <c r="BX128" s="87">
        <v>-2.3999999999999998E-3</v>
      </c>
      <c r="BY128" t="s">
        <v>62</v>
      </c>
      <c r="BZ128" s="6"/>
      <c r="CA128" s="89">
        <v>-6.4999999999999997E-3</v>
      </c>
      <c r="CB128" s="31">
        <v>-4.4999999999999997E-3</v>
      </c>
      <c r="CC128" s="48">
        <v>-1.8E-3</v>
      </c>
      <c r="CD128" s="22">
        <v>1.9300000000000001E-2</v>
      </c>
      <c r="CE128" t="s">
        <v>62</v>
      </c>
      <c r="CF128" s="6"/>
      <c r="CG128" t="s">
        <v>62</v>
      </c>
      <c r="CH128" s="6"/>
      <c r="CI128" s="6"/>
      <c r="CJ128" t="s">
        <v>62</v>
      </c>
      <c r="CK128" s="6"/>
      <c r="CL128" t="s">
        <v>62</v>
      </c>
      <c r="CM128" s="6"/>
      <c r="CN128" t="s">
        <v>62</v>
      </c>
      <c r="CO128" s="6"/>
      <c r="CP128" s="6"/>
      <c r="CQ128" t="s">
        <v>62</v>
      </c>
      <c r="CR128" s="6"/>
      <c r="CS128" t="s">
        <v>62</v>
      </c>
      <c r="CT128" s="6"/>
      <c r="CU128" t="s">
        <v>62</v>
      </c>
      <c r="CV128" s="6"/>
      <c r="CW128" s="6"/>
      <c r="CX128" t="s">
        <v>62</v>
      </c>
      <c r="CY128" s="6"/>
      <c r="CZ128" t="s">
        <v>62</v>
      </c>
      <c r="DA128" s="6"/>
      <c r="DB128" s="53" t="s">
        <v>62</v>
      </c>
      <c r="DC128" s="3" t="s">
        <v>32</v>
      </c>
      <c r="DD128" s="3" t="s">
        <v>33</v>
      </c>
      <c r="DE128" s="3" t="s">
        <v>34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BV129" t="s">
        <v>62</v>
      </c>
      <c r="BX129" s="89">
        <v>-1.23E-2</v>
      </c>
      <c r="BY129" s="6"/>
      <c r="BZ129" s="6"/>
      <c r="CA129" s="87">
        <v>-9.7999999999999997E-3</v>
      </c>
      <c r="CB129" s="92">
        <v>-5.7999999999999996E-3</v>
      </c>
      <c r="CC129" s="22">
        <v>-4.1000000000000003E-3</v>
      </c>
      <c r="CD129" s="41">
        <v>-1.34E-2</v>
      </c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52">
        <f>MIN(CZ94,CZ101,CZ107,CZ112,CZ116,CZ119,CZ121,CZ122)</f>
        <v>0</v>
      </c>
      <c r="DD129" s="52">
        <f>AVERAGE(DA94,DA101,DA107,DA112,DA116,DA119,DA121,DA122)</f>
        <v>0</v>
      </c>
      <c r="DE129" s="52">
        <f>MAX(DB94,DB101,DB107,DB112,DB116,DB119,DB121,DB122)</f>
        <v>0</v>
      </c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BV130" t="s">
        <v>62</v>
      </c>
      <c r="BX130" s="91">
        <v>-1.78E-2</v>
      </c>
      <c r="BY130" s="6"/>
      <c r="BZ130" s="6" t="s">
        <v>62</v>
      </c>
      <c r="CA130" s="91">
        <v>-2.47E-2</v>
      </c>
      <c r="CB130" s="48">
        <v>-4.6199999999999998E-2</v>
      </c>
      <c r="CC130" s="35">
        <v>-7.9299999999999995E-2</v>
      </c>
      <c r="CD130" s="31">
        <v>-8.5999999999999993E-2</v>
      </c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54"/>
      <c r="DD130" s="55" t="s">
        <v>75</v>
      </c>
      <c r="DE130" s="54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BW131" t="s">
        <v>62</v>
      </c>
      <c r="BX131" s="85">
        <v>-3.3500000000000002E-2</v>
      </c>
      <c r="BY131" s="10" t="s">
        <v>62</v>
      </c>
      <c r="BZ131" s="10" t="s">
        <v>62</v>
      </c>
      <c r="CA131" s="85">
        <v>-4.9799999999999997E-2</v>
      </c>
      <c r="CB131" s="22">
        <v>-4.9500000000000002E-2</v>
      </c>
      <c r="CC131" s="31">
        <v>-9.4399999999999998E-2</v>
      </c>
      <c r="CD131" s="35">
        <v>-9.9099999999999994E-2</v>
      </c>
      <c r="CE131" s="6" t="s">
        <v>62</v>
      </c>
      <c r="CF131" s="10"/>
      <c r="CG131" s="10" t="s">
        <v>62</v>
      </c>
      <c r="CH131" s="10" t="s">
        <v>62</v>
      </c>
      <c r="CI131" s="10"/>
      <c r="CJ131" s="10" t="s">
        <v>62</v>
      </c>
      <c r="CK131" s="10"/>
      <c r="CL131" s="10" t="s">
        <v>62</v>
      </c>
      <c r="CM131" s="10"/>
      <c r="CN131" s="10" t="s">
        <v>62</v>
      </c>
      <c r="CO131" s="10" t="s">
        <v>62</v>
      </c>
      <c r="CP131" s="10"/>
      <c r="CQ131" s="10" t="s">
        <v>62</v>
      </c>
      <c r="CR131" s="10"/>
      <c r="CS131" s="10" t="s">
        <v>62</v>
      </c>
      <c r="CT131" s="10"/>
      <c r="CU131" s="10" t="s">
        <v>62</v>
      </c>
      <c r="CV131" s="10"/>
      <c r="CW131" s="10"/>
      <c r="CX131" s="10" t="s">
        <v>62</v>
      </c>
      <c r="CY131" s="10"/>
      <c r="CZ131" s="10" t="s">
        <v>62</v>
      </c>
      <c r="DA131" s="10"/>
      <c r="DB131" s="10" t="s">
        <v>62</v>
      </c>
      <c r="DC131" s="63"/>
      <c r="DD131" s="63" t="s">
        <v>76</v>
      </c>
      <c r="DE131" s="63"/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5" customFormat="1" ht="15.75" thickBot="1" x14ac:dyDescent="0.3">
      <c r="A132" s="294"/>
      <c r="BS132" s="280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0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</row>
    <row r="133" spans="1:209" ht="15.75" thickBot="1" x14ac:dyDescent="0.3">
      <c r="BS133" s="248"/>
      <c r="BT133" s="65">
        <v>43132</v>
      </c>
      <c r="BU133" s="251" t="s">
        <v>77</v>
      </c>
      <c r="BV133" s="252"/>
      <c r="BW133" s="70">
        <v>43135</v>
      </c>
      <c r="BX133" s="297"/>
      <c r="BY133" s="252"/>
      <c r="BZ133" s="70">
        <v>43136</v>
      </c>
      <c r="CA133" s="254"/>
      <c r="CB133" s="252"/>
      <c r="CC133" s="70">
        <v>43137</v>
      </c>
      <c r="CD133" s="302"/>
      <c r="CE133" s="72"/>
      <c r="CF133" s="70">
        <v>43138</v>
      </c>
      <c r="CG133" s="71"/>
      <c r="CH133" s="72"/>
      <c r="CI133" s="70">
        <v>43108</v>
      </c>
      <c r="CJ133" s="73"/>
      <c r="CK133" s="74"/>
      <c r="CL133" s="75">
        <v>43142</v>
      </c>
      <c r="CM133" s="76"/>
      <c r="CN133" s="74"/>
      <c r="CO133" s="75">
        <v>43143</v>
      </c>
      <c r="CP133" s="76"/>
      <c r="CQ133" s="74"/>
      <c r="CR133" s="75">
        <v>43144</v>
      </c>
      <c r="CS133" s="76"/>
      <c r="CT133" s="74"/>
      <c r="CU133" s="75">
        <v>43145</v>
      </c>
      <c r="CV133" s="76"/>
      <c r="CW133" s="74"/>
      <c r="CX133" s="75">
        <v>43146</v>
      </c>
      <c r="CY133" s="76"/>
      <c r="CZ133" s="77"/>
      <c r="DA133" s="78">
        <v>43149</v>
      </c>
      <c r="DB133" s="79"/>
      <c r="DC133" s="77"/>
      <c r="DD133" s="78">
        <v>43150</v>
      </c>
      <c r="DE133" s="79"/>
      <c r="DF133" s="77"/>
      <c r="DG133" s="78">
        <v>43151</v>
      </c>
      <c r="DH133" s="79"/>
      <c r="DI133" s="77"/>
      <c r="DJ133" s="78">
        <v>43152</v>
      </c>
      <c r="DK133" s="79"/>
      <c r="DL133" s="77"/>
      <c r="DM133" s="78">
        <v>43153</v>
      </c>
      <c r="DN133" s="79"/>
      <c r="DO133" s="64"/>
      <c r="DP133" s="65">
        <v>43156</v>
      </c>
      <c r="DQ133" s="66"/>
      <c r="DR133" s="64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266" t="s">
        <v>78</v>
      </c>
      <c r="CF134" s="56" t="s">
        <v>79</v>
      </c>
      <c r="CG134" s="56" t="s">
        <v>80</v>
      </c>
      <c r="CH134" s="56" t="s">
        <v>78</v>
      </c>
      <c r="CI134" s="56" t="s">
        <v>79</v>
      </c>
      <c r="CJ134" s="56" t="s">
        <v>80</v>
      </c>
      <c r="CK134" s="56" t="s">
        <v>78</v>
      </c>
      <c r="CL134" s="56" t="s">
        <v>79</v>
      </c>
      <c r="CM134" s="56" t="s">
        <v>80</v>
      </c>
      <c r="CN134" s="56" t="s">
        <v>78</v>
      </c>
      <c r="CO134" s="56" t="s">
        <v>79</v>
      </c>
      <c r="CP134" s="56" t="s">
        <v>80</v>
      </c>
      <c r="CQ134" s="56" t="s">
        <v>78</v>
      </c>
      <c r="CR134" s="56" t="s">
        <v>79</v>
      </c>
      <c r="CS134" s="56" t="s">
        <v>80</v>
      </c>
      <c r="CT134" s="56" t="s">
        <v>78</v>
      </c>
      <c r="CU134" s="56" t="s">
        <v>79</v>
      </c>
      <c r="CV134" s="56" t="s">
        <v>80</v>
      </c>
      <c r="CW134" s="56" t="s">
        <v>78</v>
      </c>
      <c r="CX134" s="56" t="s">
        <v>79</v>
      </c>
      <c r="CY134" s="56" t="s">
        <v>80</v>
      </c>
      <c r="CZ134" s="56" t="s">
        <v>78</v>
      </c>
      <c r="DA134" s="56" t="s">
        <v>79</v>
      </c>
      <c r="DB134" s="56" t="s">
        <v>80</v>
      </c>
      <c r="DC134" s="56" t="s">
        <v>78</v>
      </c>
      <c r="DD134" s="56" t="s">
        <v>79</v>
      </c>
      <c r="DE134" s="56" t="s">
        <v>80</v>
      </c>
      <c r="DF134" s="56" t="s">
        <v>78</v>
      </c>
      <c r="DG134" s="56" t="s">
        <v>79</v>
      </c>
      <c r="DH134" s="56" t="s">
        <v>80</v>
      </c>
      <c r="DI134" s="56" t="s">
        <v>78</v>
      </c>
      <c r="DJ134" s="56" t="s">
        <v>79</v>
      </c>
      <c r="DK134" s="56" t="s">
        <v>80</v>
      </c>
      <c r="DL134" s="56" t="s">
        <v>78</v>
      </c>
      <c r="DM134" s="56" t="s">
        <v>79</v>
      </c>
      <c r="DN134" s="56" t="s">
        <v>80</v>
      </c>
      <c r="DO134" s="56" t="s">
        <v>78</v>
      </c>
      <c r="DP134" s="56" t="s">
        <v>79</v>
      </c>
      <c r="DQ134" s="56" t="s">
        <v>80</v>
      </c>
      <c r="DR134" s="56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04" t="s">
        <v>81</v>
      </c>
      <c r="CF135" s="55" t="s">
        <v>82</v>
      </c>
      <c r="CG135" s="55" t="s">
        <v>83</v>
      </c>
      <c r="CH135" s="55" t="s">
        <v>81</v>
      </c>
      <c r="CI135" s="55" t="s">
        <v>82</v>
      </c>
      <c r="CJ135" s="55" t="s">
        <v>83</v>
      </c>
      <c r="CK135" s="55" t="s">
        <v>81</v>
      </c>
      <c r="CL135" s="55" t="s">
        <v>82</v>
      </c>
      <c r="CM135" s="55" t="s">
        <v>83</v>
      </c>
      <c r="CN135" s="55" t="s">
        <v>81</v>
      </c>
      <c r="CO135" s="55" t="s">
        <v>82</v>
      </c>
      <c r="CP135" s="55" t="s">
        <v>83</v>
      </c>
      <c r="CQ135" s="55" t="s">
        <v>81</v>
      </c>
      <c r="CR135" s="55" t="s">
        <v>82</v>
      </c>
      <c r="CS135" s="55" t="s">
        <v>83</v>
      </c>
      <c r="CT135" s="55" t="s">
        <v>81</v>
      </c>
      <c r="CU135" s="55" t="s">
        <v>82</v>
      </c>
      <c r="CV135" s="55" t="s">
        <v>83</v>
      </c>
      <c r="CW135" s="55" t="s">
        <v>81</v>
      </c>
      <c r="CX135" s="55" t="s">
        <v>82</v>
      </c>
      <c r="CY135" s="55" t="s">
        <v>83</v>
      </c>
      <c r="CZ135" s="55" t="s">
        <v>81</v>
      </c>
      <c r="DA135" s="55" t="s">
        <v>82</v>
      </c>
      <c r="DB135" s="55" t="s">
        <v>83</v>
      </c>
      <c r="DC135" s="55" t="s">
        <v>81</v>
      </c>
      <c r="DD135" s="55" t="s">
        <v>82</v>
      </c>
      <c r="DE135" s="55" t="s">
        <v>83</v>
      </c>
      <c r="DF135" s="55" t="s">
        <v>81</v>
      </c>
      <c r="DG135" s="55" t="s">
        <v>82</v>
      </c>
      <c r="DH135" s="55" t="s">
        <v>83</v>
      </c>
      <c r="DI135" s="55" t="s">
        <v>81</v>
      </c>
      <c r="DJ135" s="55" t="s">
        <v>82</v>
      </c>
      <c r="DK135" s="55" t="s">
        <v>83</v>
      </c>
      <c r="DL135" s="55" t="s">
        <v>81</v>
      </c>
      <c r="DM135" s="55" t="s">
        <v>82</v>
      </c>
      <c r="DN135" s="55" t="s">
        <v>83</v>
      </c>
      <c r="DO135" s="55" t="s">
        <v>81</v>
      </c>
      <c r="DP135" s="55" t="s">
        <v>82</v>
      </c>
      <c r="DQ135" s="55" t="s">
        <v>83</v>
      </c>
      <c r="DR135" s="5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07">
        <v>9.69E-2</v>
      </c>
      <c r="CF136" s="7">
        <v>9.5699999999999993E-2</v>
      </c>
      <c r="CG136" s="7">
        <v>9.9299999999999999E-2</v>
      </c>
      <c r="CH136" s="7"/>
      <c r="CI136" s="7"/>
      <c r="CJ136" s="7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09">
        <v>4.1200000000000001E-2</v>
      </c>
      <c r="CF137" s="92">
        <v>3.44E-2</v>
      </c>
      <c r="CG137" s="92">
        <v>3.0499999999999999E-2</v>
      </c>
      <c r="CH137" s="92"/>
      <c r="CI137" s="92"/>
      <c r="CJ137" s="92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08">
        <v>2.9100000000000001E-2</v>
      </c>
      <c r="CF138" s="16">
        <v>2.76E-2</v>
      </c>
      <c r="CG138" s="16">
        <v>2.92E-2</v>
      </c>
      <c r="CH138" s="16"/>
      <c r="CI138" s="16"/>
      <c r="CJ138" s="16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06">
        <v>2.0299999999999999E-2</v>
      </c>
      <c r="CF139" s="48">
        <v>2.12E-2</v>
      </c>
      <c r="CG139" s="48">
        <v>2.0199999999999999E-2</v>
      </c>
      <c r="CH139" s="48"/>
      <c r="CI139" s="48"/>
      <c r="CJ139" s="48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05">
        <v>7.3000000000000001E-3</v>
      </c>
      <c r="CF140" s="41">
        <v>1.2999999999999999E-2</v>
      </c>
      <c r="CG140" s="22">
        <v>1.9300000000000001E-2</v>
      </c>
      <c r="CH140" s="22"/>
      <c r="CI140" s="22"/>
      <c r="CJ140" s="22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12">
        <v>2E-3</v>
      </c>
      <c r="CF141" s="22">
        <v>-1.7399999999999999E-2</v>
      </c>
      <c r="CG141" s="41">
        <v>-1.34E-2</v>
      </c>
      <c r="CH141" s="41"/>
      <c r="CI141" s="41"/>
      <c r="CJ141" s="41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10">
        <v>-9.5100000000000004E-2</v>
      </c>
      <c r="CF142" s="31">
        <v>-8.2900000000000001E-2</v>
      </c>
      <c r="CG142" s="31">
        <v>-8.5999999999999993E-2</v>
      </c>
      <c r="CH142" s="31"/>
      <c r="CI142" s="31"/>
      <c r="CJ142" s="31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11">
        <v>-0.1017</v>
      </c>
      <c r="CF143" s="35">
        <v>-9.1600000000000001E-2</v>
      </c>
      <c r="CG143" s="35">
        <v>-9.9099999999999994E-2</v>
      </c>
      <c r="CH143" s="35"/>
      <c r="CI143" s="35"/>
      <c r="CJ143" s="35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11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83"/>
      <c r="DM144" s="57"/>
      <c r="DN144" s="84"/>
      <c r="DO144" s="83"/>
      <c r="DP144" s="57"/>
      <c r="DQ144" s="84"/>
      <c r="DR144" s="83"/>
      <c r="DS144" s="57"/>
      <c r="DT144" s="84"/>
      <c r="DU144" s="83"/>
      <c r="DV144" s="57"/>
      <c r="DW144" s="84"/>
      <c r="DX144" s="8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02">
        <v>9.1000000000000004E-3</v>
      </c>
      <c r="CF145" s="215">
        <v>1.3899999999999999E-2</v>
      </c>
      <c r="CG145" s="210">
        <v>3.6700000000000003E-2</v>
      </c>
      <c r="CH145" t="s">
        <v>62</v>
      </c>
    </row>
    <row r="146" spans="71:209" ht="15.7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6">
        <v>-2.24E-2</v>
      </c>
      <c r="CF146" s="267">
        <v>-1.9400000000000001E-2</v>
      </c>
      <c r="CG146" s="204">
        <v>-2.64E-2</v>
      </c>
      <c r="CH146" t="s">
        <v>62</v>
      </c>
    </row>
    <row r="147" spans="71:209" ht="15.7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G147" s="210">
        <v>2.3400000000000001E-2</v>
      </c>
    </row>
    <row r="148" spans="71:209" ht="15.7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F148" t="s">
        <v>62</v>
      </c>
      <c r="CG148" s="204">
        <v>-4.58E-2</v>
      </c>
      <c r="CM148" s="59"/>
      <c r="CP148" s="59"/>
      <c r="CQ148" t="s">
        <v>62</v>
      </c>
      <c r="CS148" s="59"/>
      <c r="CV148" s="59"/>
      <c r="CY148" s="59"/>
      <c r="DB148" s="59"/>
      <c r="DC148" t="s">
        <v>62</v>
      </c>
      <c r="DE148" s="59"/>
      <c r="DG148" t="s">
        <v>62</v>
      </c>
      <c r="DH148" s="59"/>
      <c r="DI148" t="s">
        <v>62</v>
      </c>
      <c r="DK148" s="59"/>
      <c r="DL148" t="s">
        <v>62</v>
      </c>
      <c r="DN148" s="59"/>
      <c r="DQ148" s="59"/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4"/>
      <c r="BT149" s="192"/>
      <c r="BU149" s="291"/>
      <c r="BV149" s="190"/>
      <c r="BW149" s="296"/>
      <c r="BX149" s="291"/>
      <c r="BY149" s="190"/>
      <c r="BZ149" s="296"/>
      <c r="CA149" s="291"/>
      <c r="CB149" s="190"/>
      <c r="CC149" s="296"/>
      <c r="CD149" s="291"/>
      <c r="CE149" s="257">
        <v>0.67449999999999999</v>
      </c>
      <c r="CF149" s="257">
        <v>0.67630000000000001</v>
      </c>
      <c r="CG149" s="257">
        <v>0.67490000000000006</v>
      </c>
      <c r="CH149" s="50"/>
      <c r="CI149" s="50"/>
      <c r="CJ149" s="191"/>
      <c r="CK149" s="50"/>
      <c r="CL149" s="50"/>
      <c r="CM149" s="191"/>
      <c r="CN149" s="50"/>
      <c r="CO149" s="50"/>
      <c r="CP149" s="191"/>
      <c r="CQ149" s="50"/>
      <c r="CR149" s="50"/>
      <c r="CS149" s="191"/>
      <c r="CT149" s="50"/>
      <c r="CU149" s="50"/>
      <c r="CV149" s="191"/>
      <c r="CW149" s="50"/>
      <c r="CX149" s="50"/>
      <c r="CY149" s="191"/>
      <c r="CZ149" s="50"/>
      <c r="DA149" s="50"/>
      <c r="DB149" s="191"/>
      <c r="DC149" s="50"/>
      <c r="DD149" s="50"/>
      <c r="DE149" s="191"/>
      <c r="DF149" s="50"/>
      <c r="DG149" s="50"/>
      <c r="DH149" s="191"/>
      <c r="DI149" s="50"/>
      <c r="DJ149" s="50"/>
      <c r="DK149" s="191"/>
      <c r="DL149" s="50"/>
      <c r="DM149" s="50"/>
      <c r="DN149" s="191"/>
      <c r="DO149" s="50"/>
      <c r="DP149" s="50"/>
      <c r="DQ149" s="191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1"/>
      <c r="EN149" s="50"/>
      <c r="EO149" s="50"/>
      <c r="EP149" s="191"/>
      <c r="EQ149" s="50"/>
      <c r="ER149" s="50"/>
      <c r="ES149" s="191"/>
      <c r="ET149" s="50"/>
      <c r="EU149" s="50"/>
      <c r="EV149" s="191"/>
      <c r="EW149" s="50"/>
      <c r="EX149" s="50"/>
      <c r="EY149" s="191"/>
      <c r="EZ149" s="50"/>
      <c r="FA149" s="50"/>
      <c r="FB149" s="191"/>
      <c r="FC149" s="50"/>
      <c r="FD149" s="50"/>
      <c r="FE149" s="191"/>
      <c r="FF149" s="50"/>
      <c r="FG149" s="50"/>
      <c r="FH149" s="191"/>
      <c r="FI149" s="50"/>
      <c r="FJ149" s="50"/>
      <c r="FK149" s="191"/>
      <c r="FL149" s="50"/>
      <c r="FM149" s="50"/>
      <c r="FN149" s="191"/>
      <c r="FO149" s="50"/>
      <c r="FP149" s="50"/>
      <c r="FQ149" s="191"/>
      <c r="FR149" s="50"/>
      <c r="FS149" s="50"/>
      <c r="FT149" s="191"/>
      <c r="FU149" s="50"/>
      <c r="FV149" s="50"/>
      <c r="FW149" s="191"/>
      <c r="FX149" s="50"/>
      <c r="FY149" s="50"/>
      <c r="FZ149" s="191"/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19" t="s">
        <v>41</v>
      </c>
      <c r="CF150" s="119" t="s">
        <v>41</v>
      </c>
      <c r="CG150" s="119" t="s">
        <v>41</v>
      </c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6">
        <f>SUM(BS136, -BS143)</f>
        <v>3.2199999999999999E-2</v>
      </c>
      <c r="BT151" s="120">
        <f>SUM(BT136, -BT143)</f>
        <v>4.6799999999999994E-2</v>
      </c>
      <c r="BU151" s="179">
        <f>SUM(BU136, -BU143)</f>
        <v>6.4299999999999996E-2</v>
      </c>
      <c r="BV151" s="146">
        <f>SUM(BV136, -BV143)</f>
        <v>8.9200000000000002E-2</v>
      </c>
      <c r="BW151" s="120">
        <f>SUM(BW136, -BW143)</f>
        <v>8.8700000000000001E-2</v>
      </c>
      <c r="BX151" s="179">
        <f>SUM(BX136, -BX143)</f>
        <v>8.77E-2</v>
      </c>
      <c r="BY151" s="224">
        <f>SUM(BY136, -BY143)</f>
        <v>8.2400000000000001E-2</v>
      </c>
      <c r="BZ151" s="15">
        <f>SUM(BZ136, -BZ143)</f>
        <v>9.1600000000000001E-2</v>
      </c>
      <c r="CA151" s="151">
        <f>SUM(CA136, -CA143)</f>
        <v>9.0400000000000008E-2</v>
      </c>
      <c r="CB151" s="146">
        <f>SUM(CB136, -CB143)</f>
        <v>0.15129999999999999</v>
      </c>
      <c r="CC151" s="120">
        <f>SUM(CC136, -CC143)</f>
        <v>0.15250000000000002</v>
      </c>
      <c r="CD151" s="179">
        <f>SUM(CD136, -CD143)</f>
        <v>0.184</v>
      </c>
      <c r="CE151" s="120">
        <f>SUM(CE136, -CE143)</f>
        <v>0.1986</v>
      </c>
      <c r="CF151" s="120">
        <f>SUM(CF136, -CF143)</f>
        <v>0.18729999999999999</v>
      </c>
      <c r="CG151" s="120">
        <f>SUM(CG136, -CG143)</f>
        <v>0.19839999999999999</v>
      </c>
      <c r="CH151" s="6">
        <f>SUM(CH141, -CH139)</f>
        <v>0</v>
      </c>
      <c r="CI151" s="6">
        <f>SUM(CI141, -CI139)</f>
        <v>0</v>
      </c>
      <c r="CJ151" s="6">
        <f>SUM(CJ141, -CJ139)</f>
        <v>0</v>
      </c>
      <c r="CK151" s="6">
        <f>SUM(CK136, -CK143,)</f>
        <v>0</v>
      </c>
      <c r="CL151" s="6">
        <f>SUM(CL136, -CL143,)</f>
        <v>0</v>
      </c>
      <c r="CM151" s="6">
        <f>SUM(CM136, -CM143)</f>
        <v>0</v>
      </c>
      <c r="CN151" s="6">
        <f>SUM(CN136, -CN143)</f>
        <v>0</v>
      </c>
      <c r="CO151" s="6">
        <f>SUM(CO136, -CO143)</f>
        <v>0</v>
      </c>
      <c r="CP151" s="6">
        <f>SUM(CP136, -CP143)</f>
        <v>0</v>
      </c>
      <c r="CQ151" s="6">
        <f>SUM(CQ136, -CQ143,)</f>
        <v>0</v>
      </c>
      <c r="CR151" s="6">
        <f>SUM(CR136, -CR143,)</f>
        <v>0</v>
      </c>
      <c r="CS151" s="6">
        <f>SUM(CS136, -CS143)</f>
        <v>0</v>
      </c>
      <c r="CT151" s="6">
        <f>SUM(CT136, -CT143)</f>
        <v>0</v>
      </c>
      <c r="CU151" s="6">
        <f>SUM(CU136, -CU143)</f>
        <v>0</v>
      </c>
      <c r="CV151" s="6">
        <f>SUM(CV136, -CV143)</f>
        <v>0</v>
      </c>
      <c r="CW151" s="6">
        <f>SUM(CW136, -CW143,)</f>
        <v>0</v>
      </c>
      <c r="CX151" s="6">
        <f>SUM(CX136, -CX143,)</f>
        <v>0</v>
      </c>
      <c r="CY151" s="6">
        <f>SUM(CY136, -CY143)</f>
        <v>0</v>
      </c>
      <c r="CZ151" s="6">
        <f>SUM(CZ136, -CZ143)</f>
        <v>0</v>
      </c>
      <c r="DA151" s="6">
        <f>SUM(DA136, -DA143)</f>
        <v>0</v>
      </c>
      <c r="DB151" s="6">
        <f>SUM(DB136, -DB143)</f>
        <v>0</v>
      </c>
      <c r="DC151" s="6">
        <f>SUM(DC136, -DC143,)</f>
        <v>0</v>
      </c>
      <c r="DD151" s="6">
        <f>SUM(DD136, -DD143,)</f>
        <v>0</v>
      </c>
      <c r="DE151" s="6">
        <f>SUM(DE136, -DE143)</f>
        <v>0</v>
      </c>
      <c r="DF151" s="6">
        <f>SUM(DF136, -DF143)</f>
        <v>0</v>
      </c>
      <c r="DG151" s="6">
        <f>SUM(DG136, -DG143)</f>
        <v>0</v>
      </c>
      <c r="DH151" s="6">
        <f>SUM(DH136, -DH143)</f>
        <v>0</v>
      </c>
      <c r="DI151" s="6">
        <f>SUM(DI136, -DI143,)</f>
        <v>0</v>
      </c>
      <c r="DJ151" s="6">
        <f>SUM(DJ136, -DJ143,)</f>
        <v>0</v>
      </c>
      <c r="DK151" s="6">
        <f>SUM(DK136, -DK143)</f>
        <v>0</v>
      </c>
      <c r="DL151" s="6">
        <f>SUM(DL136, -DL143)</f>
        <v>0</v>
      </c>
      <c r="DM151" s="6">
        <f>SUM(DM136, -DM143)</f>
        <v>0</v>
      </c>
      <c r="DN151" s="6">
        <f>SUM(DN136, -DN143)</f>
        <v>0</v>
      </c>
      <c r="DO151" s="6">
        <f>SUM(DO136, -DO143,)</f>
        <v>0</v>
      </c>
      <c r="DP151" s="6">
        <f>SUM(DP136, -DP143,)</f>
        <v>0</v>
      </c>
      <c r="DQ151" s="6">
        <f>SUM(DQ136, -DQ143)</f>
        <v>0</v>
      </c>
      <c r="DR151" s="6">
        <f>SUM(DR136, -DR143)</f>
        <v>0</v>
      </c>
      <c r="DS151" s="6">
        <f>SUM(DS136, -DS143)</f>
        <v>0</v>
      </c>
      <c r="DT151" s="6">
        <f>SUM(DT136, -DT143)</f>
        <v>0</v>
      </c>
      <c r="DU151" s="6">
        <f>SUM(DU136, -DU143,)</f>
        <v>0</v>
      </c>
      <c r="DV151" s="6">
        <f>SUM(DV136, -DV143,)</f>
        <v>0</v>
      </c>
      <c r="DW151" s="6">
        <f>SUM(DW136, -DW143)</f>
        <v>0</v>
      </c>
      <c r="DX151" s="6">
        <f>SUM(DX136, -DX143)</f>
        <v>0</v>
      </c>
      <c r="DY151" s="6">
        <f>SUM(DY136, -DY143)</f>
        <v>0</v>
      </c>
      <c r="DZ151" s="6">
        <f>SUM(DZ136,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74">SUM(EC136, -EC143)</f>
        <v>0</v>
      </c>
      <c r="ED151" s="6">
        <f t="shared" si="374"/>
        <v>0</v>
      </c>
      <c r="EE151" s="6">
        <f t="shared" si="374"/>
        <v>0</v>
      </c>
      <c r="EF151" s="6">
        <f t="shared" si="374"/>
        <v>0</v>
      </c>
      <c r="EG151" s="6">
        <f t="shared" si="374"/>
        <v>0</v>
      </c>
      <c r="EH151" s="6">
        <f t="shared" si="374"/>
        <v>0</v>
      </c>
      <c r="EI151" s="6">
        <f t="shared" si="374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75">SUM(GU136, -GU143)</f>
        <v>0</v>
      </c>
      <c r="GV151" s="6">
        <f t="shared" si="375"/>
        <v>0</v>
      </c>
      <c r="GW151" s="6">
        <f t="shared" si="375"/>
        <v>0</v>
      </c>
      <c r="GX151" s="6">
        <f t="shared" si="375"/>
        <v>0</v>
      </c>
      <c r="GY151" s="6">
        <f t="shared" si="375"/>
        <v>0</v>
      </c>
      <c r="GZ151" s="6">
        <f t="shared" si="375"/>
        <v>0</v>
      </c>
      <c r="HA151" s="6">
        <f t="shared" si="375"/>
        <v>0</v>
      </c>
    </row>
    <row r="152" spans="71:20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19" t="s">
        <v>40</v>
      </c>
      <c r="CF152" s="119" t="s">
        <v>40</v>
      </c>
      <c r="CG152" s="119" t="s">
        <v>40</v>
      </c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4">
        <f>SUM(BS137, -BS143)</f>
        <v>3.0700000000000002E-2</v>
      </c>
      <c r="BT153" s="120">
        <f>SUM(BT137, -BT143)</f>
        <v>0.04</v>
      </c>
      <c r="BU153" s="273">
        <f>SUM(BU137, -BU143)</f>
        <v>5.1200000000000002E-2</v>
      </c>
      <c r="BV153" s="144">
        <f>SUM(BV137, -BV143)</f>
        <v>7.3599999999999999E-2</v>
      </c>
      <c r="BW153" s="116">
        <f>SUM(BW137, -BW143)</f>
        <v>7.8399999999999997E-2</v>
      </c>
      <c r="BX153" s="176">
        <f>SUM(BX137, -BX143)</f>
        <v>7.8899999999999998E-2</v>
      </c>
      <c r="BY153" s="226">
        <f>SUM(BY137, -BY143)</f>
        <v>7.8299999999999995E-2</v>
      </c>
      <c r="BZ153" s="93">
        <f>SUM(BZ137, -BZ143)</f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>SUM(CD136, -CD142)</f>
        <v>0.16889999999999999</v>
      </c>
      <c r="CE153" s="120">
        <f>SUM(CE136, -CE142)</f>
        <v>0.192</v>
      </c>
      <c r="CF153" s="120">
        <f>SUM(CF136, -CF142)</f>
        <v>0.17859999999999998</v>
      </c>
      <c r="CG153" s="120">
        <f>SUM(CG136, -CG142)</f>
        <v>0.18529999999999999</v>
      </c>
      <c r="CH153" s="6">
        <f>SUM(CH141, -CH142,)</f>
        <v>0</v>
      </c>
      <c r="CI153" s="6">
        <f>SUM(CI138, -CI139)</f>
        <v>0</v>
      </c>
      <c r="CJ153" s="6">
        <f>SUM(CJ141, -CJ142)</f>
        <v>0</v>
      </c>
      <c r="CK153" s="6">
        <f>SUM(CK136, -CK142)</f>
        <v>0</v>
      </c>
      <c r="CL153" s="6">
        <f>SUM(CL136, -CL142)</f>
        <v>0</v>
      </c>
      <c r="CM153" s="6">
        <f>SUM(CM136, -CM142)</f>
        <v>0</v>
      </c>
      <c r="CN153" s="6">
        <f>SUM(CN136, -CN142,)</f>
        <v>0</v>
      </c>
      <c r="CO153" s="6">
        <f>SUM(CO137, -CO143)</f>
        <v>0</v>
      </c>
      <c r="CP153" s="6">
        <f>SUM(CP136, -CP142)</f>
        <v>0</v>
      </c>
      <c r="CQ153" s="6">
        <f>SUM(CQ136, -CQ142)</f>
        <v>0</v>
      </c>
      <c r="CR153" s="6">
        <f>SUM(CR136, -CR142)</f>
        <v>0</v>
      </c>
      <c r="CS153" s="6">
        <f>SUM(CS136, -CS142)</f>
        <v>0</v>
      </c>
      <c r="CT153" s="6">
        <f>SUM(CT136, -CT142,)</f>
        <v>0</v>
      </c>
      <c r="CU153" s="6">
        <f>SUM(CU137, -CU143)</f>
        <v>0</v>
      </c>
      <c r="CV153" s="6">
        <f>SUM(CV136, -CV142)</f>
        <v>0</v>
      </c>
      <c r="CW153" s="6">
        <f>SUM(CW136, -CW142)</f>
        <v>0</v>
      </c>
      <c r="CX153" s="6">
        <f>SUM(CX136, -CX142)</f>
        <v>0</v>
      </c>
      <c r="CY153" s="6">
        <f>SUM(CY136, -CY142)</f>
        <v>0</v>
      </c>
      <c r="CZ153" s="6">
        <f>SUM(CZ136, -CZ142,)</f>
        <v>0</v>
      </c>
      <c r="DA153" s="6">
        <f>SUM(DA137, -DA143)</f>
        <v>0</v>
      </c>
      <c r="DB153" s="6">
        <f>SUM(DB136, -DB142)</f>
        <v>0</v>
      </c>
      <c r="DC153" s="6">
        <f>SUM(DC136, -DC142)</f>
        <v>0</v>
      </c>
      <c r="DD153" s="6">
        <f>SUM(DD136, -DD142)</f>
        <v>0</v>
      </c>
      <c r="DE153" s="6">
        <f>SUM(DE136, -DE142)</f>
        <v>0</v>
      </c>
      <c r="DF153" s="6">
        <f>SUM(DF136, -DF142,)</f>
        <v>0</v>
      </c>
      <c r="DG153" s="6">
        <f>SUM(DG137, -DG143)</f>
        <v>0</v>
      </c>
      <c r="DH153" s="6">
        <f>SUM(DH136, -DH142)</f>
        <v>0</v>
      </c>
      <c r="DI153" s="6">
        <f>SUM(DI136, -DI142)</f>
        <v>0</v>
      </c>
      <c r="DJ153" s="6">
        <f>SUM(DJ136, -DJ142)</f>
        <v>0</v>
      </c>
      <c r="DK153" s="6">
        <f>SUM(DK136, -DK142)</f>
        <v>0</v>
      </c>
      <c r="DL153" s="6">
        <f>SUM(DL136, -DL142,)</f>
        <v>0</v>
      </c>
      <c r="DM153" s="6">
        <f>SUM(DM137, -DM143)</f>
        <v>0</v>
      </c>
      <c r="DN153" s="6">
        <f>SUM(DN136, -DN142)</f>
        <v>0</v>
      </c>
      <c r="DO153" s="6">
        <f>SUM(DO136, -DO142)</f>
        <v>0</v>
      </c>
      <c r="DP153" s="6">
        <f>SUM(DP136, -DP142)</f>
        <v>0</v>
      </c>
      <c r="DQ153" s="6">
        <f>SUM(DQ136, -DQ142)</f>
        <v>0</v>
      </c>
      <c r="DR153" s="6">
        <f>SUM(DR136, -DR142,)</f>
        <v>0</v>
      </c>
      <c r="DS153" s="6">
        <f>SUM(DS137, -DS143)</f>
        <v>0</v>
      </c>
      <c r="DT153" s="6">
        <f>SUM(DT136, -DT142)</f>
        <v>0</v>
      </c>
      <c r="DU153" s="6">
        <f>SUM(DU136, -DU142)</f>
        <v>0</v>
      </c>
      <c r="DV153" s="6">
        <f>SUM(DV136, -DV142)</f>
        <v>0</v>
      </c>
      <c r="DW153" s="6">
        <f>SUM(DW136, -DW142)</f>
        <v>0</v>
      </c>
      <c r="DX153" s="6">
        <f>SUM(DX136, -DX142,)</f>
        <v>0</v>
      </c>
      <c r="DY153" s="6">
        <f>SUM(DY137, -DY143)</f>
        <v>0</v>
      </c>
      <c r="DZ153" s="6">
        <f>SUM(DZ136,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22" t="s">
        <v>48</v>
      </c>
      <c r="CF154" s="121" t="s">
        <v>59</v>
      </c>
      <c r="CG154" s="121" t="s">
        <v>59</v>
      </c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>SUM(CD137, -CD143)</f>
        <v>0.1298</v>
      </c>
      <c r="CE155" s="120">
        <f>SUM(CE137, -CE143)</f>
        <v>0.1429</v>
      </c>
      <c r="CF155" s="115">
        <f>SUM(CF137, -CF143)</f>
        <v>0.126</v>
      </c>
      <c r="CG155" s="115">
        <f>SUM(CG137, -CG143)</f>
        <v>0.12959999999999999</v>
      </c>
      <c r="CH155" s="6">
        <f>SUM(CH138, -CH139)</f>
        <v>0</v>
      </c>
      <c r="CI155" s="6">
        <f>SUM(CI141, -CI142)</f>
        <v>0</v>
      </c>
      <c r="CJ155" s="6">
        <f>SUM(CJ138, -CJ139)</f>
        <v>0</v>
      </c>
      <c r="CK155" s="6">
        <f>SUM(CK136, -CK141)</f>
        <v>0</v>
      </c>
      <c r="CL155" s="6">
        <f>SUM(CL137, -CL143)</f>
        <v>0</v>
      </c>
      <c r="CM155" s="6">
        <f>SUM(CM137, -CM143)</f>
        <v>0</v>
      </c>
      <c r="CN155" s="6">
        <f>SUM(CN137, -CN143)</f>
        <v>0</v>
      </c>
      <c r="CO155" s="6">
        <f>SUM(CO136, -CO142)</f>
        <v>0</v>
      </c>
      <c r="CP155" s="6">
        <f>SUM(CP137, -CP143)</f>
        <v>0</v>
      </c>
      <c r="CQ155" s="6">
        <f>SUM(CQ136, -CQ141)</f>
        <v>0</v>
      </c>
      <c r="CR155" s="6">
        <f>SUM(CR137, -CR143)</f>
        <v>0</v>
      </c>
      <c r="CS155" s="6">
        <f>SUM(CS137, -CS143)</f>
        <v>0</v>
      </c>
      <c r="CT155" s="6">
        <f>SUM(CT137, -CT143)</f>
        <v>0</v>
      </c>
      <c r="CU155" s="6">
        <f>SUM(CU136, -CU142)</f>
        <v>0</v>
      </c>
      <c r="CV155" s="6">
        <f>SUM(CV137, -CV143)</f>
        <v>0</v>
      </c>
      <c r="CW155" s="6">
        <f>SUM(CW136, -CW141)</f>
        <v>0</v>
      </c>
      <c r="CX155" s="6">
        <f>SUM(CX137, -CX143)</f>
        <v>0</v>
      </c>
      <c r="CY155" s="6">
        <f>SUM(CY137, -CY143)</f>
        <v>0</v>
      </c>
      <c r="CZ155" s="6">
        <f>SUM(CZ137, -CZ143)</f>
        <v>0</v>
      </c>
      <c r="DA155" s="6">
        <f>SUM(DA136, -DA142)</f>
        <v>0</v>
      </c>
      <c r="DB155" s="6">
        <f>SUM(DB137, -DB143)</f>
        <v>0</v>
      </c>
      <c r="DC155" s="6">
        <f>SUM(DC136, -DC141)</f>
        <v>0</v>
      </c>
      <c r="DD155" s="6">
        <f>SUM(DD137, -DD143)</f>
        <v>0</v>
      </c>
      <c r="DE155" s="6">
        <f>SUM(DE137, -DE143)</f>
        <v>0</v>
      </c>
      <c r="DF155" s="6">
        <f>SUM(DF137, -DF143)</f>
        <v>0</v>
      </c>
      <c r="DG155" s="6">
        <f>SUM(DG136, -DG142)</f>
        <v>0</v>
      </c>
      <c r="DH155" s="6">
        <f>SUM(DH137, -DH143)</f>
        <v>0</v>
      </c>
      <c r="DI155" s="6">
        <f>SUM(DI136, -DI141)</f>
        <v>0</v>
      </c>
      <c r="DJ155" s="6">
        <f>SUM(DJ137, -DJ143)</f>
        <v>0</v>
      </c>
      <c r="DK155" s="6">
        <f>SUM(DK137, -DK143)</f>
        <v>0</v>
      </c>
      <c r="DL155" s="6">
        <f>SUM(DL137, -DL143)</f>
        <v>0</v>
      </c>
      <c r="DM155" s="6">
        <f>SUM(DM136, -DM142)</f>
        <v>0</v>
      </c>
      <c r="DN155" s="6">
        <f>SUM(DN137, -DN143)</f>
        <v>0</v>
      </c>
      <c r="DO155" s="6">
        <f>SUM(DO136, -DO141)</f>
        <v>0</v>
      </c>
      <c r="DP155" s="6">
        <f>SUM(DP137, -DP143)</f>
        <v>0</v>
      </c>
      <c r="DQ155" s="6">
        <f>SUM(DQ137, -DQ143)</f>
        <v>0</v>
      </c>
      <c r="DR155" s="6">
        <f>SUM(DR137, -DR143)</f>
        <v>0</v>
      </c>
      <c r="DS155" s="6">
        <f>SUM(DS136, -DS142)</f>
        <v>0</v>
      </c>
      <c r="DT155" s="6">
        <f>SUM(DT137, -DT143)</f>
        <v>0</v>
      </c>
      <c r="DU155" s="6">
        <f>SUM(DU136, -DU141)</f>
        <v>0</v>
      </c>
      <c r="DV155" s="6">
        <f>SUM(DV137, -DV143)</f>
        <v>0</v>
      </c>
      <c r="DW155" s="6">
        <f>SUM(DW137, -DW143)</f>
        <v>0</v>
      </c>
      <c r="DX155" s="6">
        <f>SUM(DX137, -DX143)</f>
        <v>0</v>
      </c>
      <c r="DY155" s="6">
        <f>SUM(DY136, -DY142)</f>
        <v>0</v>
      </c>
      <c r="DZ155" s="6">
        <f>SUM(DZ137,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22" t="s">
        <v>47</v>
      </c>
      <c r="CF156" s="122" t="s">
        <v>48</v>
      </c>
      <c r="CG156" s="122" t="s">
        <v>48</v>
      </c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20">
        <f>SUM(CE137, -CE142)</f>
        <v>0.1363</v>
      </c>
      <c r="CF157" s="120">
        <f>SUM(CF138, -CF143)</f>
        <v>0.1192</v>
      </c>
      <c r="CG157" s="120">
        <f>SUM(CG138, -CG143)</f>
        <v>0.1283</v>
      </c>
      <c r="CH157" s="6">
        <f>SUM(CH142, -CH153)</f>
        <v>0</v>
      </c>
      <c r="CI157" s="6">
        <f>SUM(CI142, -CI153)</f>
        <v>0</v>
      </c>
      <c r="CJ157" s="6">
        <f>SUM(CJ142, -CJ153)</f>
        <v>0</v>
      </c>
      <c r="CK157" s="6">
        <f>SUM(CK142, -CK153,)</f>
        <v>0</v>
      </c>
      <c r="CL157" s="6">
        <f>SUM(CL142, -CL153,)</f>
        <v>0</v>
      </c>
      <c r="CM157" s="6">
        <f>SUM(CM142, -CM153)</f>
        <v>0</v>
      </c>
      <c r="CN157" s="6">
        <f>SUM(CN142, -CN153)</f>
        <v>0</v>
      </c>
      <c r="CO157" s="6">
        <f>SUM(CO142, -CO153)</f>
        <v>0</v>
      </c>
      <c r="CP157" s="6">
        <f>SUM(CP142, -CP153)</f>
        <v>0</v>
      </c>
      <c r="CQ157" s="6">
        <f>SUM(CQ142, -CQ153,)</f>
        <v>0</v>
      </c>
      <c r="CR157" s="6">
        <f>SUM(CR142, -CR153,)</f>
        <v>0</v>
      </c>
      <c r="CS157" s="6">
        <f>SUM(CS142, -CS153)</f>
        <v>0</v>
      </c>
      <c r="CT157" s="6">
        <f>SUM(CT142, -CT153)</f>
        <v>0</v>
      </c>
      <c r="CU157" s="6">
        <f>SUM(CU142, -CU153)</f>
        <v>0</v>
      </c>
      <c r="CV157" s="6">
        <f>SUM(CV142, -CV153)</f>
        <v>0</v>
      </c>
      <c r="CW157" s="6">
        <f>SUM(CW142, -CW153,)</f>
        <v>0</v>
      </c>
      <c r="CX157" s="6">
        <f>SUM(CX142, -CX153,)</f>
        <v>0</v>
      </c>
      <c r="CY157" s="6">
        <f>SUM(CY142, -CY153)</f>
        <v>0</v>
      </c>
      <c r="CZ157" s="6">
        <f>SUM(CZ142, -CZ153)</f>
        <v>0</v>
      </c>
      <c r="DA157" s="6">
        <f>SUM(DA142, -DA153)</f>
        <v>0</v>
      </c>
      <c r="DB157" s="6">
        <f>SUM(DB142, -DB153)</f>
        <v>0</v>
      </c>
      <c r="DC157" s="6">
        <f>SUM(DC142, -DC153,)</f>
        <v>0</v>
      </c>
      <c r="DD157" s="6">
        <f>SUM(DD142, -DD153,)</f>
        <v>0</v>
      </c>
      <c r="DE157" s="6">
        <f>SUM(DE142, -DE153)</f>
        <v>0</v>
      </c>
      <c r="DF157" s="6">
        <f>SUM(DF142, -DF153)</f>
        <v>0</v>
      </c>
      <c r="DG157" s="6">
        <f>SUM(DG142, -DG153)</f>
        <v>0</v>
      </c>
      <c r="DH157" s="6">
        <f>SUM(DH142, -DH153)</f>
        <v>0</v>
      </c>
      <c r="DI157" s="6">
        <f>SUM(DI142, -DI153,)</f>
        <v>0</v>
      </c>
      <c r="DJ157" s="6">
        <f>SUM(DJ142, -DJ153,)</f>
        <v>0</v>
      </c>
      <c r="DK157" s="6">
        <f>SUM(DK142, -DK153)</f>
        <v>0</v>
      </c>
      <c r="DL157" s="6">
        <f>SUM(DL142, -DL153)</f>
        <v>0</v>
      </c>
      <c r="DM157" s="6">
        <f>SUM(DM142, -DM153)</f>
        <v>0</v>
      </c>
      <c r="DN157" s="6">
        <f>SUM(DN142, -DN153)</f>
        <v>0</v>
      </c>
      <c r="DO157" s="6">
        <f>SUM(DO142, -DO153,)</f>
        <v>0</v>
      </c>
      <c r="DP157" s="6">
        <f>SUM(DP142, -DP153,)</f>
        <v>0</v>
      </c>
      <c r="DQ157" s="6">
        <f>SUM(DQ142, -DQ153)</f>
        <v>0</v>
      </c>
      <c r="DR157" s="6">
        <f>SUM(DR142, -DR153)</f>
        <v>0</v>
      </c>
      <c r="DS157" s="6">
        <f>SUM(DS142, -DS153)</f>
        <v>0</v>
      </c>
      <c r="DT157" s="6">
        <f>SUM(DT142, -DT153)</f>
        <v>0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76">SUM(EC142, -EC153)</f>
        <v>0</v>
      </c>
      <c r="ED157" s="6">
        <f t="shared" si="376"/>
        <v>0</v>
      </c>
      <c r="EE157" s="6">
        <f t="shared" si="376"/>
        <v>0</v>
      </c>
      <c r="EF157" s="6">
        <f t="shared" si="376"/>
        <v>0</v>
      </c>
      <c r="EG157" s="6">
        <f t="shared" si="376"/>
        <v>0</v>
      </c>
      <c r="EH157" s="6">
        <f t="shared" si="376"/>
        <v>0</v>
      </c>
      <c r="EI157" s="6">
        <f t="shared" si="376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77">SUM(GU142, -GU153)</f>
        <v>0</v>
      </c>
      <c r="GV157" s="6">
        <f t="shared" si="377"/>
        <v>0</v>
      </c>
      <c r="GW157" s="6">
        <f t="shared" si="377"/>
        <v>0</v>
      </c>
      <c r="GX157" s="6">
        <f t="shared" si="377"/>
        <v>0</v>
      </c>
      <c r="GY157" s="6">
        <f t="shared" si="377"/>
        <v>0</v>
      </c>
      <c r="GZ157" s="6">
        <f t="shared" si="377"/>
        <v>0</v>
      </c>
      <c r="HA157" s="6">
        <f t="shared" si="377"/>
        <v>0</v>
      </c>
    </row>
    <row r="158" spans="71:20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21" t="s">
        <v>59</v>
      </c>
      <c r="CF158" s="121" t="s">
        <v>84</v>
      </c>
      <c r="CG158" s="114" t="s">
        <v>67</v>
      </c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15">
        <f>SUM(CE138, -CE143)</f>
        <v>0.1308</v>
      </c>
      <c r="CF159" s="116">
        <f>SUM(CF137, -CF142)</f>
        <v>0.1173</v>
      </c>
      <c r="CG159" s="208">
        <f>SUM(CG139, -CG143)</f>
        <v>0.11929999999999999</v>
      </c>
      <c r="CH159" s="6">
        <f>SUM(CH142, -CH152,)</f>
        <v>0</v>
      </c>
      <c r="CI159" s="6">
        <f>SUM(CI139, -CI153)</f>
        <v>0</v>
      </c>
      <c r="CJ159" s="6">
        <f>SUM(CJ142, -CJ152)</f>
        <v>0</v>
      </c>
      <c r="CK159" s="6">
        <f>SUM(CK142, -CK152)</f>
        <v>0</v>
      </c>
      <c r="CL159" s="6">
        <f>SUM(CL142, -CL152)</f>
        <v>0</v>
      </c>
      <c r="CM159" s="6">
        <f>SUM(CM142, -CM152)</f>
        <v>0</v>
      </c>
      <c r="CN159" s="6">
        <f>SUM(CN142, -CN152,)</f>
        <v>0</v>
      </c>
      <c r="CO159" s="6">
        <f>SUM(CO143, -CO153)</f>
        <v>0</v>
      </c>
      <c r="CP159" s="6">
        <f>SUM(CP142, -CP152)</f>
        <v>0</v>
      </c>
      <c r="CQ159" s="6">
        <f>SUM(CQ142, -CQ152)</f>
        <v>0</v>
      </c>
      <c r="CR159" s="6">
        <f>SUM(CR142, -CR152)</f>
        <v>0</v>
      </c>
      <c r="CS159" s="6">
        <f>SUM(CS142, -CS152)</f>
        <v>0</v>
      </c>
      <c r="CT159" s="6">
        <f>SUM(CT142, -CT152,)</f>
        <v>0</v>
      </c>
      <c r="CU159" s="6">
        <f>SUM(CU143, -CU153)</f>
        <v>0</v>
      </c>
      <c r="CV159" s="6">
        <f>SUM(CV142, -CV152)</f>
        <v>0</v>
      </c>
      <c r="CW159" s="6">
        <f>SUM(CW142, -CW152)</f>
        <v>0</v>
      </c>
      <c r="CX159" s="6">
        <f>SUM(CX142, -CX152)</f>
        <v>0</v>
      </c>
      <c r="CY159" s="6">
        <f>SUM(CY142, -CY152)</f>
        <v>0</v>
      </c>
      <c r="CZ159" s="6">
        <f>SUM(CZ142, -CZ152,)</f>
        <v>0</v>
      </c>
      <c r="DA159" s="6">
        <f>SUM(DA143, -DA153)</f>
        <v>0</v>
      </c>
      <c r="DB159" s="6">
        <f>SUM(DB142, -DB152)</f>
        <v>0</v>
      </c>
      <c r="DC159" s="6">
        <f>SUM(DC142, -DC152)</f>
        <v>0</v>
      </c>
      <c r="DD159" s="6">
        <f>SUM(DD142, -DD152)</f>
        <v>0</v>
      </c>
      <c r="DE159" s="6">
        <f>SUM(DE142, -DE152)</f>
        <v>0</v>
      </c>
      <c r="DF159" s="6">
        <f>SUM(DF142, -DF152,)</f>
        <v>0</v>
      </c>
      <c r="DG159" s="6">
        <f>SUM(DG143, -DG153)</f>
        <v>0</v>
      </c>
      <c r="DH159" s="6">
        <f>SUM(DH142, -DH152)</f>
        <v>0</v>
      </c>
      <c r="DI159" s="6">
        <f>SUM(DI142, -DI152)</f>
        <v>0</v>
      </c>
      <c r="DJ159" s="6">
        <f>SUM(DJ142, -DJ152)</f>
        <v>0</v>
      </c>
      <c r="DK159" s="6">
        <f>SUM(DK142, -DK152)</f>
        <v>0</v>
      </c>
      <c r="DL159" s="6">
        <f>SUM(DL142, -DL152,)</f>
        <v>0</v>
      </c>
      <c r="DM159" s="6">
        <f>SUM(DM143, -DM153)</f>
        <v>0</v>
      </c>
      <c r="DN159" s="6">
        <f>SUM(DN142, -DN152)</f>
        <v>0</v>
      </c>
      <c r="DO159" s="6">
        <f>SUM(DO142, -DO152)</f>
        <v>0</v>
      </c>
      <c r="DP159" s="6">
        <f>SUM(DP142, -DP152)</f>
        <v>0</v>
      </c>
      <c r="DQ159" s="6">
        <f>SUM(DQ142, -DQ152)</f>
        <v>0</v>
      </c>
      <c r="DR159" s="6">
        <f>SUM(DR142, -DR152,)</f>
        <v>0</v>
      </c>
      <c r="DS159" s="6">
        <f>SUM(DS143, -DS153)</f>
        <v>0</v>
      </c>
      <c r="DT159" s="6">
        <f>SUM(DT142, -DT152)</f>
        <v>0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21" t="s">
        <v>84</v>
      </c>
      <c r="CF160" s="119" t="s">
        <v>37</v>
      </c>
      <c r="CG160" s="260" t="s">
        <v>54</v>
      </c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16">
        <f>SUM(CE138, -CE142)</f>
        <v>0.1242</v>
      </c>
      <c r="CF161" s="120">
        <f>SUM(CF136, -CF141)</f>
        <v>0.11309999999999999</v>
      </c>
      <c r="CG161" s="118">
        <f>SUM(CG140, -CG143)</f>
        <v>0.11839999999999999</v>
      </c>
      <c r="CH161" s="6">
        <f>SUM(CH139, -CH153)</f>
        <v>0</v>
      </c>
      <c r="CI161" s="6">
        <f>SUM(CI142, -CI152)</f>
        <v>0</v>
      </c>
      <c r="CJ161" s="6">
        <f>SUM(CJ139, -CJ153)</f>
        <v>0</v>
      </c>
      <c r="CK161" s="6">
        <f>SUM(CK142, -CK151)</f>
        <v>0</v>
      </c>
      <c r="CL161" s="6">
        <f>SUM(CL143, -CL153)</f>
        <v>0</v>
      </c>
      <c r="CM161" s="6">
        <f>SUM(CM143, -CM153)</f>
        <v>0</v>
      </c>
      <c r="CN161" s="6">
        <f>SUM(CN143, -CN153)</f>
        <v>0</v>
      </c>
      <c r="CO161" s="6">
        <f>SUM(CO142, -CO152)</f>
        <v>0</v>
      </c>
      <c r="CP161" s="6">
        <f>SUM(CP143, -CP153)</f>
        <v>0</v>
      </c>
      <c r="CQ161" s="6">
        <f>SUM(CQ142, -CQ151)</f>
        <v>0</v>
      </c>
      <c r="CR161" s="6">
        <f>SUM(CR143, -CR153)</f>
        <v>0</v>
      </c>
      <c r="CS161" s="6">
        <f>SUM(CS143, -CS153)</f>
        <v>0</v>
      </c>
      <c r="CT161" s="6">
        <f>SUM(CT143, -CT153)</f>
        <v>0</v>
      </c>
      <c r="CU161" s="6">
        <f>SUM(CU142, -CU152)</f>
        <v>0</v>
      </c>
      <c r="CV161" s="6">
        <f>SUM(CV143, -CV153)</f>
        <v>0</v>
      </c>
      <c r="CW161" s="6">
        <f>SUM(CW142, -CW151)</f>
        <v>0</v>
      </c>
      <c r="CX161" s="6">
        <f>SUM(CX143, -CX153)</f>
        <v>0</v>
      </c>
      <c r="CY161" s="6">
        <f>SUM(CY143, -CY153)</f>
        <v>0</v>
      </c>
      <c r="CZ161" s="6">
        <f>SUM(CZ143, -CZ153)</f>
        <v>0</v>
      </c>
      <c r="DA161" s="6">
        <f>SUM(DA142, -DA152)</f>
        <v>0</v>
      </c>
      <c r="DB161" s="6">
        <f>SUM(DB143, -DB153)</f>
        <v>0</v>
      </c>
      <c r="DC161" s="6">
        <f>SUM(DC142, -DC151)</f>
        <v>0</v>
      </c>
      <c r="DD161" s="6">
        <f>SUM(DD143, -DD153)</f>
        <v>0</v>
      </c>
      <c r="DE161" s="6">
        <f>SUM(DE143, -DE153)</f>
        <v>0</v>
      </c>
      <c r="DF161" s="6">
        <f>SUM(DF143, -DF153)</f>
        <v>0</v>
      </c>
      <c r="DG161" s="6">
        <f>SUM(DG142, -DG152)</f>
        <v>0</v>
      </c>
      <c r="DH161" s="6">
        <f>SUM(DH143, -DH153)</f>
        <v>0</v>
      </c>
      <c r="DI161" s="6">
        <f>SUM(DI142, -DI151)</f>
        <v>0</v>
      </c>
      <c r="DJ161" s="6">
        <f>SUM(DJ143, -DJ153)</f>
        <v>0</v>
      </c>
      <c r="DK161" s="6">
        <f>SUM(DK143, -DK153)</f>
        <v>0</v>
      </c>
      <c r="DL161" s="6">
        <f>SUM(DL143, -DL153)</f>
        <v>0</v>
      </c>
      <c r="DM161" s="6">
        <f>SUM(DM142, -DM152)</f>
        <v>0</v>
      </c>
      <c r="DN161" s="6">
        <f>SUM(DN143, -DN153)</f>
        <v>0</v>
      </c>
      <c r="DO161" s="6">
        <f>SUM(DO142, -DO151)</f>
        <v>0</v>
      </c>
      <c r="DP161" s="6">
        <f>SUM(DP143, -DP153)</f>
        <v>0</v>
      </c>
      <c r="DQ161" s="6">
        <f>SUM(DQ143, -DQ153)</f>
        <v>0</v>
      </c>
      <c r="DR161" s="6">
        <f>SUM(DR143, -DR153)</f>
        <v>0</v>
      </c>
      <c r="DS161" s="6">
        <f>SUM(DS142, -DS152)</f>
        <v>0</v>
      </c>
      <c r="DT161" s="6">
        <f>SUM(DT143, -DT153)</f>
        <v>0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17" t="s">
        <v>68</v>
      </c>
      <c r="CF162" s="114" t="s">
        <v>67</v>
      </c>
      <c r="CG162" s="121" t="s">
        <v>84</v>
      </c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16">
        <f>SUM(CE139, -CE143)</f>
        <v>0.122</v>
      </c>
      <c r="CF163" s="208">
        <f>SUM(CF139, -CF143)</f>
        <v>0.1128</v>
      </c>
      <c r="CG163" s="116">
        <f>SUM(CG137, -CG142)</f>
        <v>0.11649999999999999</v>
      </c>
      <c r="CH163" s="6">
        <f t="shared" ref="CG163:CJ163" si="378">SUM(CH152, -CH159)</f>
        <v>0</v>
      </c>
      <c r="CI163" s="6">
        <f t="shared" si="378"/>
        <v>0</v>
      </c>
      <c r="CJ163" s="6">
        <f t="shared" si="378"/>
        <v>0</v>
      </c>
      <c r="CK163" s="6">
        <f>SUM(CK152, -CK159,)</f>
        <v>0</v>
      </c>
      <c r="CL163" s="6">
        <f>SUM(CL152, -CL159,)</f>
        <v>0</v>
      </c>
      <c r="CM163" s="6">
        <f t="shared" ref="CM163:CP163" si="379">SUM(CM152, -CM159)</f>
        <v>0</v>
      </c>
      <c r="CN163" s="6">
        <f t="shared" si="379"/>
        <v>0</v>
      </c>
      <c r="CO163" s="6">
        <f t="shared" si="379"/>
        <v>0</v>
      </c>
      <c r="CP163" s="6">
        <f t="shared" si="379"/>
        <v>0</v>
      </c>
      <c r="CQ163" s="6">
        <f>SUM(CQ152, -CQ159,)</f>
        <v>0</v>
      </c>
      <c r="CR163" s="6">
        <f>SUM(CR152, -CR159,)</f>
        <v>0</v>
      </c>
      <c r="CS163" s="6">
        <f t="shared" ref="CS163:CV163" si="380">SUM(CS152, -CS159)</f>
        <v>0</v>
      </c>
      <c r="CT163" s="6">
        <f t="shared" si="380"/>
        <v>0</v>
      </c>
      <c r="CU163" s="6">
        <f t="shared" si="380"/>
        <v>0</v>
      </c>
      <c r="CV163" s="6">
        <f t="shared" si="380"/>
        <v>0</v>
      </c>
      <c r="CW163" s="6">
        <f>SUM(CW152, -CW159,)</f>
        <v>0</v>
      </c>
      <c r="CX163" s="6">
        <f>SUM(CX152, -CX159,)</f>
        <v>0</v>
      </c>
      <c r="CY163" s="6">
        <f t="shared" ref="CY163:DB163" si="381">SUM(CY152, -CY159)</f>
        <v>0</v>
      </c>
      <c r="CZ163" s="6">
        <f t="shared" si="381"/>
        <v>0</v>
      </c>
      <c r="DA163" s="6">
        <f t="shared" si="381"/>
        <v>0</v>
      </c>
      <c r="DB163" s="6">
        <f t="shared" si="381"/>
        <v>0</v>
      </c>
      <c r="DC163" s="6">
        <f>SUM(DC152, -DC159,)</f>
        <v>0</v>
      </c>
      <c r="DD163" s="6">
        <f>SUM(DD152, -DD159,)</f>
        <v>0</v>
      </c>
      <c r="DE163" s="6">
        <f t="shared" ref="DE163:DH163" si="382">SUM(DE152, -DE159)</f>
        <v>0</v>
      </c>
      <c r="DF163" s="6">
        <f t="shared" si="382"/>
        <v>0</v>
      </c>
      <c r="DG163" s="6">
        <f t="shared" si="382"/>
        <v>0</v>
      </c>
      <c r="DH163" s="6">
        <f t="shared" si="382"/>
        <v>0</v>
      </c>
      <c r="DI163" s="6">
        <f>SUM(DI152, -DI159,)</f>
        <v>0</v>
      </c>
      <c r="DJ163" s="6">
        <f>SUM(DJ152, -DJ159,)</f>
        <v>0</v>
      </c>
      <c r="DK163" s="6">
        <f t="shared" ref="DK163:DN163" si="383">SUM(DK152, -DK159)</f>
        <v>0</v>
      </c>
      <c r="DL163" s="6">
        <f t="shared" si="383"/>
        <v>0</v>
      </c>
      <c r="DM163" s="6">
        <f t="shared" si="383"/>
        <v>0</v>
      </c>
      <c r="DN163" s="6">
        <f t="shared" si="383"/>
        <v>0</v>
      </c>
      <c r="DO163" s="6">
        <f>SUM(DO152, -DO159,)</f>
        <v>0</v>
      </c>
      <c r="DP163" s="6">
        <f>SUM(DP152, -DP159,)</f>
        <v>0</v>
      </c>
      <c r="DQ163" s="6">
        <f t="shared" ref="DQ163:DT163" si="384">SUM(DQ152, -DQ159)</f>
        <v>0</v>
      </c>
      <c r="DR163" s="6">
        <f t="shared" si="384"/>
        <v>0</v>
      </c>
      <c r="DS163" s="6">
        <f t="shared" si="384"/>
        <v>0</v>
      </c>
      <c r="DT163" s="6">
        <f t="shared" si="384"/>
        <v>0</v>
      </c>
      <c r="DU163" s="6">
        <f>SUM(DU152, -DU159,)</f>
        <v>0</v>
      </c>
      <c r="DV163" s="6">
        <f>SUM(DV152, -DV159,)</f>
        <v>0</v>
      </c>
      <c r="DW163" s="6">
        <f t="shared" ref="DW163:DZ163" si="385">SUM(DW152, -DW159)</f>
        <v>0</v>
      </c>
      <c r="DX163" s="6">
        <f t="shared" si="385"/>
        <v>0</v>
      </c>
      <c r="DY163" s="6">
        <f t="shared" si="385"/>
        <v>0</v>
      </c>
      <c r="DZ163" s="6">
        <f t="shared" si="385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386">SUM(EC152, -EC159)</f>
        <v>0</v>
      </c>
      <c r="ED163" s="6">
        <f t="shared" si="386"/>
        <v>0</v>
      </c>
      <c r="EE163" s="6">
        <f t="shared" si="386"/>
        <v>0</v>
      </c>
      <c r="EF163" s="6">
        <f t="shared" si="386"/>
        <v>0</v>
      </c>
      <c r="EG163" s="6">
        <f t="shared" si="386"/>
        <v>0</v>
      </c>
      <c r="EH163" s="6">
        <f t="shared" si="386"/>
        <v>0</v>
      </c>
      <c r="EI163" s="6">
        <f t="shared" si="386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387">SUM(EM152, -EM159)</f>
        <v>0</v>
      </c>
      <c r="EN163" s="6">
        <f t="shared" si="387"/>
        <v>0</v>
      </c>
      <c r="EO163" s="6">
        <f t="shared" si="387"/>
        <v>0</v>
      </c>
      <c r="EP163" s="6">
        <f t="shared" si="387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388">SUM(ES152, -ES159)</f>
        <v>0</v>
      </c>
      <c r="ET163" s="6">
        <f t="shared" si="388"/>
        <v>0</v>
      </c>
      <c r="EU163" s="6">
        <f t="shared" si="388"/>
        <v>0</v>
      </c>
      <c r="EV163" s="6">
        <f t="shared" si="388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389">SUM(EY152, -EY159)</f>
        <v>0</v>
      </c>
      <c r="EZ163" s="6">
        <f t="shared" si="389"/>
        <v>0</v>
      </c>
      <c r="FA163" s="6">
        <f t="shared" si="389"/>
        <v>0</v>
      </c>
      <c r="FB163" s="6">
        <f t="shared" si="389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390">SUM(FE152, -FE159)</f>
        <v>0</v>
      </c>
      <c r="FF163" s="6">
        <f t="shared" si="390"/>
        <v>0</v>
      </c>
      <c r="FG163" s="6">
        <f t="shared" si="390"/>
        <v>0</v>
      </c>
      <c r="FH163" s="6">
        <f t="shared" si="390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391">SUM(FK152, -FK159)</f>
        <v>0</v>
      </c>
      <c r="FL163" s="6">
        <f t="shared" si="391"/>
        <v>0</v>
      </c>
      <c r="FM163" s="6">
        <f t="shared" si="391"/>
        <v>0</v>
      </c>
      <c r="FN163" s="6">
        <f t="shared" si="391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392">SUM(FQ152, -FQ159)</f>
        <v>0</v>
      </c>
      <c r="FR163" s="6">
        <f t="shared" si="392"/>
        <v>0</v>
      </c>
      <c r="FS163" s="6">
        <f t="shared" si="392"/>
        <v>0</v>
      </c>
      <c r="FT163" s="6">
        <f t="shared" si="392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393">SUM(FW152, -FW159)</f>
        <v>0</v>
      </c>
      <c r="FX163" s="6">
        <f t="shared" si="393"/>
        <v>0</v>
      </c>
      <c r="FY163" s="6">
        <f t="shared" si="393"/>
        <v>0</v>
      </c>
      <c r="FZ163" s="6">
        <f t="shared" si="393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394">SUM(GC152, -GC159)</f>
        <v>0</v>
      </c>
      <c r="GD163" s="6">
        <f t="shared" si="394"/>
        <v>0</v>
      </c>
      <c r="GE163" s="6">
        <f t="shared" si="394"/>
        <v>0</v>
      </c>
      <c r="GF163" s="6">
        <f t="shared" si="394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395">SUM(GI152, -GI159)</f>
        <v>0</v>
      </c>
      <c r="GJ163" s="6">
        <f t="shared" si="395"/>
        <v>0</v>
      </c>
      <c r="GK163" s="6">
        <f t="shared" si="395"/>
        <v>0</v>
      </c>
      <c r="GL163" s="6">
        <f t="shared" si="395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396">SUM(GO152, -GO159)</f>
        <v>0</v>
      </c>
      <c r="GP163" s="6">
        <f t="shared" si="396"/>
        <v>0</v>
      </c>
      <c r="GQ163" s="6">
        <f t="shared" si="396"/>
        <v>0</v>
      </c>
      <c r="GR163" s="6">
        <f t="shared" si="396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397">SUM(GU152, -GU159)</f>
        <v>0</v>
      </c>
      <c r="GV163" s="6">
        <f t="shared" si="397"/>
        <v>0</v>
      </c>
      <c r="GW163" s="6">
        <f t="shared" si="397"/>
        <v>0</v>
      </c>
      <c r="GX163" s="6">
        <f t="shared" si="397"/>
        <v>0</v>
      </c>
      <c r="GY163" s="6">
        <f t="shared" si="397"/>
        <v>0</v>
      </c>
      <c r="GZ163" s="6">
        <f t="shared" si="397"/>
        <v>0</v>
      </c>
      <c r="HA163" s="6">
        <f t="shared" si="397"/>
        <v>0</v>
      </c>
    </row>
    <row r="164" spans="71:20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17" t="s">
        <v>65</v>
      </c>
      <c r="CF164" s="122" t="s">
        <v>47</v>
      </c>
      <c r="CG164" s="122" t="s">
        <v>47</v>
      </c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20">
        <f>SUM(CE139, -CE142)</f>
        <v>0.1154</v>
      </c>
      <c r="CF165" s="120">
        <f>SUM(CF138, -CF142)</f>
        <v>0.1105</v>
      </c>
      <c r="CG165" s="120">
        <f>SUM(CG138, -CG142)</f>
        <v>0.1152</v>
      </c>
      <c r="CH165" s="6">
        <f>SUM(CH152, -CH158,)</f>
        <v>0</v>
      </c>
      <c r="CI165" s="6">
        <f>SUM(CI153, -CI159)</f>
        <v>0</v>
      </c>
      <c r="CJ165" s="6">
        <f>SUM(CJ152, -CJ158)</f>
        <v>0</v>
      </c>
      <c r="CK165" s="6">
        <f>SUM(CK152, -CK158)</f>
        <v>0</v>
      </c>
      <c r="CL165" s="6">
        <f>SUM(CL152, -CL158)</f>
        <v>0</v>
      </c>
      <c r="CM165" s="6">
        <f>SUM(CM152, -CM158)</f>
        <v>0</v>
      </c>
      <c r="CN165" s="6">
        <f>SUM(CN152, -CN158,)</f>
        <v>0</v>
      </c>
      <c r="CO165" s="6">
        <f>SUM(CO153, -CO159)</f>
        <v>0</v>
      </c>
      <c r="CP165" s="6">
        <f>SUM(CP152, -CP158)</f>
        <v>0</v>
      </c>
      <c r="CQ165" s="6">
        <f>SUM(CQ152, -CQ158)</f>
        <v>0</v>
      </c>
      <c r="CR165" s="6">
        <f>SUM(CR152, -CR158)</f>
        <v>0</v>
      </c>
      <c r="CS165" s="6">
        <f>SUM(CS152, -CS158)</f>
        <v>0</v>
      </c>
      <c r="CT165" s="6">
        <f>SUM(CT152, -CT158,)</f>
        <v>0</v>
      </c>
      <c r="CU165" s="6">
        <f>SUM(CU153, -CU159)</f>
        <v>0</v>
      </c>
      <c r="CV165" s="6">
        <f>SUM(CV152, -CV158)</f>
        <v>0</v>
      </c>
      <c r="CW165" s="6">
        <f>SUM(CW152, -CW158)</f>
        <v>0</v>
      </c>
      <c r="CX165" s="6">
        <f>SUM(CX152, -CX158)</f>
        <v>0</v>
      </c>
      <c r="CY165" s="6">
        <f>SUM(CY152, -CY158)</f>
        <v>0</v>
      </c>
      <c r="CZ165" s="6">
        <f>SUM(CZ152, -CZ158,)</f>
        <v>0</v>
      </c>
      <c r="DA165" s="6">
        <f>SUM(DA153, -DA159)</f>
        <v>0</v>
      </c>
      <c r="DB165" s="6">
        <f>SUM(DB152, -DB158)</f>
        <v>0</v>
      </c>
      <c r="DC165" s="6">
        <f>SUM(DC152, -DC158)</f>
        <v>0</v>
      </c>
      <c r="DD165" s="6">
        <f>SUM(DD152, -DD158)</f>
        <v>0</v>
      </c>
      <c r="DE165" s="6">
        <f>SUM(DE152, -DE158)</f>
        <v>0</v>
      </c>
      <c r="DF165" s="6">
        <f>SUM(DF152, -DF158,)</f>
        <v>0</v>
      </c>
      <c r="DG165" s="6">
        <f>SUM(DG153, -DG159)</f>
        <v>0</v>
      </c>
      <c r="DH165" s="6">
        <f>SUM(DH152, -DH158)</f>
        <v>0</v>
      </c>
      <c r="DI165" s="6">
        <f>SUM(DI152, -DI158)</f>
        <v>0</v>
      </c>
      <c r="DJ165" s="6">
        <f>SUM(DJ152, -DJ158)</f>
        <v>0</v>
      </c>
      <c r="DK165" s="6">
        <f>SUM(DK152, -DK158)</f>
        <v>0</v>
      </c>
      <c r="DL165" s="6">
        <f>SUM(DL152, -DL158,)</f>
        <v>0</v>
      </c>
      <c r="DM165" s="6">
        <f>SUM(DM153, -DM159)</f>
        <v>0</v>
      </c>
      <c r="DN165" s="6">
        <f>SUM(DN152, -DN158)</f>
        <v>0</v>
      </c>
      <c r="DO165" s="6">
        <f>SUM(DO152, -DO158)</f>
        <v>0</v>
      </c>
      <c r="DP165" s="6">
        <f>SUM(DP152, -DP158)</f>
        <v>0</v>
      </c>
      <c r="DQ165" s="6">
        <f>SUM(DQ152, -DQ158)</f>
        <v>0</v>
      </c>
      <c r="DR165" s="6">
        <f>SUM(DR152, -DR158,)</f>
        <v>0</v>
      </c>
      <c r="DS165" s="6">
        <f>SUM(DS153, -DS159)</f>
        <v>0</v>
      </c>
      <c r="DT165" s="6">
        <f>SUM(DT152, -DT158)</f>
        <v>0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14" t="s">
        <v>67</v>
      </c>
      <c r="CF166" s="117" t="s">
        <v>68</v>
      </c>
      <c r="CG166" s="119" t="s">
        <v>42</v>
      </c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208">
        <f>SUM(CE140, -CE143)</f>
        <v>0.109</v>
      </c>
      <c r="CF167" s="116">
        <f>SUM(CF140, -CF143)</f>
        <v>0.1046</v>
      </c>
      <c r="CG167" s="120">
        <f>SUM(CG136, -CG141)</f>
        <v>0.11269999999999999</v>
      </c>
      <c r="CH167" s="6">
        <f>SUM(CH153, -CH159)</f>
        <v>0</v>
      </c>
      <c r="CI167" s="6">
        <f>SUM(CI152, -CI158)</f>
        <v>0</v>
      </c>
      <c r="CJ167" s="6">
        <f>SUM(CJ153, -CJ159)</f>
        <v>0</v>
      </c>
      <c r="CK167" s="6">
        <f>SUM(CK152, -CK157)</f>
        <v>0</v>
      </c>
      <c r="CL167" s="6">
        <f>SUM(CL153, -CL159)</f>
        <v>0</v>
      </c>
      <c r="CM167" s="6">
        <f>SUM(CM153, -CM159)</f>
        <v>0</v>
      </c>
      <c r="CN167" s="6">
        <f>SUM(CN153, -CN159)</f>
        <v>0</v>
      </c>
      <c r="CO167" s="6">
        <f>SUM(CO152, -CO158)</f>
        <v>0</v>
      </c>
      <c r="CP167" s="6">
        <f>SUM(CP153, -CP159)</f>
        <v>0</v>
      </c>
      <c r="CQ167" s="6">
        <f>SUM(CQ152, -CQ157)</f>
        <v>0</v>
      </c>
      <c r="CR167" s="6">
        <f>SUM(CR153, -CR159)</f>
        <v>0</v>
      </c>
      <c r="CS167" s="6">
        <f>SUM(CS153, -CS159)</f>
        <v>0</v>
      </c>
      <c r="CT167" s="6">
        <f>SUM(CT153, -CT159)</f>
        <v>0</v>
      </c>
      <c r="CU167" s="6">
        <f>SUM(CU152, -CU158)</f>
        <v>0</v>
      </c>
      <c r="CV167" s="6">
        <f>SUM(CV153, -CV159)</f>
        <v>0</v>
      </c>
      <c r="CW167" s="6">
        <f>SUM(CW152, -CW157)</f>
        <v>0</v>
      </c>
      <c r="CX167" s="6">
        <f>SUM(CX153, -CX159)</f>
        <v>0</v>
      </c>
      <c r="CY167" s="6">
        <f>SUM(CY153, -CY159)</f>
        <v>0</v>
      </c>
      <c r="CZ167" s="6">
        <f>SUM(CZ153, -CZ159)</f>
        <v>0</v>
      </c>
      <c r="DA167" s="6">
        <f>SUM(DA152, -DA158)</f>
        <v>0</v>
      </c>
      <c r="DB167" s="6">
        <f>SUM(DB153, -DB159)</f>
        <v>0</v>
      </c>
      <c r="DC167" s="6">
        <f>SUM(DC152, -DC157)</f>
        <v>0</v>
      </c>
      <c r="DD167" s="6">
        <f>SUM(DD153, -DD159)</f>
        <v>0</v>
      </c>
      <c r="DE167" s="6">
        <f>SUM(DE153, -DE159)</f>
        <v>0</v>
      </c>
      <c r="DF167" s="6">
        <f>SUM(DF153, -DF159)</f>
        <v>0</v>
      </c>
      <c r="DG167" s="6">
        <f>SUM(DG152, -DG158)</f>
        <v>0</v>
      </c>
      <c r="DH167" s="6">
        <f>SUM(DH153, -DH159)</f>
        <v>0</v>
      </c>
      <c r="DI167" s="6">
        <f>SUM(DI152, -DI157)</f>
        <v>0</v>
      </c>
      <c r="DJ167" s="6">
        <f>SUM(DJ153, -DJ159)</f>
        <v>0</v>
      </c>
      <c r="DK167" s="6">
        <f>SUM(DK153, -DK159)</f>
        <v>0</v>
      </c>
      <c r="DL167" s="6">
        <f>SUM(DL153, -DL159)</f>
        <v>0</v>
      </c>
      <c r="DM167" s="6">
        <f>SUM(DM152, -DM158)</f>
        <v>0</v>
      </c>
      <c r="DN167" s="6">
        <f>SUM(DN153, -DN159)</f>
        <v>0</v>
      </c>
      <c r="DO167" s="6">
        <f>SUM(DO152, -DO157)</f>
        <v>0</v>
      </c>
      <c r="DP167" s="6">
        <f>SUM(DP153, -DP159)</f>
        <v>0</v>
      </c>
      <c r="DQ167" s="6">
        <f>SUM(DQ153, -DQ159)</f>
        <v>0</v>
      </c>
      <c r="DR167" s="6">
        <f>SUM(DR153, -DR159)</f>
        <v>0</v>
      </c>
      <c r="DS167" s="6">
        <f>SUM(DS152, -DS158)</f>
        <v>0</v>
      </c>
      <c r="DT167" s="6">
        <f>SUM(DT153, -DT159)</f>
        <v>0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260" t="s">
        <v>54</v>
      </c>
      <c r="CF168" s="114" t="s">
        <v>63</v>
      </c>
      <c r="CG168" s="114" t="s">
        <v>63</v>
      </c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18">
        <f>SUM(CE141, -CE143)</f>
        <v>0.1037</v>
      </c>
      <c r="CF169" s="116">
        <f>SUM(CF139, -CF142)</f>
        <v>0.1041</v>
      </c>
      <c r="CG169" s="116">
        <f>SUM(CG139, -CG142)</f>
        <v>0.10619999999999999</v>
      </c>
      <c r="CH169" s="6">
        <f t="shared" ref="CG169:CJ169" si="398">SUM(CH158, -CH165)</f>
        <v>0</v>
      </c>
      <c r="CI169" s="6">
        <f t="shared" si="398"/>
        <v>0</v>
      </c>
      <c r="CJ169" s="6">
        <f t="shared" si="398"/>
        <v>0</v>
      </c>
      <c r="CK169" s="6">
        <f>SUM(CK158, -CK165,)</f>
        <v>0</v>
      </c>
      <c r="CL169" s="6">
        <f>SUM(CL158, -CL165,)</f>
        <v>0</v>
      </c>
      <c r="CM169" s="6">
        <f t="shared" ref="CM169:CP169" si="399">SUM(CM158, -CM165)</f>
        <v>0</v>
      </c>
      <c r="CN169" s="6">
        <f t="shared" si="399"/>
        <v>0</v>
      </c>
      <c r="CO169" s="6">
        <f t="shared" si="399"/>
        <v>0</v>
      </c>
      <c r="CP169" s="6">
        <f t="shared" si="399"/>
        <v>0</v>
      </c>
      <c r="CQ169" s="6">
        <f>SUM(CQ158, -CQ165,)</f>
        <v>0</v>
      </c>
      <c r="CR169" s="6">
        <f>SUM(CR158, -CR165,)</f>
        <v>0</v>
      </c>
      <c r="CS169" s="6">
        <f t="shared" ref="CS169:CV169" si="400">SUM(CS158, -CS165)</f>
        <v>0</v>
      </c>
      <c r="CT169" s="6">
        <f t="shared" si="400"/>
        <v>0</v>
      </c>
      <c r="CU169" s="6">
        <f t="shared" si="400"/>
        <v>0</v>
      </c>
      <c r="CV169" s="6">
        <f t="shared" si="400"/>
        <v>0</v>
      </c>
      <c r="CW169" s="6">
        <f>SUM(CW158, -CW165,)</f>
        <v>0</v>
      </c>
      <c r="CX169" s="6">
        <f>SUM(CX158, -CX165,)</f>
        <v>0</v>
      </c>
      <c r="CY169" s="6">
        <f t="shared" ref="CY169:DB169" si="401">SUM(CY158, -CY165)</f>
        <v>0</v>
      </c>
      <c r="CZ169" s="6">
        <f t="shared" si="401"/>
        <v>0</v>
      </c>
      <c r="DA169" s="6">
        <f t="shared" si="401"/>
        <v>0</v>
      </c>
      <c r="DB169" s="6">
        <f t="shared" si="401"/>
        <v>0</v>
      </c>
      <c r="DC169" s="6">
        <f>SUM(DC158, -DC165,)</f>
        <v>0</v>
      </c>
      <c r="DD169" s="6">
        <f>SUM(DD158, -DD165,)</f>
        <v>0</v>
      </c>
      <c r="DE169" s="6">
        <f t="shared" ref="DE169:DH169" si="402">SUM(DE158, -DE165)</f>
        <v>0</v>
      </c>
      <c r="DF169" s="6">
        <f t="shared" si="402"/>
        <v>0</v>
      </c>
      <c r="DG169" s="6">
        <f t="shared" si="402"/>
        <v>0</v>
      </c>
      <c r="DH169" s="6">
        <f t="shared" si="402"/>
        <v>0</v>
      </c>
      <c r="DI169" s="6">
        <f>SUM(DI158, -DI165,)</f>
        <v>0</v>
      </c>
      <c r="DJ169" s="6">
        <f>SUM(DJ158, -DJ165,)</f>
        <v>0</v>
      </c>
      <c r="DK169" s="6">
        <f t="shared" ref="DK169:DN169" si="403">SUM(DK158, -DK165)</f>
        <v>0</v>
      </c>
      <c r="DL169" s="6">
        <f t="shared" si="403"/>
        <v>0</v>
      </c>
      <c r="DM169" s="6">
        <f t="shared" si="403"/>
        <v>0</v>
      </c>
      <c r="DN169" s="6">
        <f t="shared" si="403"/>
        <v>0</v>
      </c>
      <c r="DO169" s="6">
        <f>SUM(DO158, -DO165,)</f>
        <v>0</v>
      </c>
      <c r="DP169" s="6">
        <f>SUM(DP158, -DP165,)</f>
        <v>0</v>
      </c>
      <c r="DQ169" s="6">
        <f t="shared" ref="DQ169:DT169" si="404">SUM(DQ158, -DQ165)</f>
        <v>0</v>
      </c>
      <c r="DR169" s="6">
        <f t="shared" si="404"/>
        <v>0</v>
      </c>
      <c r="DS169" s="6">
        <f t="shared" si="404"/>
        <v>0</v>
      </c>
      <c r="DT169" s="6">
        <f t="shared" si="404"/>
        <v>0</v>
      </c>
      <c r="DU169" s="6">
        <f>SUM(DU158, -DU165,)</f>
        <v>0</v>
      </c>
      <c r="DV169" s="6">
        <f>SUM(DV158, -DV165,)</f>
        <v>0</v>
      </c>
      <c r="DW169" s="6">
        <f t="shared" ref="DW169:DZ169" si="405">SUM(DW158, -DW165)</f>
        <v>0</v>
      </c>
      <c r="DX169" s="6">
        <f t="shared" si="405"/>
        <v>0</v>
      </c>
      <c r="DY169" s="6">
        <f t="shared" si="405"/>
        <v>0</v>
      </c>
      <c r="DZ169" s="6">
        <f t="shared" si="405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406">SUM(EC158, -EC165)</f>
        <v>0</v>
      </c>
      <c r="ED169" s="6">
        <f t="shared" si="406"/>
        <v>0</v>
      </c>
      <c r="EE169" s="6">
        <f t="shared" si="406"/>
        <v>0</v>
      </c>
      <c r="EF169" s="6">
        <f t="shared" si="406"/>
        <v>0</v>
      </c>
      <c r="EG169" s="6">
        <f t="shared" si="406"/>
        <v>0</v>
      </c>
      <c r="EH169" s="6">
        <f t="shared" si="406"/>
        <v>0</v>
      </c>
      <c r="EI169" s="6">
        <f t="shared" si="406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407">SUM(EM158, -EM165)</f>
        <v>0</v>
      </c>
      <c r="EN169" s="6">
        <f t="shared" si="407"/>
        <v>0</v>
      </c>
      <c r="EO169" s="6">
        <f t="shared" si="407"/>
        <v>0</v>
      </c>
      <c r="EP169" s="6">
        <f t="shared" si="407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408">SUM(ES158, -ES165)</f>
        <v>0</v>
      </c>
      <c r="ET169" s="6">
        <f t="shared" si="408"/>
        <v>0</v>
      </c>
      <c r="EU169" s="6">
        <f t="shared" si="408"/>
        <v>0</v>
      </c>
      <c r="EV169" s="6">
        <f t="shared" si="408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409">SUM(EY158, -EY165)</f>
        <v>0</v>
      </c>
      <c r="EZ169" s="6">
        <f t="shared" si="409"/>
        <v>0</v>
      </c>
      <c r="FA169" s="6">
        <f t="shared" si="409"/>
        <v>0</v>
      </c>
      <c r="FB169" s="6">
        <f t="shared" si="409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10">SUM(FE158, -FE165)</f>
        <v>0</v>
      </c>
      <c r="FF169" s="6">
        <f t="shared" si="410"/>
        <v>0</v>
      </c>
      <c r="FG169" s="6">
        <f t="shared" si="410"/>
        <v>0</v>
      </c>
      <c r="FH169" s="6">
        <f t="shared" si="410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11">SUM(FK158, -FK165)</f>
        <v>0</v>
      </c>
      <c r="FL169" s="6">
        <f t="shared" si="411"/>
        <v>0</v>
      </c>
      <c r="FM169" s="6">
        <f t="shared" si="411"/>
        <v>0</v>
      </c>
      <c r="FN169" s="6">
        <f t="shared" si="411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12">SUM(FQ158, -FQ165)</f>
        <v>0</v>
      </c>
      <c r="FR169" s="6">
        <f t="shared" si="412"/>
        <v>0</v>
      </c>
      <c r="FS169" s="6">
        <f t="shared" si="412"/>
        <v>0</v>
      </c>
      <c r="FT169" s="6">
        <f t="shared" si="412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13">SUM(FW158, -FW165)</f>
        <v>0</v>
      </c>
      <c r="FX169" s="6">
        <f t="shared" si="413"/>
        <v>0</v>
      </c>
      <c r="FY169" s="6">
        <f t="shared" si="413"/>
        <v>0</v>
      </c>
      <c r="FZ169" s="6">
        <f t="shared" si="413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14">SUM(GC158, -GC165)</f>
        <v>0</v>
      </c>
      <c r="GD169" s="6">
        <f t="shared" si="414"/>
        <v>0</v>
      </c>
      <c r="GE169" s="6">
        <f t="shared" si="414"/>
        <v>0</v>
      </c>
      <c r="GF169" s="6">
        <f t="shared" si="414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15">SUM(GI158, -GI165)</f>
        <v>0</v>
      </c>
      <c r="GJ169" s="6">
        <f t="shared" si="415"/>
        <v>0</v>
      </c>
      <c r="GK169" s="6">
        <f t="shared" si="415"/>
        <v>0</v>
      </c>
      <c r="GL169" s="6">
        <f t="shared" si="415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16">SUM(GO158, -GO165)</f>
        <v>0</v>
      </c>
      <c r="GP169" s="6">
        <f t="shared" si="416"/>
        <v>0</v>
      </c>
      <c r="GQ169" s="6">
        <f t="shared" si="416"/>
        <v>0</v>
      </c>
      <c r="GR169" s="6">
        <f t="shared" si="416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17">SUM(GU158, -GU165)</f>
        <v>0</v>
      </c>
      <c r="GV169" s="6">
        <f t="shared" si="417"/>
        <v>0</v>
      </c>
      <c r="GW169" s="6">
        <f t="shared" si="417"/>
        <v>0</v>
      </c>
      <c r="GX169" s="6">
        <f t="shared" si="417"/>
        <v>0</v>
      </c>
      <c r="GY169" s="6">
        <f t="shared" si="417"/>
        <v>0</v>
      </c>
      <c r="GZ169" s="6">
        <f t="shared" si="417"/>
        <v>0</v>
      </c>
      <c r="HA169" s="6">
        <f t="shared" si="417"/>
        <v>0</v>
      </c>
    </row>
    <row r="170" spans="71:20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14" t="s">
        <v>63</v>
      </c>
      <c r="CF170" s="117" t="s">
        <v>65</v>
      </c>
      <c r="CG170" s="188" t="s">
        <v>53</v>
      </c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16">
        <f>SUM(CE140, -CE142)</f>
        <v>0.1024</v>
      </c>
      <c r="CF171" s="120">
        <f>SUM(CF140, -CF142)</f>
        <v>9.5899999999999999E-2</v>
      </c>
      <c r="CG171" s="116">
        <f>SUM(CG140, -CG142)</f>
        <v>0.10529999999999999</v>
      </c>
      <c r="CH171" s="6">
        <f>SUM(CH158, -CH164,)</f>
        <v>0</v>
      </c>
      <c r="CI171" s="6">
        <f>SUM(CI159, -CI165)</f>
        <v>0</v>
      </c>
      <c r="CJ171" s="6">
        <f>SUM(CJ158, -CJ164)</f>
        <v>0</v>
      </c>
      <c r="CK171" s="6">
        <f>SUM(CK158, -CK164)</f>
        <v>0</v>
      </c>
      <c r="CL171" s="6">
        <f>SUM(CL158, -CL164)</f>
        <v>0</v>
      </c>
      <c r="CM171" s="6">
        <f>SUM(CM158, -CM164)</f>
        <v>0</v>
      </c>
      <c r="CN171" s="6">
        <f>SUM(CN158, -CN164,)</f>
        <v>0</v>
      </c>
      <c r="CO171" s="6">
        <f>SUM(CO159, -CO165)</f>
        <v>0</v>
      </c>
      <c r="CP171" s="6">
        <f>SUM(CP158, -CP164)</f>
        <v>0</v>
      </c>
      <c r="CQ171" s="6">
        <f>SUM(CQ158, -CQ164)</f>
        <v>0</v>
      </c>
      <c r="CR171" s="6">
        <f>SUM(CR158, -CR164)</f>
        <v>0</v>
      </c>
      <c r="CS171" s="6">
        <f>SUM(CS158, -CS164)</f>
        <v>0</v>
      </c>
      <c r="CT171" s="6">
        <f>SUM(CT158, -CT164,)</f>
        <v>0</v>
      </c>
      <c r="CU171" s="6">
        <f>SUM(CU159, -CU165)</f>
        <v>0</v>
      </c>
      <c r="CV171" s="6">
        <f>SUM(CV158, -CV164)</f>
        <v>0</v>
      </c>
      <c r="CW171" s="6">
        <f>SUM(CW158, -CW164)</f>
        <v>0</v>
      </c>
      <c r="CX171" s="6">
        <f>SUM(CX158, -CX164)</f>
        <v>0</v>
      </c>
      <c r="CY171" s="6">
        <f>SUM(CY158, -CY164)</f>
        <v>0</v>
      </c>
      <c r="CZ171" s="6">
        <f>SUM(CZ158, -CZ164,)</f>
        <v>0</v>
      </c>
      <c r="DA171" s="6">
        <f>SUM(DA159, -DA165)</f>
        <v>0</v>
      </c>
      <c r="DB171" s="6">
        <f>SUM(DB158, -DB164)</f>
        <v>0</v>
      </c>
      <c r="DC171" s="6">
        <f>SUM(DC158, -DC164)</f>
        <v>0</v>
      </c>
      <c r="DD171" s="6">
        <f>SUM(DD158, -DD164)</f>
        <v>0</v>
      </c>
      <c r="DE171" s="6">
        <f>SUM(DE158, -DE164)</f>
        <v>0</v>
      </c>
      <c r="DF171" s="6">
        <f>SUM(DF158, -DF164,)</f>
        <v>0</v>
      </c>
      <c r="DG171" s="6">
        <f>SUM(DG159, -DG165)</f>
        <v>0</v>
      </c>
      <c r="DH171" s="6">
        <f>SUM(DH158, -DH164)</f>
        <v>0</v>
      </c>
      <c r="DI171" s="6">
        <f>SUM(DI158, -DI164)</f>
        <v>0</v>
      </c>
      <c r="DJ171" s="6">
        <f>SUM(DJ158, -DJ164)</f>
        <v>0</v>
      </c>
      <c r="DK171" s="6">
        <f>SUM(DK158, -DK164)</f>
        <v>0</v>
      </c>
      <c r="DL171" s="6">
        <f>SUM(DL158, -DL164,)</f>
        <v>0</v>
      </c>
      <c r="DM171" s="6">
        <f>SUM(DM159, -DM165)</f>
        <v>0</v>
      </c>
      <c r="DN171" s="6">
        <f>SUM(DN158, -DN164)</f>
        <v>0</v>
      </c>
      <c r="DO171" s="6">
        <f>SUM(DO158, -DO164)</f>
        <v>0</v>
      </c>
      <c r="DP171" s="6">
        <f>SUM(DP158, -DP164)</f>
        <v>0</v>
      </c>
      <c r="DQ171" s="6">
        <f>SUM(DQ158, -DQ164)</f>
        <v>0</v>
      </c>
      <c r="DR171" s="6">
        <f>SUM(DR158, -DR164,)</f>
        <v>0</v>
      </c>
      <c r="DS171" s="6">
        <f>SUM(DS159, -DS165)</f>
        <v>0</v>
      </c>
      <c r="DT171" s="6">
        <f>SUM(DT158, -DT164)</f>
        <v>0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88" t="s">
        <v>53</v>
      </c>
      <c r="CF172" s="119" t="s">
        <v>42</v>
      </c>
      <c r="CG172" s="117" t="s">
        <v>68</v>
      </c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16">
        <f>SUM(CE141, -CE142)</f>
        <v>9.7100000000000006E-2</v>
      </c>
      <c r="CF173" s="120">
        <f>SUM(CF136, -CF140)</f>
        <v>8.2699999999999996E-2</v>
      </c>
      <c r="CG173" s="116">
        <f>SUM(CG141, -CG143)</f>
        <v>8.5699999999999998E-2</v>
      </c>
      <c r="CH173" s="6">
        <f>SUM(CH159, -CH165)</f>
        <v>0</v>
      </c>
      <c r="CI173" s="6">
        <f>SUM(CI158, -CI164)</f>
        <v>0</v>
      </c>
      <c r="CJ173" s="6">
        <f>SUM(CJ159, -CJ165)</f>
        <v>0</v>
      </c>
      <c r="CK173" s="6">
        <f>SUM(CK158, -CK163)</f>
        <v>0</v>
      </c>
      <c r="CL173" s="6">
        <f>SUM(CL159, -CL165)</f>
        <v>0</v>
      </c>
      <c r="CM173" s="6">
        <f>SUM(CM159, -CM165)</f>
        <v>0</v>
      </c>
      <c r="CN173" s="6">
        <f>SUM(CN159, -CN165)</f>
        <v>0</v>
      </c>
      <c r="CO173" s="6">
        <f>SUM(CO158, -CO164)</f>
        <v>0</v>
      </c>
      <c r="CP173" s="6">
        <f>SUM(CP159, -CP165)</f>
        <v>0</v>
      </c>
      <c r="CQ173" s="6">
        <f>SUM(CQ158, -CQ163)</f>
        <v>0</v>
      </c>
      <c r="CR173" s="6">
        <f>SUM(CR159, -CR165)</f>
        <v>0</v>
      </c>
      <c r="CS173" s="6">
        <f>SUM(CS159, -CS165)</f>
        <v>0</v>
      </c>
      <c r="CT173" s="6">
        <f>SUM(CT159, -CT165)</f>
        <v>0</v>
      </c>
      <c r="CU173" s="6">
        <f>SUM(CU158, -CU164)</f>
        <v>0</v>
      </c>
      <c r="CV173" s="6">
        <f>SUM(CV159, -CV165)</f>
        <v>0</v>
      </c>
      <c r="CW173" s="6">
        <f>SUM(CW158, -CW163)</f>
        <v>0</v>
      </c>
      <c r="CX173" s="6">
        <f>SUM(CX159, -CX165)</f>
        <v>0</v>
      </c>
      <c r="CY173" s="6">
        <f>SUM(CY159, -CY165)</f>
        <v>0</v>
      </c>
      <c r="CZ173" s="6">
        <f>SUM(CZ159, -CZ165)</f>
        <v>0</v>
      </c>
      <c r="DA173" s="6">
        <f>SUM(DA158, -DA164)</f>
        <v>0</v>
      </c>
      <c r="DB173" s="6">
        <f>SUM(DB159, -DB165)</f>
        <v>0</v>
      </c>
      <c r="DC173" s="6">
        <f>SUM(DC158, -DC163)</f>
        <v>0</v>
      </c>
      <c r="DD173" s="6">
        <f>SUM(DD159, -DD165)</f>
        <v>0</v>
      </c>
      <c r="DE173" s="6">
        <f>SUM(DE159, -DE165)</f>
        <v>0</v>
      </c>
      <c r="DF173" s="6">
        <f>SUM(DF159, -DF165)</f>
        <v>0</v>
      </c>
      <c r="DG173" s="6">
        <f>SUM(DG158, -DG164)</f>
        <v>0</v>
      </c>
      <c r="DH173" s="6">
        <f>SUM(DH159, -DH165)</f>
        <v>0</v>
      </c>
      <c r="DI173" s="6">
        <f>SUM(DI158, -DI163)</f>
        <v>0</v>
      </c>
      <c r="DJ173" s="6">
        <f>SUM(DJ159, -DJ165)</f>
        <v>0</v>
      </c>
      <c r="DK173" s="6">
        <f>SUM(DK159, -DK165)</f>
        <v>0</v>
      </c>
      <c r="DL173" s="6">
        <f>SUM(DL159, -DL165)</f>
        <v>0</v>
      </c>
      <c r="DM173" s="6">
        <f>SUM(DM158, -DM164)</f>
        <v>0</v>
      </c>
      <c r="DN173" s="6">
        <f>SUM(DN159, -DN165)</f>
        <v>0</v>
      </c>
      <c r="DO173" s="6">
        <f>SUM(DO158, -DO163)</f>
        <v>0</v>
      </c>
      <c r="DP173" s="6">
        <f>SUM(DP159, -DP165)</f>
        <v>0</v>
      </c>
      <c r="DQ173" s="6">
        <f>SUM(DQ159, -DQ165)</f>
        <v>0</v>
      </c>
      <c r="DR173" s="6">
        <f>SUM(DR159, -DR165)</f>
        <v>0</v>
      </c>
      <c r="DS173" s="6">
        <f>SUM(DS158, -DS164)</f>
        <v>0</v>
      </c>
      <c r="DT173" s="6">
        <f>SUM(DT159, -DT165)</f>
        <v>0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19" t="s">
        <v>37</v>
      </c>
      <c r="CF174" s="119" t="s">
        <v>39</v>
      </c>
      <c r="CG174" s="119" t="s">
        <v>37</v>
      </c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20">
        <f>SUM(CE136, -CE141)</f>
        <v>9.4899999999999998E-2</v>
      </c>
      <c r="CF175" s="116">
        <f>SUM(CF136, -CF139)</f>
        <v>7.4499999999999997E-2</v>
      </c>
      <c r="CG175" s="120">
        <f>SUM(CG136, -CG140)</f>
        <v>0.08</v>
      </c>
      <c r="CH175" s="6">
        <f t="shared" ref="CG175:CJ175" si="418">SUM(CH164, -CH171)</f>
        <v>0</v>
      </c>
      <c r="CI175" s="6">
        <f t="shared" si="418"/>
        <v>0</v>
      </c>
      <c r="CJ175" s="6">
        <f t="shared" si="418"/>
        <v>0</v>
      </c>
      <c r="CK175" s="6">
        <f>SUM(CK164, -CK171,)</f>
        <v>0</v>
      </c>
      <c r="CL175" s="6">
        <f>SUM(CL164, -CL171,)</f>
        <v>0</v>
      </c>
      <c r="CM175" s="6">
        <f t="shared" ref="CM175:CP175" si="419">SUM(CM164, -CM171)</f>
        <v>0</v>
      </c>
      <c r="CN175" s="6">
        <f t="shared" si="419"/>
        <v>0</v>
      </c>
      <c r="CO175" s="6">
        <f t="shared" si="419"/>
        <v>0</v>
      </c>
      <c r="CP175" s="6">
        <f t="shared" si="419"/>
        <v>0</v>
      </c>
      <c r="CQ175" s="6">
        <f>SUM(CQ164, -CQ171,)</f>
        <v>0</v>
      </c>
      <c r="CR175" s="6">
        <f>SUM(CR164, -CR171,)</f>
        <v>0</v>
      </c>
      <c r="CS175" s="6">
        <f t="shared" ref="CS175:CV175" si="420">SUM(CS164, -CS171)</f>
        <v>0</v>
      </c>
      <c r="CT175" s="6">
        <f t="shared" si="420"/>
        <v>0</v>
      </c>
      <c r="CU175" s="6">
        <f t="shared" si="420"/>
        <v>0</v>
      </c>
      <c r="CV175" s="6">
        <f t="shared" si="420"/>
        <v>0</v>
      </c>
      <c r="CW175" s="6">
        <f>SUM(CW164, -CW171,)</f>
        <v>0</v>
      </c>
      <c r="CX175" s="6">
        <f>SUM(CX164, -CX171,)</f>
        <v>0</v>
      </c>
      <c r="CY175" s="6">
        <f t="shared" ref="CY175:DB175" si="421">SUM(CY164, -CY171)</f>
        <v>0</v>
      </c>
      <c r="CZ175" s="6">
        <f t="shared" si="421"/>
        <v>0</v>
      </c>
      <c r="DA175" s="6">
        <f t="shared" si="421"/>
        <v>0</v>
      </c>
      <c r="DB175" s="6">
        <f t="shared" si="421"/>
        <v>0</v>
      </c>
      <c r="DC175" s="6">
        <f>SUM(DC164, -DC171,)</f>
        <v>0</v>
      </c>
      <c r="DD175" s="6">
        <f>SUM(DD164, -DD171,)</f>
        <v>0</v>
      </c>
      <c r="DE175" s="6">
        <f t="shared" ref="DE175:DH175" si="422">SUM(DE164, -DE171)</f>
        <v>0</v>
      </c>
      <c r="DF175" s="6">
        <f t="shared" si="422"/>
        <v>0</v>
      </c>
      <c r="DG175" s="6">
        <f t="shared" si="422"/>
        <v>0</v>
      </c>
      <c r="DH175" s="6">
        <f t="shared" si="422"/>
        <v>0</v>
      </c>
      <c r="DI175" s="6">
        <f>SUM(DI164, -DI171,)</f>
        <v>0</v>
      </c>
      <c r="DJ175" s="6">
        <f>SUM(DJ164, -DJ171,)</f>
        <v>0</v>
      </c>
      <c r="DK175" s="6">
        <f t="shared" ref="DK175:DN175" si="423">SUM(DK164, -DK171)</f>
        <v>0</v>
      </c>
      <c r="DL175" s="6">
        <f t="shared" si="423"/>
        <v>0</v>
      </c>
      <c r="DM175" s="6">
        <f t="shared" si="423"/>
        <v>0</v>
      </c>
      <c r="DN175" s="6">
        <f t="shared" si="423"/>
        <v>0</v>
      </c>
      <c r="DO175" s="6">
        <f>SUM(DO164, -DO171,)</f>
        <v>0</v>
      </c>
      <c r="DP175" s="6">
        <f>SUM(DP164, -DP171,)</f>
        <v>0</v>
      </c>
      <c r="DQ175" s="6">
        <f t="shared" ref="DQ175:DT175" si="424">SUM(DQ164, -DQ171)</f>
        <v>0</v>
      </c>
      <c r="DR175" s="6">
        <f t="shared" si="424"/>
        <v>0</v>
      </c>
      <c r="DS175" s="6">
        <f t="shared" si="424"/>
        <v>0</v>
      </c>
      <c r="DT175" s="6">
        <f t="shared" si="424"/>
        <v>0</v>
      </c>
      <c r="DU175" s="6">
        <f>SUM(DU164, -DU171,)</f>
        <v>0</v>
      </c>
      <c r="DV175" s="6">
        <f>SUM(DV164, -DV171,)</f>
        <v>0</v>
      </c>
      <c r="DW175" s="6">
        <f t="shared" ref="DW175:DZ175" si="425">SUM(DW164, -DW171)</f>
        <v>0</v>
      </c>
      <c r="DX175" s="6">
        <f t="shared" si="425"/>
        <v>0</v>
      </c>
      <c r="DY175" s="6">
        <f t="shared" si="425"/>
        <v>0</v>
      </c>
      <c r="DZ175" s="6">
        <f t="shared" si="425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26">SUM(EC164, -EC171)</f>
        <v>0</v>
      </c>
      <c r="ED175" s="6">
        <f t="shared" si="426"/>
        <v>0</v>
      </c>
      <c r="EE175" s="6">
        <f t="shared" si="426"/>
        <v>0</v>
      </c>
      <c r="EF175" s="6">
        <f t="shared" si="426"/>
        <v>0</v>
      </c>
      <c r="EG175" s="6">
        <f t="shared" si="426"/>
        <v>0</v>
      </c>
      <c r="EH175" s="6">
        <f t="shared" si="426"/>
        <v>0</v>
      </c>
      <c r="EI175" s="6">
        <f t="shared" si="426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27">SUM(EM164, -EM171)</f>
        <v>0</v>
      </c>
      <c r="EN175" s="6">
        <f t="shared" si="427"/>
        <v>0</v>
      </c>
      <c r="EO175" s="6">
        <f t="shared" si="427"/>
        <v>0</v>
      </c>
      <c r="EP175" s="6">
        <f t="shared" si="427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28">SUM(ES164, -ES171)</f>
        <v>0</v>
      </c>
      <c r="ET175" s="6">
        <f t="shared" si="428"/>
        <v>0</v>
      </c>
      <c r="EU175" s="6">
        <f t="shared" si="428"/>
        <v>0</v>
      </c>
      <c r="EV175" s="6">
        <f t="shared" si="428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29">SUM(EY164, -EY171)</f>
        <v>0</v>
      </c>
      <c r="EZ175" s="6">
        <f t="shared" si="429"/>
        <v>0</v>
      </c>
      <c r="FA175" s="6">
        <f t="shared" si="429"/>
        <v>0</v>
      </c>
      <c r="FB175" s="6">
        <f t="shared" si="429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30">SUM(FE164, -FE171)</f>
        <v>0</v>
      </c>
      <c r="FF175" s="6">
        <f t="shared" si="430"/>
        <v>0</v>
      </c>
      <c r="FG175" s="6">
        <f t="shared" si="430"/>
        <v>0</v>
      </c>
      <c r="FH175" s="6">
        <f t="shared" si="430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31">SUM(FK164, -FK171)</f>
        <v>0</v>
      </c>
      <c r="FL175" s="6">
        <f t="shared" si="431"/>
        <v>0</v>
      </c>
      <c r="FM175" s="6">
        <f t="shared" si="431"/>
        <v>0</v>
      </c>
      <c r="FN175" s="6">
        <f t="shared" si="431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32">SUM(FQ164, -FQ171)</f>
        <v>0</v>
      </c>
      <c r="FR175" s="6">
        <f t="shared" si="432"/>
        <v>0</v>
      </c>
      <c r="FS175" s="6">
        <f t="shared" si="432"/>
        <v>0</v>
      </c>
      <c r="FT175" s="6">
        <f t="shared" si="432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33">SUM(FW164, -FW171)</f>
        <v>0</v>
      </c>
      <c r="FX175" s="6">
        <f t="shared" si="433"/>
        <v>0</v>
      </c>
      <c r="FY175" s="6">
        <f t="shared" si="433"/>
        <v>0</v>
      </c>
      <c r="FZ175" s="6">
        <f t="shared" si="433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34">SUM(GC164, -GC171)</f>
        <v>0</v>
      </c>
      <c r="GD175" s="6">
        <f t="shared" si="434"/>
        <v>0</v>
      </c>
      <c r="GE175" s="6">
        <f t="shared" si="434"/>
        <v>0</v>
      </c>
      <c r="GF175" s="6">
        <f t="shared" si="434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35">SUM(GI164, -GI171)</f>
        <v>0</v>
      </c>
      <c r="GJ175" s="6">
        <f t="shared" si="435"/>
        <v>0</v>
      </c>
      <c r="GK175" s="6">
        <f t="shared" si="435"/>
        <v>0</v>
      </c>
      <c r="GL175" s="6">
        <f t="shared" si="435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36">SUM(GO164, -GO171)</f>
        <v>0</v>
      </c>
      <c r="GP175" s="6">
        <f t="shared" si="436"/>
        <v>0</v>
      </c>
      <c r="GQ175" s="6">
        <f t="shared" si="436"/>
        <v>0</v>
      </c>
      <c r="GR175" s="6">
        <f t="shared" si="436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37">SUM(GU164, -GU171)</f>
        <v>0</v>
      </c>
      <c r="GV175" s="6">
        <f t="shared" si="437"/>
        <v>0</v>
      </c>
      <c r="GW175" s="6">
        <f t="shared" si="437"/>
        <v>0</v>
      </c>
      <c r="GX175" s="6">
        <f t="shared" si="437"/>
        <v>0</v>
      </c>
      <c r="GY175" s="6">
        <f t="shared" si="437"/>
        <v>0</v>
      </c>
      <c r="GZ175" s="6">
        <f t="shared" si="437"/>
        <v>0</v>
      </c>
      <c r="HA175" s="6">
        <f t="shared" si="437"/>
        <v>0</v>
      </c>
    </row>
    <row r="176" spans="71:209" ht="15.75" thickBot="1" x14ac:dyDescent="0.3"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19" t="s">
        <v>39</v>
      </c>
      <c r="CF176" s="260" t="s">
        <v>54</v>
      </c>
      <c r="CG176" s="119" t="s">
        <v>39</v>
      </c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16">
        <f>SUM(CE136, -CE140)</f>
        <v>8.9599999999999999E-2</v>
      </c>
      <c r="CF177" s="118">
        <f>SUM(CF141, -CF143)</f>
        <v>7.4200000000000002E-2</v>
      </c>
      <c r="CG177" s="116">
        <f>SUM(CG136, -CG139)</f>
        <v>7.9100000000000004E-2</v>
      </c>
      <c r="CH177" s="6">
        <f>SUM(CH164, -CH170,)</f>
        <v>0</v>
      </c>
      <c r="CI177" s="6">
        <f>SUM(CI165, -CI171)</f>
        <v>0</v>
      </c>
      <c r="CJ177" s="6">
        <f>SUM(CJ164, -CJ170)</f>
        <v>0</v>
      </c>
      <c r="CK177" s="6">
        <f>SUM(CK164, -CK170)</f>
        <v>0</v>
      </c>
      <c r="CL177" s="6">
        <f>SUM(CL164, -CL170)</f>
        <v>0</v>
      </c>
      <c r="CM177" s="6">
        <f>SUM(CM164, -CM170)</f>
        <v>0</v>
      </c>
      <c r="CN177" s="6">
        <f>SUM(CN164, -CN170,)</f>
        <v>0</v>
      </c>
      <c r="CO177" s="6">
        <f>SUM(CO165, -CO171)</f>
        <v>0</v>
      </c>
      <c r="CP177" s="6">
        <f>SUM(CP164, -CP170)</f>
        <v>0</v>
      </c>
      <c r="CQ177" s="6">
        <f>SUM(CQ164, -CQ170)</f>
        <v>0</v>
      </c>
      <c r="CR177" s="6">
        <f>SUM(CR164, -CR170)</f>
        <v>0</v>
      </c>
      <c r="CS177" s="6">
        <f>SUM(CS164, -CS170)</f>
        <v>0</v>
      </c>
      <c r="CT177" s="6">
        <f>SUM(CT164, -CT170,)</f>
        <v>0</v>
      </c>
      <c r="CU177" s="6">
        <f>SUM(CU165, -CU171)</f>
        <v>0</v>
      </c>
      <c r="CV177" s="6">
        <f>SUM(CV164, -CV170)</f>
        <v>0</v>
      </c>
      <c r="CW177" s="6">
        <f>SUM(CW164, -CW170)</f>
        <v>0</v>
      </c>
      <c r="CX177" s="6">
        <f>SUM(CX164, -CX170)</f>
        <v>0</v>
      </c>
      <c r="CY177" s="6">
        <f>SUM(CY164, -CY170)</f>
        <v>0</v>
      </c>
      <c r="CZ177" s="6">
        <f>SUM(CZ164, -CZ170,)</f>
        <v>0</v>
      </c>
      <c r="DA177" s="6">
        <f>SUM(DA165, -DA171)</f>
        <v>0</v>
      </c>
      <c r="DB177" s="6">
        <f>SUM(DB164, -DB170)</f>
        <v>0</v>
      </c>
      <c r="DC177" s="6">
        <f>SUM(DC164, -DC170)</f>
        <v>0</v>
      </c>
      <c r="DD177" s="6">
        <f>SUM(DD164, -DD170)</f>
        <v>0</v>
      </c>
      <c r="DE177" s="6">
        <f>SUM(DE164, -DE170)</f>
        <v>0</v>
      </c>
      <c r="DF177" s="6">
        <f>SUM(DF164, -DF170,)</f>
        <v>0</v>
      </c>
      <c r="DG177" s="6">
        <f>SUM(DG165, -DG171)</f>
        <v>0</v>
      </c>
      <c r="DH177" s="6">
        <f>SUM(DH164, -DH170)</f>
        <v>0</v>
      </c>
      <c r="DI177" s="6">
        <f>SUM(DI164, -DI170)</f>
        <v>0</v>
      </c>
      <c r="DJ177" s="6">
        <f>SUM(DJ164, -DJ170)</f>
        <v>0</v>
      </c>
      <c r="DK177" s="6">
        <f>SUM(DK164, -DK170)</f>
        <v>0</v>
      </c>
      <c r="DL177" s="6">
        <f>SUM(DL164, -DL170,)</f>
        <v>0</v>
      </c>
      <c r="DM177" s="6">
        <f>SUM(DM165, -DM171)</f>
        <v>0</v>
      </c>
      <c r="DN177" s="6">
        <f>SUM(DN164, -DN170)</f>
        <v>0</v>
      </c>
      <c r="DO177" s="6">
        <f>SUM(DO164, -DO170)</f>
        <v>0</v>
      </c>
      <c r="DP177" s="6">
        <f>SUM(DP164, -DP170)</f>
        <v>0</v>
      </c>
      <c r="DQ177" s="6">
        <f>SUM(DQ164, -DQ170)</f>
        <v>0</v>
      </c>
      <c r="DR177" s="6">
        <f>SUM(DR164, -DR170,)</f>
        <v>0</v>
      </c>
      <c r="DS177" s="6">
        <f>SUM(DS165, -DS171)</f>
        <v>0</v>
      </c>
      <c r="DT177" s="6">
        <f>SUM(DT164, -DT170)</f>
        <v>0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19" t="s">
        <v>42</v>
      </c>
      <c r="CF178" s="119" t="s">
        <v>36</v>
      </c>
      <c r="CG178" s="117" t="s">
        <v>65</v>
      </c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20">
        <f>SUM(CE136, -CE139)</f>
        <v>7.6600000000000001E-2</v>
      </c>
      <c r="CF179" s="116">
        <f>SUM(CF136, -CF138)</f>
        <v>6.8099999999999994E-2</v>
      </c>
      <c r="CG179" s="120">
        <f>SUM(CG141, -CG142)</f>
        <v>7.2599999999999998E-2</v>
      </c>
      <c r="CH179" s="6">
        <f>SUM(CH165, -CH171)</f>
        <v>0</v>
      </c>
      <c r="CI179" s="6">
        <f>SUM(CI164, -CI170)</f>
        <v>0</v>
      </c>
      <c r="CJ179" s="6">
        <f>SUM(CJ165, -CJ171)</f>
        <v>0</v>
      </c>
      <c r="CK179" s="6">
        <f>SUM(CK164, -CK169)</f>
        <v>0</v>
      </c>
      <c r="CL179" s="6">
        <f>SUM(CL165, -CL171)</f>
        <v>0</v>
      </c>
      <c r="CM179" s="6">
        <f>SUM(CM165, -CM171)</f>
        <v>0</v>
      </c>
      <c r="CN179" s="6">
        <f>SUM(CN165, -CN171)</f>
        <v>0</v>
      </c>
      <c r="CO179" s="6">
        <f>SUM(CO164, -CO170)</f>
        <v>0</v>
      </c>
      <c r="CP179" s="6">
        <f>SUM(CP165, -CP171)</f>
        <v>0</v>
      </c>
      <c r="CQ179" s="6">
        <f>SUM(CQ164, -CQ169)</f>
        <v>0</v>
      </c>
      <c r="CR179" s="6">
        <f>SUM(CR165, -CR171)</f>
        <v>0</v>
      </c>
      <c r="CS179" s="6">
        <f>SUM(CS165, -CS171)</f>
        <v>0</v>
      </c>
      <c r="CT179" s="6">
        <f>SUM(CT165, -CT171)</f>
        <v>0</v>
      </c>
      <c r="CU179" s="6">
        <f>SUM(CU164, -CU170)</f>
        <v>0</v>
      </c>
      <c r="CV179" s="6">
        <f>SUM(CV165, -CV171)</f>
        <v>0</v>
      </c>
      <c r="CW179" s="6">
        <f>SUM(CW164, -CW169)</f>
        <v>0</v>
      </c>
      <c r="CX179" s="6">
        <f>SUM(CX165, -CX171)</f>
        <v>0</v>
      </c>
      <c r="CY179" s="6">
        <f>SUM(CY165, -CY171)</f>
        <v>0</v>
      </c>
      <c r="CZ179" s="6">
        <f>SUM(CZ165, -CZ171)</f>
        <v>0</v>
      </c>
      <c r="DA179" s="6">
        <f>SUM(DA164, -DA170)</f>
        <v>0</v>
      </c>
      <c r="DB179" s="6">
        <f>SUM(DB165, -DB171)</f>
        <v>0</v>
      </c>
      <c r="DC179" s="6">
        <f>SUM(DC164, -DC169)</f>
        <v>0</v>
      </c>
      <c r="DD179" s="6">
        <f>SUM(DD165, -DD171)</f>
        <v>0</v>
      </c>
      <c r="DE179" s="6">
        <f>SUM(DE165, -DE171)</f>
        <v>0</v>
      </c>
      <c r="DF179" s="6">
        <f>SUM(DF165, -DF171)</f>
        <v>0</v>
      </c>
      <c r="DG179" s="6">
        <f>SUM(DG164, -DG170)</f>
        <v>0</v>
      </c>
      <c r="DH179" s="6">
        <f>SUM(DH165, -DH171)</f>
        <v>0</v>
      </c>
      <c r="DI179" s="6">
        <f>SUM(DI164, -DI169)</f>
        <v>0</v>
      </c>
      <c r="DJ179" s="6">
        <f>SUM(DJ165, -DJ171)</f>
        <v>0</v>
      </c>
      <c r="DK179" s="6">
        <f>SUM(DK165, -DK171)</f>
        <v>0</v>
      </c>
      <c r="DL179" s="6">
        <f>SUM(DL165, -DL171)</f>
        <v>0</v>
      </c>
      <c r="DM179" s="6">
        <f>SUM(DM164, -DM170)</f>
        <v>0</v>
      </c>
      <c r="DN179" s="6">
        <f>SUM(DN165, -DN171)</f>
        <v>0</v>
      </c>
      <c r="DO179" s="6">
        <f>SUM(DO164, -DO169)</f>
        <v>0</v>
      </c>
      <c r="DP179" s="6">
        <f>SUM(DP165, -DP171)</f>
        <v>0</v>
      </c>
      <c r="DQ179" s="6">
        <f>SUM(DQ165, -DQ171)</f>
        <v>0</v>
      </c>
      <c r="DR179" s="6">
        <f>SUM(DR165, -DR171)</f>
        <v>0</v>
      </c>
      <c r="DS179" s="6">
        <f>SUM(DS164, -DS170)</f>
        <v>0</v>
      </c>
      <c r="DT179" s="6">
        <f>SUM(DT165, -DT171)</f>
        <v>0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19" t="s">
        <v>38</v>
      </c>
      <c r="CF180" s="188" t="s">
        <v>53</v>
      </c>
      <c r="CG180" s="119" t="s">
        <v>36</v>
      </c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18">
        <f>SUM(CE136, -CE138)</f>
        <v>6.7799999999999999E-2</v>
      </c>
      <c r="CF181" s="116">
        <f>SUM(CF141, -CF142)</f>
        <v>6.5500000000000003E-2</v>
      </c>
      <c r="CG181" s="116">
        <f>SUM(CG136, -CG138)</f>
        <v>7.0099999999999996E-2</v>
      </c>
      <c r="CH181" s="6">
        <f t="shared" ref="CG181:CJ181" si="438">SUM(CH170, -CH177)</f>
        <v>0</v>
      </c>
      <c r="CI181" s="6">
        <f t="shared" si="438"/>
        <v>0</v>
      </c>
      <c r="CJ181" s="6">
        <f t="shared" si="438"/>
        <v>0</v>
      </c>
      <c r="CK181" s="6">
        <f>SUM(CK170, -CK177,)</f>
        <v>0</v>
      </c>
      <c r="CL181" s="6">
        <f>SUM(CL170, -CL177,)</f>
        <v>0</v>
      </c>
      <c r="CM181" s="6">
        <f t="shared" ref="CM181:CP181" si="439">SUM(CM170, -CM177)</f>
        <v>0</v>
      </c>
      <c r="CN181" s="6">
        <f t="shared" si="439"/>
        <v>0</v>
      </c>
      <c r="CO181" s="6">
        <f t="shared" si="439"/>
        <v>0</v>
      </c>
      <c r="CP181" s="6">
        <f t="shared" si="439"/>
        <v>0</v>
      </c>
      <c r="CQ181" s="6">
        <f>SUM(CQ170, -CQ177,)</f>
        <v>0</v>
      </c>
      <c r="CR181" s="6">
        <f>SUM(CR170, -CR177,)</f>
        <v>0</v>
      </c>
      <c r="CS181" s="6">
        <f t="shared" ref="CS181:CV181" si="440">SUM(CS170, -CS177)</f>
        <v>0</v>
      </c>
      <c r="CT181" s="6">
        <f t="shared" si="440"/>
        <v>0</v>
      </c>
      <c r="CU181" s="6">
        <f t="shared" si="440"/>
        <v>0</v>
      </c>
      <c r="CV181" s="6">
        <f t="shared" si="440"/>
        <v>0</v>
      </c>
      <c r="CW181" s="6">
        <f>SUM(CW170, -CW177,)</f>
        <v>0</v>
      </c>
      <c r="CX181" s="6">
        <f>SUM(CX170, -CX177,)</f>
        <v>0</v>
      </c>
      <c r="CY181" s="6">
        <f t="shared" ref="CY181:DB181" si="441">SUM(CY170, -CY177)</f>
        <v>0</v>
      </c>
      <c r="CZ181" s="6">
        <f t="shared" si="441"/>
        <v>0</v>
      </c>
      <c r="DA181" s="6">
        <f t="shared" si="441"/>
        <v>0</v>
      </c>
      <c r="DB181" s="6">
        <f t="shared" si="441"/>
        <v>0</v>
      </c>
      <c r="DC181" s="6">
        <f>SUM(DC170, -DC177,)</f>
        <v>0</v>
      </c>
      <c r="DD181" s="6">
        <f>SUM(DD170, -DD177,)</f>
        <v>0</v>
      </c>
      <c r="DE181" s="6">
        <f t="shared" ref="DE181:DH181" si="442">SUM(DE170, -DE177)</f>
        <v>0</v>
      </c>
      <c r="DF181" s="6">
        <f t="shared" si="442"/>
        <v>0</v>
      </c>
      <c r="DG181" s="6">
        <f t="shared" si="442"/>
        <v>0</v>
      </c>
      <c r="DH181" s="6">
        <f t="shared" si="442"/>
        <v>0</v>
      </c>
      <c r="DI181" s="6">
        <f>SUM(DI170, -DI177,)</f>
        <v>0</v>
      </c>
      <c r="DJ181" s="6">
        <f>SUM(DJ170, -DJ177,)</f>
        <v>0</v>
      </c>
      <c r="DK181" s="6">
        <f t="shared" ref="DK181:DN181" si="443">SUM(DK170, -DK177)</f>
        <v>0</v>
      </c>
      <c r="DL181" s="6">
        <f t="shared" si="443"/>
        <v>0</v>
      </c>
      <c r="DM181" s="6">
        <f t="shared" si="443"/>
        <v>0</v>
      </c>
      <c r="DN181" s="6">
        <f t="shared" si="443"/>
        <v>0</v>
      </c>
      <c r="DO181" s="6">
        <f>SUM(DO170, -DO177,)</f>
        <v>0</v>
      </c>
      <c r="DP181" s="6">
        <f>SUM(DP170, -DP177,)</f>
        <v>0</v>
      </c>
      <c r="DQ181" s="6">
        <f t="shared" ref="DQ181:DT181" si="444">SUM(DQ170, -DQ177)</f>
        <v>0</v>
      </c>
      <c r="DR181" s="6">
        <f t="shared" si="444"/>
        <v>0</v>
      </c>
      <c r="DS181" s="6">
        <f t="shared" si="444"/>
        <v>0</v>
      </c>
      <c r="DT181" s="6">
        <f t="shared" si="444"/>
        <v>0</v>
      </c>
      <c r="DU181" s="6">
        <f>SUM(DU170, -DU177,)</f>
        <v>0</v>
      </c>
      <c r="DV181" s="6">
        <f>SUM(DV170, -DV177,)</f>
        <v>0</v>
      </c>
      <c r="DW181" s="6">
        <f t="shared" ref="DW181:DZ181" si="445">SUM(DW170, -DW177)</f>
        <v>0</v>
      </c>
      <c r="DX181" s="6">
        <f t="shared" si="445"/>
        <v>0</v>
      </c>
      <c r="DY181" s="6">
        <f t="shared" si="445"/>
        <v>0</v>
      </c>
      <c r="DZ181" s="6">
        <f t="shared" si="445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46">SUM(EC170, -EC177)</f>
        <v>0</v>
      </c>
      <c r="ED181" s="6">
        <f t="shared" si="446"/>
        <v>0</v>
      </c>
      <c r="EE181" s="6">
        <f t="shared" si="446"/>
        <v>0</v>
      </c>
      <c r="EF181" s="6">
        <f t="shared" si="446"/>
        <v>0</v>
      </c>
      <c r="EG181" s="6">
        <f t="shared" si="446"/>
        <v>0</v>
      </c>
      <c r="EH181" s="6">
        <f t="shared" si="446"/>
        <v>0</v>
      </c>
      <c r="EI181" s="6">
        <f t="shared" si="446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47">SUM(EM170, -EM177)</f>
        <v>0</v>
      </c>
      <c r="EN181" s="6">
        <f t="shared" si="447"/>
        <v>0</v>
      </c>
      <c r="EO181" s="6">
        <f t="shared" si="447"/>
        <v>0</v>
      </c>
      <c r="EP181" s="6">
        <f t="shared" si="447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48">SUM(ES170, -ES177)</f>
        <v>0</v>
      </c>
      <c r="ET181" s="6">
        <f t="shared" si="448"/>
        <v>0</v>
      </c>
      <c r="EU181" s="6">
        <f t="shared" si="448"/>
        <v>0</v>
      </c>
      <c r="EV181" s="6">
        <f t="shared" si="448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49">SUM(EY170, -EY177)</f>
        <v>0</v>
      </c>
      <c r="EZ181" s="6">
        <f t="shared" si="449"/>
        <v>0</v>
      </c>
      <c r="FA181" s="6">
        <f t="shared" si="449"/>
        <v>0</v>
      </c>
      <c r="FB181" s="6">
        <f t="shared" si="449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50">SUM(FE170, -FE177)</f>
        <v>0</v>
      </c>
      <c r="FF181" s="6">
        <f t="shared" si="450"/>
        <v>0</v>
      </c>
      <c r="FG181" s="6">
        <f t="shared" si="450"/>
        <v>0</v>
      </c>
      <c r="FH181" s="6">
        <f t="shared" si="450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51">SUM(FK170, -FK177)</f>
        <v>0</v>
      </c>
      <c r="FL181" s="6">
        <f t="shared" si="451"/>
        <v>0</v>
      </c>
      <c r="FM181" s="6">
        <f t="shared" si="451"/>
        <v>0</v>
      </c>
      <c r="FN181" s="6">
        <f t="shared" si="451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52">SUM(FQ170, -FQ177)</f>
        <v>0</v>
      </c>
      <c r="FR181" s="6">
        <f t="shared" si="452"/>
        <v>0</v>
      </c>
      <c r="FS181" s="6">
        <f t="shared" si="452"/>
        <v>0</v>
      </c>
      <c r="FT181" s="6">
        <f t="shared" si="452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53">SUM(FW170, -FW177)</f>
        <v>0</v>
      </c>
      <c r="FX181" s="6">
        <f t="shared" si="453"/>
        <v>0</v>
      </c>
      <c r="FY181" s="6">
        <f t="shared" si="453"/>
        <v>0</v>
      </c>
      <c r="FZ181" s="6">
        <f t="shared" si="453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54">SUM(GC170, -GC177)</f>
        <v>0</v>
      </c>
      <c r="GD181" s="6">
        <f t="shared" si="454"/>
        <v>0</v>
      </c>
      <c r="GE181" s="6">
        <f t="shared" si="454"/>
        <v>0</v>
      </c>
      <c r="GF181" s="6">
        <f t="shared" si="454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55">SUM(GI170, -GI177)</f>
        <v>0</v>
      </c>
      <c r="GJ181" s="6">
        <f t="shared" si="455"/>
        <v>0</v>
      </c>
      <c r="GK181" s="6">
        <f t="shared" si="455"/>
        <v>0</v>
      </c>
      <c r="GL181" s="6">
        <f t="shared" si="455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56">SUM(GO170, -GO177)</f>
        <v>0</v>
      </c>
      <c r="GP181" s="6">
        <f t="shared" si="456"/>
        <v>0</v>
      </c>
      <c r="GQ181" s="6">
        <f t="shared" si="456"/>
        <v>0</v>
      </c>
      <c r="GR181" s="6">
        <f t="shared" si="456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57">SUM(GU170, -GU177)</f>
        <v>0</v>
      </c>
      <c r="GV181" s="6">
        <f t="shared" si="457"/>
        <v>0</v>
      </c>
      <c r="GW181" s="6">
        <f t="shared" si="457"/>
        <v>0</v>
      </c>
      <c r="GX181" s="6">
        <f t="shared" si="457"/>
        <v>0</v>
      </c>
      <c r="GY181" s="6">
        <f t="shared" si="457"/>
        <v>0</v>
      </c>
      <c r="GZ181" s="6">
        <f t="shared" si="457"/>
        <v>0</v>
      </c>
      <c r="HA181" s="6">
        <f t="shared" si="457"/>
        <v>0</v>
      </c>
    </row>
    <row r="182" spans="71:209" ht="15.75" thickBot="1" x14ac:dyDescent="0.3"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19" t="s">
        <v>36</v>
      </c>
      <c r="CF182" s="119" t="s">
        <v>38</v>
      </c>
      <c r="CG182" s="119" t="s">
        <v>38</v>
      </c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>SUM(CD136, -CD137)</f>
        <v>5.4199999999999998E-2</v>
      </c>
      <c r="CE183" s="116">
        <f>SUM(CE136, -CE137)</f>
        <v>5.57E-2</v>
      </c>
      <c r="CF183" s="118">
        <f>SUM(CF136, -CF137)</f>
        <v>6.1299999999999993E-2</v>
      </c>
      <c r="CG183" s="118">
        <f>SUM(CG136, -CG137)</f>
        <v>6.88E-2</v>
      </c>
      <c r="CH183" s="6">
        <f>SUM(CH170, -CH176,)</f>
        <v>0</v>
      </c>
      <c r="CI183" s="6">
        <f>SUM(CI171, -CI177)</f>
        <v>0</v>
      </c>
      <c r="CJ183" s="6">
        <f>SUM(CJ170, -CJ176)</f>
        <v>0</v>
      </c>
      <c r="CK183" s="6">
        <f>SUM(CK170, -CK176)</f>
        <v>0</v>
      </c>
      <c r="CL183" s="6">
        <f>SUM(CL170, -CL176)</f>
        <v>0</v>
      </c>
      <c r="CM183" s="6">
        <f>SUM(CM170, -CM176)</f>
        <v>0</v>
      </c>
      <c r="CN183" s="6">
        <f>SUM(CN170, -CN176,)</f>
        <v>0</v>
      </c>
      <c r="CO183" s="6">
        <f>SUM(CO171, -CO177)</f>
        <v>0</v>
      </c>
      <c r="CP183" s="6">
        <f>SUM(CP170, -CP176)</f>
        <v>0</v>
      </c>
      <c r="CQ183" s="6">
        <f>SUM(CQ170, -CQ176)</f>
        <v>0</v>
      </c>
      <c r="CR183" s="6">
        <f>SUM(CR170, -CR176)</f>
        <v>0</v>
      </c>
      <c r="CS183" s="6">
        <f>SUM(CS170, -CS176)</f>
        <v>0</v>
      </c>
      <c r="CT183" s="6">
        <f>SUM(CT170, -CT176,)</f>
        <v>0</v>
      </c>
      <c r="CU183" s="6">
        <f>SUM(CU171, -CU177)</f>
        <v>0</v>
      </c>
      <c r="CV183" s="6">
        <f>SUM(CV170, -CV176)</f>
        <v>0</v>
      </c>
      <c r="CW183" s="6">
        <f>SUM(CW170, -CW176)</f>
        <v>0</v>
      </c>
      <c r="CX183" s="6">
        <f>SUM(CX170, -CX176)</f>
        <v>0</v>
      </c>
      <c r="CY183" s="6">
        <f>SUM(CY170, -CY176)</f>
        <v>0</v>
      </c>
      <c r="CZ183" s="6">
        <f>SUM(CZ170, -CZ176,)</f>
        <v>0</v>
      </c>
      <c r="DA183" s="6">
        <f>SUM(DA171, -DA177)</f>
        <v>0</v>
      </c>
      <c r="DB183" s="6">
        <f>SUM(DB170, -DB176)</f>
        <v>0</v>
      </c>
      <c r="DC183" s="6">
        <f>SUM(DC170, -DC176)</f>
        <v>0</v>
      </c>
      <c r="DD183" s="6">
        <f>SUM(DD170, -DD176)</f>
        <v>0</v>
      </c>
      <c r="DE183" s="6">
        <f>SUM(DE170, -DE176)</f>
        <v>0</v>
      </c>
      <c r="DF183" s="6">
        <f>SUM(DF170, -DF176,)</f>
        <v>0</v>
      </c>
      <c r="DG183" s="6">
        <f>SUM(DG171, -DG177)</f>
        <v>0</v>
      </c>
      <c r="DH183" s="6">
        <f>SUM(DH170, -DH176)</f>
        <v>0</v>
      </c>
      <c r="DI183" s="6">
        <f>SUM(DI170, -DI176)</f>
        <v>0</v>
      </c>
      <c r="DJ183" s="6">
        <f>SUM(DJ170, -DJ176)</f>
        <v>0</v>
      </c>
      <c r="DK183" s="6">
        <f>SUM(DK170, -DK176)</f>
        <v>0</v>
      </c>
      <c r="DL183" s="6">
        <f>SUM(DL170, -DL176,)</f>
        <v>0</v>
      </c>
      <c r="DM183" s="6">
        <f>SUM(DM171, -DM177)</f>
        <v>0</v>
      </c>
      <c r="DN183" s="6">
        <f>SUM(DN170, -DN176)</f>
        <v>0</v>
      </c>
      <c r="DO183" s="6">
        <f>SUM(DO170, -DO176)</f>
        <v>0</v>
      </c>
      <c r="DP183" s="6">
        <f>SUM(DP170, -DP176)</f>
        <v>0</v>
      </c>
      <c r="DQ183" s="6">
        <f>SUM(DQ170, -DQ176)</f>
        <v>0</v>
      </c>
      <c r="DR183" s="6">
        <f>SUM(DR170, -DR176,)</f>
        <v>0</v>
      </c>
      <c r="DS183" s="6">
        <f>SUM(DS171, -DS177)</f>
        <v>0</v>
      </c>
      <c r="DT183" s="6">
        <f>SUM(DT170, -DT176)</f>
        <v>0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22" t="s">
        <v>44</v>
      </c>
      <c r="CF184" s="121" t="s">
        <v>51</v>
      </c>
      <c r="CG184" s="121" t="s">
        <v>60</v>
      </c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>SUM(CC137, -CC141)</f>
        <v>3.7400000000000003E-2</v>
      </c>
      <c r="CD185" s="179">
        <f>SUM(CD137, -CD141)</f>
        <v>3.95E-2</v>
      </c>
      <c r="CE185" s="120">
        <f>SUM(CE137, -CE141)</f>
        <v>3.9199999999999999E-2</v>
      </c>
      <c r="CF185" s="120">
        <f>SUM(CF137, -CF141)</f>
        <v>5.1799999999999999E-2</v>
      </c>
      <c r="CG185" s="120">
        <f>SUM(CG137, -CG141)</f>
        <v>4.3900000000000002E-2</v>
      </c>
      <c r="CH185" s="6">
        <f>SUM(CH171, -CH177)</f>
        <v>0</v>
      </c>
      <c r="CI185" s="6">
        <f>SUM(CI170, -CI176)</f>
        <v>0</v>
      </c>
      <c r="CJ185" s="6">
        <f>SUM(CJ171, -CJ177)</f>
        <v>0</v>
      </c>
      <c r="CK185" s="6">
        <f>SUM(CK170, -CK175)</f>
        <v>0</v>
      </c>
      <c r="CL185" s="6">
        <f>SUM(CL171, -CL177)</f>
        <v>0</v>
      </c>
      <c r="CM185" s="6">
        <f>SUM(CM171, -CM177)</f>
        <v>0</v>
      </c>
      <c r="CN185" s="6">
        <f>SUM(CN171, -CN177)</f>
        <v>0</v>
      </c>
      <c r="CO185" s="6">
        <f>SUM(CO170, -CO176)</f>
        <v>0</v>
      </c>
      <c r="CP185" s="6">
        <f>SUM(CP171, -CP177)</f>
        <v>0</v>
      </c>
      <c r="CQ185" s="6">
        <f>SUM(CQ170, -CQ175)</f>
        <v>0</v>
      </c>
      <c r="CR185" s="6">
        <f>SUM(CR171, -CR177)</f>
        <v>0</v>
      </c>
      <c r="CS185" s="6">
        <f>SUM(CS171, -CS177)</f>
        <v>0</v>
      </c>
      <c r="CT185" s="6">
        <f>SUM(CT171, -CT177)</f>
        <v>0</v>
      </c>
      <c r="CU185" s="6">
        <f>SUM(CU170, -CU176)</f>
        <v>0</v>
      </c>
      <c r="CV185" s="6">
        <f>SUM(CV171, -CV177)</f>
        <v>0</v>
      </c>
      <c r="CW185" s="6">
        <f>SUM(CW170, -CW175)</f>
        <v>0</v>
      </c>
      <c r="CX185" s="6">
        <f>SUM(CX171, -CX177)</f>
        <v>0</v>
      </c>
      <c r="CY185" s="6">
        <f>SUM(CY171, -CY177)</f>
        <v>0</v>
      </c>
      <c r="CZ185" s="6">
        <f>SUM(CZ171, -CZ177)</f>
        <v>0</v>
      </c>
      <c r="DA185" s="6">
        <f>SUM(DA170, -DA176)</f>
        <v>0</v>
      </c>
      <c r="DB185" s="6">
        <f>SUM(DB171, -DB177)</f>
        <v>0</v>
      </c>
      <c r="DC185" s="6">
        <f>SUM(DC170, -DC175)</f>
        <v>0</v>
      </c>
      <c r="DD185" s="6">
        <f>SUM(DD171, -DD177)</f>
        <v>0</v>
      </c>
      <c r="DE185" s="6">
        <f>SUM(DE171, -DE177)</f>
        <v>0</v>
      </c>
      <c r="DF185" s="6">
        <f>SUM(DF171, -DF177)</f>
        <v>0</v>
      </c>
      <c r="DG185" s="6">
        <f>SUM(DG170, -DG176)</f>
        <v>0</v>
      </c>
      <c r="DH185" s="6">
        <f>SUM(DH171, -DH177)</f>
        <v>0</v>
      </c>
      <c r="DI185" s="6">
        <f>SUM(DI170, -DI175)</f>
        <v>0</v>
      </c>
      <c r="DJ185" s="6">
        <f>SUM(DJ171, -DJ177)</f>
        <v>0</v>
      </c>
      <c r="DK185" s="6">
        <f>SUM(DK171, -DK177)</f>
        <v>0</v>
      </c>
      <c r="DL185" s="6">
        <f>SUM(DL171, -DL177)</f>
        <v>0</v>
      </c>
      <c r="DM185" s="6">
        <f>SUM(DM170, -DM176)</f>
        <v>0</v>
      </c>
      <c r="DN185" s="6">
        <f>SUM(DN171, -DN177)</f>
        <v>0</v>
      </c>
      <c r="DO185" s="6">
        <f>SUM(DO170, -DO175)</f>
        <v>0</v>
      </c>
      <c r="DP185" s="6">
        <f>SUM(DP171, -DP177)</f>
        <v>0</v>
      </c>
      <c r="DQ185" s="6">
        <f>SUM(DQ171, -DQ177)</f>
        <v>0</v>
      </c>
      <c r="DR185" s="6">
        <f>SUM(DR171, -DR177)</f>
        <v>0</v>
      </c>
      <c r="DS185" s="6">
        <f>SUM(DS170, -DS176)</f>
        <v>0</v>
      </c>
      <c r="DT185" s="6">
        <f>SUM(DT171, -DT177)</f>
        <v>0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22" t="s">
        <v>46</v>
      </c>
      <c r="CF186" s="122" t="s">
        <v>44</v>
      </c>
      <c r="CG186" s="122" t="s">
        <v>49</v>
      </c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7">
        <f>SUM(CE137, -CE140)</f>
        <v>3.39E-2</v>
      </c>
      <c r="CF187" s="120">
        <f>SUM(CF138, -CF141)</f>
        <v>4.4999999999999998E-2</v>
      </c>
      <c r="CG187" s="120">
        <f>SUM(CG138, -CG141)</f>
        <v>4.2599999999999999E-2</v>
      </c>
      <c r="CH187" s="6">
        <f t="shared" ref="CG187:CJ187" si="458">SUM(CH176, -CH183)</f>
        <v>0</v>
      </c>
      <c r="CI187" s="6">
        <f t="shared" si="458"/>
        <v>0</v>
      </c>
      <c r="CJ187" s="6">
        <f t="shared" si="458"/>
        <v>0</v>
      </c>
      <c r="CK187" s="6">
        <f>SUM(CK176, -CK183,)</f>
        <v>0</v>
      </c>
      <c r="CL187" s="6">
        <f>SUM(CL176, -CL183,)</f>
        <v>0</v>
      </c>
      <c r="CM187" s="6">
        <f t="shared" ref="CM187:CP187" si="459">SUM(CM176, -CM183)</f>
        <v>0</v>
      </c>
      <c r="CN187" s="6">
        <f t="shared" si="459"/>
        <v>0</v>
      </c>
      <c r="CO187" s="6">
        <f t="shared" si="459"/>
        <v>0</v>
      </c>
      <c r="CP187" s="6">
        <f t="shared" si="459"/>
        <v>0</v>
      </c>
      <c r="CQ187" s="6">
        <f>SUM(CQ176, -CQ183,)</f>
        <v>0</v>
      </c>
      <c r="CR187" s="6">
        <f>SUM(CR176, -CR183,)</f>
        <v>0</v>
      </c>
      <c r="CS187" s="6">
        <f t="shared" ref="CS187:CV187" si="460">SUM(CS176, -CS183)</f>
        <v>0</v>
      </c>
      <c r="CT187" s="6">
        <f t="shared" si="460"/>
        <v>0</v>
      </c>
      <c r="CU187" s="6">
        <f t="shared" si="460"/>
        <v>0</v>
      </c>
      <c r="CV187" s="6">
        <f t="shared" si="460"/>
        <v>0</v>
      </c>
      <c r="CW187" s="6">
        <f>SUM(CW176, -CW183,)</f>
        <v>0</v>
      </c>
      <c r="CX187" s="6">
        <f>SUM(CX176, -CX183,)</f>
        <v>0</v>
      </c>
      <c r="CY187" s="6">
        <f t="shared" ref="CY187:DB187" si="461">SUM(CY176, -CY183)</f>
        <v>0</v>
      </c>
      <c r="CZ187" s="6">
        <f t="shared" si="461"/>
        <v>0</v>
      </c>
      <c r="DA187" s="6">
        <f t="shared" si="461"/>
        <v>0</v>
      </c>
      <c r="DB187" s="6">
        <f t="shared" si="461"/>
        <v>0</v>
      </c>
      <c r="DC187" s="6">
        <f>SUM(DC176, -DC183,)</f>
        <v>0</v>
      </c>
      <c r="DD187" s="6">
        <f>SUM(DD176, -DD183,)</f>
        <v>0</v>
      </c>
      <c r="DE187" s="6">
        <f t="shared" ref="DE187:DH187" si="462">SUM(DE176, -DE183)</f>
        <v>0</v>
      </c>
      <c r="DF187" s="6">
        <f t="shared" si="462"/>
        <v>0</v>
      </c>
      <c r="DG187" s="6">
        <f t="shared" si="462"/>
        <v>0</v>
      </c>
      <c r="DH187" s="6">
        <f t="shared" si="462"/>
        <v>0</v>
      </c>
      <c r="DI187" s="6">
        <f>SUM(DI176, -DI183,)</f>
        <v>0</v>
      </c>
      <c r="DJ187" s="6">
        <f>SUM(DJ176, -DJ183,)</f>
        <v>0</v>
      </c>
      <c r="DK187" s="6">
        <f t="shared" ref="DK187:DN187" si="463">SUM(DK176, -DK183)</f>
        <v>0</v>
      </c>
      <c r="DL187" s="6">
        <f t="shared" si="463"/>
        <v>0</v>
      </c>
      <c r="DM187" s="6">
        <f t="shared" si="463"/>
        <v>0</v>
      </c>
      <c r="DN187" s="6">
        <f t="shared" si="463"/>
        <v>0</v>
      </c>
      <c r="DO187" s="6">
        <f>SUM(DO176, -DO183,)</f>
        <v>0</v>
      </c>
      <c r="DP187" s="6">
        <f>SUM(DP176, -DP183,)</f>
        <v>0</v>
      </c>
      <c r="DQ187" s="6">
        <f t="shared" ref="DQ187:DT187" si="464">SUM(DQ176, -DQ183)</f>
        <v>0</v>
      </c>
      <c r="DR187" s="6">
        <f t="shared" si="464"/>
        <v>0</v>
      </c>
      <c r="DS187" s="6">
        <f t="shared" si="464"/>
        <v>0</v>
      </c>
      <c r="DT187" s="6">
        <f t="shared" si="464"/>
        <v>0</v>
      </c>
      <c r="DU187" s="6">
        <f>SUM(DU176, -DU183,)</f>
        <v>0</v>
      </c>
      <c r="DV187" s="6">
        <f>SUM(DV176, -DV183,)</f>
        <v>0</v>
      </c>
      <c r="DW187" s="6">
        <f t="shared" ref="DW187:DZ187" si="465">SUM(DW176, -DW183)</f>
        <v>0</v>
      </c>
      <c r="DX187" s="6">
        <f t="shared" si="465"/>
        <v>0</v>
      </c>
      <c r="DY187" s="6">
        <f t="shared" si="465"/>
        <v>0</v>
      </c>
      <c r="DZ187" s="6">
        <f t="shared" si="465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66">SUM(EC176, -EC183)</f>
        <v>0</v>
      </c>
      <c r="ED187" s="6">
        <f t="shared" si="466"/>
        <v>0</v>
      </c>
      <c r="EE187" s="6">
        <f t="shared" si="466"/>
        <v>0</v>
      </c>
      <c r="EF187" s="6">
        <f t="shared" si="466"/>
        <v>0</v>
      </c>
      <c r="EG187" s="6">
        <f t="shared" si="466"/>
        <v>0</v>
      </c>
      <c r="EH187" s="6">
        <f t="shared" si="466"/>
        <v>0</v>
      </c>
      <c r="EI187" s="6">
        <f t="shared" si="466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67">SUM(EM176, -EM183)</f>
        <v>0</v>
      </c>
      <c r="EN187" s="6">
        <f t="shared" si="467"/>
        <v>0</v>
      </c>
      <c r="EO187" s="6">
        <f t="shared" si="467"/>
        <v>0</v>
      </c>
      <c r="EP187" s="6">
        <f t="shared" si="467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68">SUM(ES176, -ES183)</f>
        <v>0</v>
      </c>
      <c r="ET187" s="6">
        <f t="shared" si="468"/>
        <v>0</v>
      </c>
      <c r="EU187" s="6">
        <f t="shared" si="468"/>
        <v>0</v>
      </c>
      <c r="EV187" s="6">
        <f t="shared" si="468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69">SUM(EY176, -EY183)</f>
        <v>0</v>
      </c>
      <c r="EZ187" s="6">
        <f t="shared" si="469"/>
        <v>0</v>
      </c>
      <c r="FA187" s="6">
        <f t="shared" si="469"/>
        <v>0</v>
      </c>
      <c r="FB187" s="6">
        <f t="shared" si="469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70">SUM(FE176, -FE183)</f>
        <v>0</v>
      </c>
      <c r="FF187" s="6">
        <f t="shared" si="470"/>
        <v>0</v>
      </c>
      <c r="FG187" s="6">
        <f t="shared" si="470"/>
        <v>0</v>
      </c>
      <c r="FH187" s="6">
        <f t="shared" si="470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71">SUM(FK176, -FK183)</f>
        <v>0</v>
      </c>
      <c r="FL187" s="6">
        <f t="shared" si="471"/>
        <v>0</v>
      </c>
      <c r="FM187" s="6">
        <f t="shared" si="471"/>
        <v>0</v>
      </c>
      <c r="FN187" s="6">
        <f t="shared" si="471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72">SUM(FQ176, -FQ183)</f>
        <v>0</v>
      </c>
      <c r="FR187" s="6">
        <f t="shared" si="472"/>
        <v>0</v>
      </c>
      <c r="FS187" s="6">
        <f t="shared" si="472"/>
        <v>0</v>
      </c>
      <c r="FT187" s="6">
        <f t="shared" si="472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73">SUM(FW176, -FW183)</f>
        <v>0</v>
      </c>
      <c r="FX187" s="6">
        <f t="shared" si="473"/>
        <v>0</v>
      </c>
      <c r="FY187" s="6">
        <f t="shared" si="473"/>
        <v>0</v>
      </c>
      <c r="FZ187" s="6">
        <f t="shared" si="473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74">SUM(GC176, -GC183)</f>
        <v>0</v>
      </c>
      <c r="GD187" s="6">
        <f t="shared" si="474"/>
        <v>0</v>
      </c>
      <c r="GE187" s="6">
        <f t="shared" si="474"/>
        <v>0</v>
      </c>
      <c r="GF187" s="6">
        <f t="shared" si="474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75">SUM(GI176, -GI183)</f>
        <v>0</v>
      </c>
      <c r="GJ187" s="6">
        <f t="shared" si="475"/>
        <v>0</v>
      </c>
      <c r="GK187" s="6">
        <f t="shared" si="475"/>
        <v>0</v>
      </c>
      <c r="GL187" s="6">
        <f t="shared" si="475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76">SUM(GO176, -GO183)</f>
        <v>0</v>
      </c>
      <c r="GP187" s="6">
        <f t="shared" si="476"/>
        <v>0</v>
      </c>
      <c r="GQ187" s="6">
        <f t="shared" si="476"/>
        <v>0</v>
      </c>
      <c r="GR187" s="6">
        <f t="shared" si="476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77">SUM(GU176, -GU183)</f>
        <v>0</v>
      </c>
      <c r="GV187" s="6">
        <f t="shared" si="477"/>
        <v>0</v>
      </c>
      <c r="GW187" s="6">
        <f t="shared" si="477"/>
        <v>0</v>
      </c>
      <c r="GX187" s="6">
        <f t="shared" si="477"/>
        <v>0</v>
      </c>
      <c r="GY187" s="6">
        <f t="shared" si="477"/>
        <v>0</v>
      </c>
      <c r="GZ187" s="6">
        <f t="shared" si="477"/>
        <v>0</v>
      </c>
      <c r="HA187" s="6">
        <f t="shared" si="477"/>
        <v>0</v>
      </c>
    </row>
    <row r="188" spans="71:209" ht="15.75" thickBot="1" x14ac:dyDescent="0.3"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21" t="s">
        <v>51</v>
      </c>
      <c r="CF188" s="114" t="s">
        <v>52</v>
      </c>
      <c r="CG188" s="114" t="s">
        <v>70</v>
      </c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20">
        <f>SUM(CE138, -CE141)</f>
        <v>2.7099999999999999E-2</v>
      </c>
      <c r="CF189" s="115">
        <f>SUM(CF139, -CF141)</f>
        <v>3.8599999999999995E-2</v>
      </c>
      <c r="CG189" s="120">
        <f>SUM(CG139, -CG141)</f>
        <v>3.3599999999999998E-2</v>
      </c>
      <c r="CH189" s="6">
        <f>SUM(CH176, -CH182,)</f>
        <v>0</v>
      </c>
      <c r="CI189" s="6">
        <f>SUM(CI177, -CI183)</f>
        <v>0</v>
      </c>
      <c r="CJ189" s="6">
        <f>SUM(CJ176, -CJ182)</f>
        <v>0</v>
      </c>
      <c r="CK189" s="6">
        <f>SUM(CK176, -CK182)</f>
        <v>0</v>
      </c>
      <c r="CL189" s="6">
        <f>SUM(CL176, -CL182)</f>
        <v>0</v>
      </c>
      <c r="CM189" s="6">
        <f>SUM(CM176, -CM182)</f>
        <v>0</v>
      </c>
      <c r="CN189" s="6">
        <f>SUM(CN176, -CN182,)</f>
        <v>0</v>
      </c>
      <c r="CO189" s="6">
        <f>SUM(CO177, -CO183)</f>
        <v>0</v>
      </c>
      <c r="CP189" s="6">
        <f>SUM(CP176, -CP182)</f>
        <v>0</v>
      </c>
      <c r="CQ189" s="6">
        <f>SUM(CQ176, -CQ182)</f>
        <v>0</v>
      </c>
      <c r="CR189" s="6">
        <f>SUM(CR176, -CR182)</f>
        <v>0</v>
      </c>
      <c r="CS189" s="6">
        <f>SUM(CS176, -CS182)</f>
        <v>0</v>
      </c>
      <c r="CT189" s="6">
        <f>SUM(CT176, -CT182,)</f>
        <v>0</v>
      </c>
      <c r="CU189" s="6">
        <f>SUM(CU177, -CU183)</f>
        <v>0</v>
      </c>
      <c r="CV189" s="6">
        <f>SUM(CV176, -CV182)</f>
        <v>0</v>
      </c>
      <c r="CW189" s="6">
        <f>SUM(CW176, -CW182)</f>
        <v>0</v>
      </c>
      <c r="CX189" s="6">
        <f>SUM(CX176, -CX182)</f>
        <v>0</v>
      </c>
      <c r="CY189" s="6">
        <f>SUM(CY176, -CY182)</f>
        <v>0</v>
      </c>
      <c r="CZ189" s="6">
        <f>SUM(CZ176, -CZ182,)</f>
        <v>0</v>
      </c>
      <c r="DA189" s="6">
        <f>SUM(DA177, -DA183)</f>
        <v>0</v>
      </c>
      <c r="DB189" s="6">
        <f>SUM(DB176, -DB182)</f>
        <v>0</v>
      </c>
      <c r="DC189" s="6">
        <f>SUM(DC176, -DC182)</f>
        <v>0</v>
      </c>
      <c r="DD189" s="6">
        <f>SUM(DD176, -DD182)</f>
        <v>0</v>
      </c>
      <c r="DE189" s="6">
        <f>SUM(DE176, -DE182)</f>
        <v>0</v>
      </c>
      <c r="DF189" s="6">
        <f>SUM(DF176, -DF182,)</f>
        <v>0</v>
      </c>
      <c r="DG189" s="6">
        <f>SUM(DG177, -DG183)</f>
        <v>0</v>
      </c>
      <c r="DH189" s="6">
        <f>SUM(DH176, -DH182)</f>
        <v>0</v>
      </c>
      <c r="DI189" s="6">
        <f>SUM(DI176, -DI182)</f>
        <v>0</v>
      </c>
      <c r="DJ189" s="6">
        <f>SUM(DJ176, -DJ182)</f>
        <v>0</v>
      </c>
      <c r="DK189" s="6">
        <f>SUM(DK176, -DK182)</f>
        <v>0</v>
      </c>
      <c r="DL189" s="6">
        <f>SUM(DL176, -DL182,)</f>
        <v>0</v>
      </c>
      <c r="DM189" s="6">
        <f>SUM(DM177, -DM183)</f>
        <v>0</v>
      </c>
      <c r="DN189" s="6">
        <f>SUM(DN176, -DN182)</f>
        <v>0</v>
      </c>
      <c r="DO189" s="6">
        <f>SUM(DO176, -DO182)</f>
        <v>0</v>
      </c>
      <c r="DP189" s="6">
        <f>SUM(DP176, -DP182)</f>
        <v>0</v>
      </c>
      <c r="DQ189" s="6">
        <f>SUM(DQ176, -DQ182)</f>
        <v>0</v>
      </c>
      <c r="DR189" s="6">
        <f>SUM(DR176, -DR182,)</f>
        <v>0</v>
      </c>
      <c r="DS189" s="6">
        <f>SUM(DS177, -DS183)</f>
        <v>0</v>
      </c>
      <c r="DT189" s="6">
        <f>SUM(DT176, -DT182)</f>
        <v>0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21" t="s">
        <v>57</v>
      </c>
      <c r="CF190" s="117" t="s">
        <v>55</v>
      </c>
      <c r="CG190" s="188" t="s">
        <v>55</v>
      </c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16">
        <f>SUM(CE138, -CE140)</f>
        <v>2.18E-2</v>
      </c>
      <c r="CF191" s="118">
        <f>SUM(CF140, -CF141)</f>
        <v>3.0399999999999996E-2</v>
      </c>
      <c r="CG191" s="118">
        <f>SUM(CG140, -CG141)</f>
        <v>3.27E-2</v>
      </c>
      <c r="CH191" s="6">
        <f>SUM(CH177, -CH183)</f>
        <v>0</v>
      </c>
      <c r="CI191" s="6">
        <f>SUM(CI176, -CI182)</f>
        <v>0</v>
      </c>
      <c r="CJ191" s="6">
        <f>SUM(CJ177, -CJ183)</f>
        <v>0</v>
      </c>
      <c r="CK191" s="6">
        <f>SUM(CK176, -CK181)</f>
        <v>0</v>
      </c>
      <c r="CL191" s="6">
        <f>SUM(CL177, -CL183)</f>
        <v>0</v>
      </c>
      <c r="CM191" s="6">
        <f>SUM(CM177, -CM183)</f>
        <v>0</v>
      </c>
      <c r="CN191" s="6">
        <f>SUM(CN177, -CN183)</f>
        <v>0</v>
      </c>
      <c r="CO191" s="6">
        <f>SUM(CO176, -CO182)</f>
        <v>0</v>
      </c>
      <c r="CP191" s="6">
        <f>SUM(CP177, -CP183)</f>
        <v>0</v>
      </c>
      <c r="CQ191" s="6">
        <f>SUM(CQ176, -CQ181)</f>
        <v>0</v>
      </c>
      <c r="CR191" s="6">
        <f>SUM(CR177, -CR183)</f>
        <v>0</v>
      </c>
      <c r="CS191" s="6">
        <f>SUM(CS177, -CS183)</f>
        <v>0</v>
      </c>
      <c r="CT191" s="6">
        <f>SUM(CT177, -CT183)</f>
        <v>0</v>
      </c>
      <c r="CU191" s="6">
        <f>SUM(CU176, -CU182)</f>
        <v>0</v>
      </c>
      <c r="CV191" s="6">
        <f>SUM(CV177, -CV183)</f>
        <v>0</v>
      </c>
      <c r="CW191" s="6">
        <f>SUM(CW176, -CW181)</f>
        <v>0</v>
      </c>
      <c r="CX191" s="6">
        <f>SUM(CX177, -CX183)</f>
        <v>0</v>
      </c>
      <c r="CY191" s="6">
        <f>SUM(CY177, -CY183)</f>
        <v>0</v>
      </c>
      <c r="CZ191" s="6">
        <f>SUM(CZ177, -CZ183)</f>
        <v>0</v>
      </c>
      <c r="DA191" s="6">
        <f>SUM(DA176, -DA182)</f>
        <v>0</v>
      </c>
      <c r="DB191" s="6">
        <f>SUM(DB177, -DB183)</f>
        <v>0</v>
      </c>
      <c r="DC191" s="6">
        <f>SUM(DC176, -DC181)</f>
        <v>0</v>
      </c>
      <c r="DD191" s="6">
        <f>SUM(DD177, -DD183)</f>
        <v>0</v>
      </c>
      <c r="DE191" s="6">
        <f>SUM(DE177, -DE183)</f>
        <v>0</v>
      </c>
      <c r="DF191" s="6">
        <f>SUM(DF177, -DF183)</f>
        <v>0</v>
      </c>
      <c r="DG191" s="6">
        <f>SUM(DG176, -DG182)</f>
        <v>0</v>
      </c>
      <c r="DH191" s="6">
        <f>SUM(DH177, -DH183)</f>
        <v>0</v>
      </c>
      <c r="DI191" s="6">
        <f>SUM(DI176, -DI181)</f>
        <v>0</v>
      </c>
      <c r="DJ191" s="6">
        <f>SUM(DJ177, -DJ183)</f>
        <v>0</v>
      </c>
      <c r="DK191" s="6">
        <f>SUM(DK177, -DK183)</f>
        <v>0</v>
      </c>
      <c r="DL191" s="6">
        <f>SUM(DL177, -DL183)</f>
        <v>0</v>
      </c>
      <c r="DM191" s="6">
        <f>SUM(DM176, -DM182)</f>
        <v>0</v>
      </c>
      <c r="DN191" s="6">
        <f>SUM(DN177, -DN183)</f>
        <v>0</v>
      </c>
      <c r="DO191" s="6">
        <f>SUM(DO176, -DO181)</f>
        <v>0</v>
      </c>
      <c r="DP191" s="6">
        <f>SUM(DP177, -DP183)</f>
        <v>0</v>
      </c>
      <c r="DQ191" s="6">
        <f>SUM(DQ177, -DQ183)</f>
        <v>0</v>
      </c>
      <c r="DR191" s="6">
        <f>SUM(DR177, -DR183)</f>
        <v>0</v>
      </c>
      <c r="DS191" s="6">
        <f>SUM(DS176, -DS182)</f>
        <v>0</v>
      </c>
      <c r="DT191" s="6">
        <f>SUM(DT177, -DT183)</f>
        <v>0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22" t="s">
        <v>49</v>
      </c>
      <c r="CF192" s="121" t="s">
        <v>60</v>
      </c>
      <c r="CG192" s="123" t="s">
        <v>64</v>
      </c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20">
        <f>SUM(CE137, -CE139)</f>
        <v>2.0900000000000002E-2</v>
      </c>
      <c r="CF193" s="120">
        <f>SUM(CF137, -CF140)</f>
        <v>2.1400000000000002E-2</v>
      </c>
      <c r="CG193" s="120">
        <f>SUM(CG142, -CG143)</f>
        <v>1.3100000000000001E-2</v>
      </c>
      <c r="CH193" s="6">
        <f t="shared" ref="CG193:CJ193" si="478">SUM(CH182, -CH189)</f>
        <v>0</v>
      </c>
      <c r="CI193" s="6">
        <f t="shared" si="478"/>
        <v>0</v>
      </c>
      <c r="CJ193" s="6">
        <f t="shared" si="478"/>
        <v>0</v>
      </c>
      <c r="CK193" s="6">
        <f>SUM(CK182, -CK189,)</f>
        <v>0</v>
      </c>
      <c r="CL193" s="6">
        <f>SUM(CL182, -CL189,)</f>
        <v>0</v>
      </c>
      <c r="CM193" s="6">
        <f t="shared" ref="CM193:CP193" si="479">SUM(CM182, -CM189)</f>
        <v>0</v>
      </c>
      <c r="CN193" s="6">
        <f t="shared" si="479"/>
        <v>0</v>
      </c>
      <c r="CO193" s="6">
        <f t="shared" si="479"/>
        <v>0</v>
      </c>
      <c r="CP193" s="6">
        <f t="shared" si="479"/>
        <v>0</v>
      </c>
      <c r="CQ193" s="6">
        <f>SUM(CQ182, -CQ189,)</f>
        <v>0</v>
      </c>
      <c r="CR193" s="6">
        <f>SUM(CR182, -CR189,)</f>
        <v>0</v>
      </c>
      <c r="CS193" s="6">
        <f t="shared" ref="CS193:CV193" si="480">SUM(CS182, -CS189)</f>
        <v>0</v>
      </c>
      <c r="CT193" s="6">
        <f t="shared" si="480"/>
        <v>0</v>
      </c>
      <c r="CU193" s="6">
        <f t="shared" si="480"/>
        <v>0</v>
      </c>
      <c r="CV193" s="6">
        <f t="shared" si="480"/>
        <v>0</v>
      </c>
      <c r="CW193" s="6">
        <f>SUM(CW182, -CW189,)</f>
        <v>0</v>
      </c>
      <c r="CX193" s="6">
        <f>SUM(CX182, -CX189,)</f>
        <v>0</v>
      </c>
      <c r="CY193" s="6">
        <f t="shared" ref="CY193:DB193" si="481">SUM(CY182, -CY189)</f>
        <v>0</v>
      </c>
      <c r="CZ193" s="6">
        <f t="shared" si="481"/>
        <v>0</v>
      </c>
      <c r="DA193" s="6">
        <f t="shared" si="481"/>
        <v>0</v>
      </c>
      <c r="DB193" s="6">
        <f t="shared" si="481"/>
        <v>0</v>
      </c>
      <c r="DC193" s="6">
        <f>SUM(DC182, -DC189,)</f>
        <v>0</v>
      </c>
      <c r="DD193" s="6">
        <f>SUM(DD182, -DD189,)</f>
        <v>0</v>
      </c>
      <c r="DE193" s="6">
        <f t="shared" ref="DE193:DH193" si="482">SUM(DE182, -DE189)</f>
        <v>0</v>
      </c>
      <c r="DF193" s="6">
        <f t="shared" si="482"/>
        <v>0</v>
      </c>
      <c r="DG193" s="6">
        <f t="shared" si="482"/>
        <v>0</v>
      </c>
      <c r="DH193" s="6">
        <f t="shared" si="482"/>
        <v>0</v>
      </c>
      <c r="DI193" s="6">
        <f>SUM(DI182, -DI189,)</f>
        <v>0</v>
      </c>
      <c r="DJ193" s="6">
        <f>SUM(DJ182, -DJ189,)</f>
        <v>0</v>
      </c>
      <c r="DK193" s="6">
        <f t="shared" ref="DK193:DN193" si="483">SUM(DK182, -DK189)</f>
        <v>0</v>
      </c>
      <c r="DL193" s="6">
        <f t="shared" si="483"/>
        <v>0</v>
      </c>
      <c r="DM193" s="6">
        <f t="shared" si="483"/>
        <v>0</v>
      </c>
      <c r="DN193" s="6">
        <f t="shared" si="483"/>
        <v>0</v>
      </c>
      <c r="DO193" s="6">
        <f>SUM(DO182, -DO189,)</f>
        <v>0</v>
      </c>
      <c r="DP193" s="6">
        <f>SUM(DP182, -DP189,)</f>
        <v>0</v>
      </c>
      <c r="DQ193" s="6">
        <f t="shared" ref="DQ193:DT193" si="484">SUM(DQ182, -DQ189)</f>
        <v>0</v>
      </c>
      <c r="DR193" s="6">
        <f t="shared" si="484"/>
        <v>0</v>
      </c>
      <c r="DS193" s="6">
        <f t="shared" si="484"/>
        <v>0</v>
      </c>
      <c r="DT193" s="6">
        <f t="shared" si="484"/>
        <v>0</v>
      </c>
      <c r="DU193" s="6">
        <f>SUM(DU182, -DU189,)</f>
        <v>0</v>
      </c>
      <c r="DV193" s="6">
        <f>SUM(DV182, -DV189,)</f>
        <v>0</v>
      </c>
      <c r="DW193" s="6">
        <f t="shared" ref="DW193:DZ193" si="485">SUM(DW182, -DW189)</f>
        <v>0</v>
      </c>
      <c r="DX193" s="6">
        <f t="shared" si="485"/>
        <v>0</v>
      </c>
      <c r="DY193" s="6">
        <f t="shared" si="485"/>
        <v>0</v>
      </c>
      <c r="DZ193" s="6">
        <f t="shared" si="485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486">SUM(EC182, -EC189)</f>
        <v>0</v>
      </c>
      <c r="ED193" s="6">
        <f t="shared" si="486"/>
        <v>0</v>
      </c>
      <c r="EE193" s="6">
        <f t="shared" si="486"/>
        <v>0</v>
      </c>
      <c r="EF193" s="6">
        <f t="shared" si="486"/>
        <v>0</v>
      </c>
      <c r="EG193" s="6">
        <f t="shared" si="486"/>
        <v>0</v>
      </c>
      <c r="EH193" s="6">
        <f t="shared" si="486"/>
        <v>0</v>
      </c>
      <c r="EI193" s="6">
        <f t="shared" si="486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487">SUM(EM182, -EM189)</f>
        <v>0</v>
      </c>
      <c r="EN193" s="6">
        <f t="shared" si="487"/>
        <v>0</v>
      </c>
      <c r="EO193" s="6">
        <f t="shared" si="487"/>
        <v>0</v>
      </c>
      <c r="EP193" s="6">
        <f t="shared" si="487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488">SUM(ES182, -ES189)</f>
        <v>0</v>
      </c>
      <c r="ET193" s="6">
        <f t="shared" si="488"/>
        <v>0</v>
      </c>
      <c r="EU193" s="6">
        <f t="shared" si="488"/>
        <v>0</v>
      </c>
      <c r="EV193" s="6">
        <f t="shared" si="488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489">SUM(EY182, -EY189)</f>
        <v>0</v>
      </c>
      <c r="EZ193" s="6">
        <f t="shared" si="489"/>
        <v>0</v>
      </c>
      <c r="FA193" s="6">
        <f t="shared" si="489"/>
        <v>0</v>
      </c>
      <c r="FB193" s="6">
        <f t="shared" si="489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490">SUM(FE182, -FE189)</f>
        <v>0</v>
      </c>
      <c r="FF193" s="6">
        <f t="shared" si="490"/>
        <v>0</v>
      </c>
      <c r="FG193" s="6">
        <f t="shared" si="490"/>
        <v>0</v>
      </c>
      <c r="FH193" s="6">
        <f t="shared" si="490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491">SUM(FK182, -FK189)</f>
        <v>0</v>
      </c>
      <c r="FL193" s="6">
        <f t="shared" si="491"/>
        <v>0</v>
      </c>
      <c r="FM193" s="6">
        <f t="shared" si="491"/>
        <v>0</v>
      </c>
      <c r="FN193" s="6">
        <f t="shared" si="491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492">SUM(FQ182, -FQ189)</f>
        <v>0</v>
      </c>
      <c r="FR193" s="6">
        <f t="shared" si="492"/>
        <v>0</v>
      </c>
      <c r="FS193" s="6">
        <f t="shared" si="492"/>
        <v>0</v>
      </c>
      <c r="FT193" s="6">
        <f t="shared" si="492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493">SUM(FW182, -FW189)</f>
        <v>0</v>
      </c>
      <c r="FX193" s="6">
        <f t="shared" si="493"/>
        <v>0</v>
      </c>
      <c r="FY193" s="6">
        <f t="shared" si="493"/>
        <v>0</v>
      </c>
      <c r="FZ193" s="6">
        <f t="shared" si="493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494">SUM(GC182, -GC189)</f>
        <v>0</v>
      </c>
      <c r="GD193" s="6">
        <f t="shared" si="494"/>
        <v>0</v>
      </c>
      <c r="GE193" s="6">
        <f t="shared" si="494"/>
        <v>0</v>
      </c>
      <c r="GF193" s="6">
        <f t="shared" si="494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495">SUM(GI182, -GI189)</f>
        <v>0</v>
      </c>
      <c r="GJ193" s="6">
        <f t="shared" si="495"/>
        <v>0</v>
      </c>
      <c r="GK193" s="6">
        <f t="shared" si="495"/>
        <v>0</v>
      </c>
      <c r="GL193" s="6">
        <f t="shared" si="495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496">SUM(GO182, -GO189)</f>
        <v>0</v>
      </c>
      <c r="GP193" s="6">
        <f t="shared" si="496"/>
        <v>0</v>
      </c>
      <c r="GQ193" s="6">
        <f t="shared" si="496"/>
        <v>0</v>
      </c>
      <c r="GR193" s="6">
        <f t="shared" si="496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497">SUM(GU182, -GU189)</f>
        <v>0</v>
      </c>
      <c r="GV193" s="6">
        <f t="shared" si="497"/>
        <v>0</v>
      </c>
      <c r="GW193" s="6">
        <f t="shared" si="497"/>
        <v>0</v>
      </c>
      <c r="GX193" s="6">
        <f t="shared" si="497"/>
        <v>0</v>
      </c>
      <c r="GY193" s="6">
        <f t="shared" si="497"/>
        <v>0</v>
      </c>
      <c r="GZ193" s="6">
        <f t="shared" si="497"/>
        <v>0</v>
      </c>
      <c r="HA193" s="6">
        <f t="shared" si="497"/>
        <v>0</v>
      </c>
    </row>
    <row r="194" spans="70:209" ht="15.75" thickBot="1" x14ac:dyDescent="0.3"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17" t="s">
        <v>55</v>
      </c>
      <c r="CF194" s="122" t="s">
        <v>49</v>
      </c>
      <c r="CG194" s="121" t="s">
        <v>51</v>
      </c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18">
        <f>SUM(CE139, -CE141)</f>
        <v>1.8299999999999997E-2</v>
      </c>
      <c r="CF195" s="120">
        <f>SUM(CF138, -CF140)</f>
        <v>1.46E-2</v>
      </c>
      <c r="CG195" s="120">
        <f>SUM(CG137, -CG140)</f>
        <v>1.1199999999999998E-2</v>
      </c>
      <c r="CH195" s="6">
        <f>SUM(CH182, -CH188,)</f>
        <v>0</v>
      </c>
      <c r="CI195" s="6">
        <f>SUM(CI183, -CI189)</f>
        <v>0</v>
      </c>
      <c r="CJ195" s="6">
        <f>SUM(CJ182, -CJ188)</f>
        <v>0</v>
      </c>
      <c r="CK195" s="6">
        <f>SUM(CK182, -CK188)</f>
        <v>0</v>
      </c>
      <c r="CL195" s="6">
        <f>SUM(CL182, -CL188)</f>
        <v>0</v>
      </c>
      <c r="CM195" s="6">
        <f>SUM(CM182, -CM188)</f>
        <v>0</v>
      </c>
      <c r="CN195" s="6">
        <f>SUM(CN182, -CN188,)</f>
        <v>0</v>
      </c>
      <c r="CO195" s="6">
        <f>SUM(CO183, -CO189)</f>
        <v>0</v>
      </c>
      <c r="CP195" s="6">
        <f>SUM(CP182, -CP188)</f>
        <v>0</v>
      </c>
      <c r="CQ195" s="6">
        <f>SUM(CQ182, -CQ188)</f>
        <v>0</v>
      </c>
      <c r="CR195" s="6">
        <f>SUM(CR182, -CR188)</f>
        <v>0</v>
      </c>
      <c r="CS195" s="6">
        <f>SUM(CS182, -CS188)</f>
        <v>0</v>
      </c>
      <c r="CT195" s="6">
        <f>SUM(CT182, -CT188,)</f>
        <v>0</v>
      </c>
      <c r="CU195" s="6">
        <f>SUM(CU183, -CU189)</f>
        <v>0</v>
      </c>
      <c r="CV195" s="6">
        <f>SUM(CV182, -CV188)</f>
        <v>0</v>
      </c>
      <c r="CW195" s="6">
        <f>SUM(CW182, -CW188)</f>
        <v>0</v>
      </c>
      <c r="CX195" s="6">
        <f>SUM(CX182, -CX188)</f>
        <v>0</v>
      </c>
      <c r="CY195" s="6">
        <f>SUM(CY182, -CY188)</f>
        <v>0</v>
      </c>
      <c r="CZ195" s="6">
        <f>SUM(CZ182, -CZ188,)</f>
        <v>0</v>
      </c>
      <c r="DA195" s="6">
        <f>SUM(DA183, -DA189)</f>
        <v>0</v>
      </c>
      <c r="DB195" s="6">
        <f>SUM(DB182, -DB188)</f>
        <v>0</v>
      </c>
      <c r="DC195" s="6">
        <f>SUM(DC182, -DC188)</f>
        <v>0</v>
      </c>
      <c r="DD195" s="6">
        <f>SUM(DD182, -DD188)</f>
        <v>0</v>
      </c>
      <c r="DE195" s="6">
        <f>SUM(DE182, -DE188)</f>
        <v>0</v>
      </c>
      <c r="DF195" s="6">
        <f>SUM(DF182, -DF188,)</f>
        <v>0</v>
      </c>
      <c r="DG195" s="6">
        <f>SUM(DG183, -DG189)</f>
        <v>0</v>
      </c>
      <c r="DH195" s="6">
        <f>SUM(DH182, -DH188)</f>
        <v>0</v>
      </c>
      <c r="DI195" s="6">
        <f>SUM(DI182, -DI188)</f>
        <v>0</v>
      </c>
      <c r="DJ195" s="6">
        <f>SUM(DJ182, -DJ188)</f>
        <v>0</v>
      </c>
      <c r="DK195" s="6">
        <f>SUM(DK182, -DK188)</f>
        <v>0</v>
      </c>
      <c r="DL195" s="6">
        <f>SUM(DL182, -DL188,)</f>
        <v>0</v>
      </c>
      <c r="DM195" s="6">
        <f>SUM(DM183, -DM189)</f>
        <v>0</v>
      </c>
      <c r="DN195" s="6">
        <f>SUM(DN182, -DN188)</f>
        <v>0</v>
      </c>
      <c r="DO195" s="6">
        <f>SUM(DO182, -DO188)</f>
        <v>0</v>
      </c>
      <c r="DP195" s="6">
        <f>SUM(DP182, -DP188)</f>
        <v>0</v>
      </c>
      <c r="DQ195" s="6">
        <f>SUM(DQ182, -DQ188)</f>
        <v>0</v>
      </c>
      <c r="DR195" s="6">
        <f>SUM(DR182, -DR188,)</f>
        <v>0</v>
      </c>
      <c r="DS195" s="6">
        <f>SUM(DS183, -DS189)</f>
        <v>0</v>
      </c>
      <c r="DT195" s="6">
        <f>SUM(DT182, -DT188)</f>
        <v>0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17" t="s">
        <v>70</v>
      </c>
      <c r="CF196" s="121" t="s">
        <v>57</v>
      </c>
      <c r="CG196" s="121" t="s">
        <v>57</v>
      </c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20">
        <f>SUM(CE139, -CE140)</f>
        <v>1.2999999999999998E-2</v>
      </c>
      <c r="CF197" s="116">
        <f>SUM(CF137, -CF139)</f>
        <v>1.32E-2</v>
      </c>
      <c r="CG197" s="116">
        <f>SUM(CG137, -CG139)</f>
        <v>1.03E-2</v>
      </c>
      <c r="CH197" s="6">
        <f>SUM(CH183, -CH189)</f>
        <v>0</v>
      </c>
      <c r="CI197" s="6">
        <f>SUM(CI182, -CI188)</f>
        <v>0</v>
      </c>
      <c r="CJ197" s="6">
        <f>SUM(CJ183, -CJ189)</f>
        <v>0</v>
      </c>
      <c r="CK197" s="6">
        <f>SUM(CK182, -CK187)</f>
        <v>0</v>
      </c>
      <c r="CL197" s="6">
        <f>SUM(CL183, -CL189)</f>
        <v>0</v>
      </c>
      <c r="CM197" s="6">
        <f>SUM(CM183, -CM189)</f>
        <v>0</v>
      </c>
      <c r="CN197" s="6">
        <f>SUM(CN183, -CN189)</f>
        <v>0</v>
      </c>
      <c r="CO197" s="6">
        <f>SUM(CO182, -CO188)</f>
        <v>0</v>
      </c>
      <c r="CP197" s="6">
        <f>SUM(CP183, -CP189)</f>
        <v>0</v>
      </c>
      <c r="CQ197" s="6">
        <f>SUM(CQ182, -CQ187)</f>
        <v>0</v>
      </c>
      <c r="CR197" s="6">
        <f>SUM(CR183, -CR189)</f>
        <v>0</v>
      </c>
      <c r="CS197" s="6">
        <f>SUM(CS183, -CS189)</f>
        <v>0</v>
      </c>
      <c r="CT197" s="6">
        <f>SUM(CT183, -CT189)</f>
        <v>0</v>
      </c>
      <c r="CU197" s="6">
        <f>SUM(CU182, -CU188)</f>
        <v>0</v>
      </c>
      <c r="CV197" s="6">
        <f>SUM(CV183, -CV189)</f>
        <v>0</v>
      </c>
      <c r="CW197" s="6">
        <f>SUM(CW182, -CW187)</f>
        <v>0</v>
      </c>
      <c r="CX197" s="6">
        <f>SUM(CX183, -CX189)</f>
        <v>0</v>
      </c>
      <c r="CY197" s="6">
        <f>SUM(CY183, -CY189)</f>
        <v>0</v>
      </c>
      <c r="CZ197" s="6">
        <f>SUM(CZ183, -CZ189)</f>
        <v>0</v>
      </c>
      <c r="DA197" s="6">
        <f>SUM(DA182, -DA188)</f>
        <v>0</v>
      </c>
      <c r="DB197" s="6">
        <f>SUM(DB183, -DB189)</f>
        <v>0</v>
      </c>
      <c r="DC197" s="6">
        <f>SUM(DC182, -DC187)</f>
        <v>0</v>
      </c>
      <c r="DD197" s="6">
        <f>SUM(DD183, -DD189)</f>
        <v>0</v>
      </c>
      <c r="DE197" s="6">
        <f>SUM(DE183, -DE189)</f>
        <v>0</v>
      </c>
      <c r="DF197" s="6">
        <f>SUM(DF183, -DF189)</f>
        <v>0</v>
      </c>
      <c r="DG197" s="6">
        <f>SUM(DG182, -DG188)</f>
        <v>0</v>
      </c>
      <c r="DH197" s="6">
        <f>SUM(DH183, -DH189)</f>
        <v>0</v>
      </c>
      <c r="DI197" s="6">
        <f>SUM(DI182, -DI187)</f>
        <v>0</v>
      </c>
      <c r="DJ197" s="6">
        <f>SUM(DJ183, -DJ189)</f>
        <v>0</v>
      </c>
      <c r="DK197" s="6">
        <f>SUM(DK183, -DK189)</f>
        <v>0</v>
      </c>
      <c r="DL197" s="6">
        <f>SUM(DL183, -DL189)</f>
        <v>0</v>
      </c>
      <c r="DM197" s="6">
        <f>SUM(DM182, -DM188)</f>
        <v>0</v>
      </c>
      <c r="DN197" s="6">
        <f>SUM(DN183, -DN189)</f>
        <v>0</v>
      </c>
      <c r="DO197" s="6">
        <f>SUM(DO182, -DO187)</f>
        <v>0</v>
      </c>
      <c r="DP197" s="6">
        <f>SUM(DP183, -DP189)</f>
        <v>0</v>
      </c>
      <c r="DQ197" s="6">
        <f>SUM(DQ183, -DQ189)</f>
        <v>0</v>
      </c>
      <c r="DR197" s="6">
        <f>SUM(DR183, -DR189)</f>
        <v>0</v>
      </c>
      <c r="DS197" s="6">
        <f>SUM(DS182, -DS188)</f>
        <v>0</v>
      </c>
      <c r="DT197" s="6">
        <f>SUM(DT183, -DT189)</f>
        <v>0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22" t="s">
        <v>45</v>
      </c>
      <c r="CF198" s="123" t="s">
        <v>64</v>
      </c>
      <c r="CG198" s="122" t="s">
        <v>44</v>
      </c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208">
        <f>SUM(CE137, -CE138)</f>
        <v>1.21E-2</v>
      </c>
      <c r="CF199" s="120">
        <f>SUM(CF142, -CF143)</f>
        <v>8.6999999999999994E-3</v>
      </c>
      <c r="CG199" s="120">
        <f>SUM(CG138, -CG140)</f>
        <v>9.8999999999999991E-3</v>
      </c>
      <c r="CH199" s="6">
        <f>SUM(CH185, -CH191)</f>
        <v>0</v>
      </c>
      <c r="CI199" s="6">
        <f>SUM(CI184, -CI190)</f>
        <v>0</v>
      </c>
      <c r="CJ199" s="6">
        <f>SUM(CJ185, -CJ191)</f>
        <v>0</v>
      </c>
      <c r="CK199" s="6">
        <f>SUM(CK184, -CK189)</f>
        <v>0</v>
      </c>
      <c r="CL199" s="6">
        <f>SUM(CL185, -CL191)</f>
        <v>0</v>
      </c>
      <c r="CM199" s="6">
        <f>SUM(CM185, -CM191)</f>
        <v>0</v>
      </c>
      <c r="CN199" s="6">
        <f>SUM(CN185, -CN191)</f>
        <v>0</v>
      </c>
      <c r="CO199" s="6">
        <f>SUM(CO184, -CO190)</f>
        <v>0</v>
      </c>
      <c r="CP199" s="6">
        <f>SUM(CP185, -CP191)</f>
        <v>0</v>
      </c>
      <c r="CQ199" s="6">
        <f>SUM(CQ184, -CQ189)</f>
        <v>0</v>
      </c>
      <c r="CR199" s="6">
        <f>SUM(CR185, -CR191)</f>
        <v>0</v>
      </c>
      <c r="CS199" s="6">
        <f>SUM(CS185, -CS191)</f>
        <v>0</v>
      </c>
      <c r="CT199" s="6">
        <f>SUM(CT185, -CT191)</f>
        <v>0</v>
      </c>
      <c r="CU199" s="6">
        <f>SUM(CU184, -CU190)</f>
        <v>0</v>
      </c>
      <c r="CV199" s="6">
        <f>SUM(CV185, -CV191)</f>
        <v>0</v>
      </c>
      <c r="CW199" s="6">
        <f>SUM(CW184, -CW189)</f>
        <v>0</v>
      </c>
      <c r="CX199" s="6">
        <f>SUM(CX185, -CX191)</f>
        <v>0</v>
      </c>
      <c r="CY199" s="6">
        <f>SUM(CY185, -CY191)</f>
        <v>0</v>
      </c>
      <c r="CZ199" s="6">
        <f>SUM(CZ185, -CZ191)</f>
        <v>0</v>
      </c>
      <c r="DA199" s="6">
        <f>SUM(DA184, -DA190)</f>
        <v>0</v>
      </c>
      <c r="DB199" s="6">
        <f>SUM(DB185, -DB191)</f>
        <v>0</v>
      </c>
      <c r="DC199" s="6">
        <f>SUM(DC184, -DC189)</f>
        <v>0</v>
      </c>
      <c r="DD199" s="6">
        <f>SUM(DD185, -DD191)</f>
        <v>0</v>
      </c>
      <c r="DE199" s="6">
        <f>SUM(DE185, -DE191)</f>
        <v>0</v>
      </c>
      <c r="DF199" s="6">
        <f>SUM(DF185, -DF191)</f>
        <v>0</v>
      </c>
      <c r="DG199" s="6">
        <f>SUM(DG184, -DG190)</f>
        <v>0</v>
      </c>
      <c r="DH199" s="6">
        <f>SUM(DH185, -DH191)</f>
        <v>0</v>
      </c>
      <c r="DI199" s="6">
        <f>SUM(DI184, -DI189)</f>
        <v>0</v>
      </c>
      <c r="DJ199" s="6">
        <f>SUM(DJ185, -DJ191)</f>
        <v>0</v>
      </c>
      <c r="DK199" s="6">
        <f>SUM(DK185, -DK191)</f>
        <v>0</v>
      </c>
      <c r="DL199" s="6">
        <f>SUM(DL185, -DL191)</f>
        <v>0</v>
      </c>
      <c r="DM199" s="6">
        <f>SUM(DM184, -DM190)</f>
        <v>0</v>
      </c>
      <c r="DN199" s="6">
        <f>SUM(DN185, -DN191)</f>
        <v>0</v>
      </c>
      <c r="DO199" s="6">
        <f>SUM(DO184, -DO189)</f>
        <v>0</v>
      </c>
      <c r="DP199" s="6">
        <f>SUM(DP185, -DP191)</f>
        <v>0</v>
      </c>
      <c r="DQ199" s="6">
        <f>SUM(DQ185, -DQ191)</f>
        <v>0</v>
      </c>
      <c r="DR199" s="6">
        <f>SUM(DR185, -DR191)</f>
        <v>0</v>
      </c>
      <c r="DS199" s="6">
        <f>SUM(DS184, -DS190)</f>
        <v>0</v>
      </c>
      <c r="DT199" s="6">
        <f>SUM(DT185, -DT191)</f>
        <v>0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21" t="s">
        <v>60</v>
      </c>
      <c r="CF200" s="114" t="s">
        <v>70</v>
      </c>
      <c r="CG200" s="122" t="s">
        <v>46</v>
      </c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20">
        <f>SUM(CE138, -CE139)</f>
        <v>8.8000000000000023E-3</v>
      </c>
      <c r="CF201" s="120">
        <f>SUM(CF139, -CF140)</f>
        <v>8.2000000000000007E-3</v>
      </c>
      <c r="CG201" s="247">
        <f>SUM(CG138, -CG139)</f>
        <v>9.0000000000000011E-3</v>
      </c>
      <c r="CH201" s="6">
        <f t="shared" ref="CG201:CJ201" si="498">SUM(CH190, -CH197)</f>
        <v>0</v>
      </c>
      <c r="CI201" s="6">
        <f t="shared" si="498"/>
        <v>0</v>
      </c>
      <c r="CJ201" s="6">
        <f t="shared" si="498"/>
        <v>0</v>
      </c>
      <c r="CK201" s="6">
        <f>SUM(CK190, -CK197,)</f>
        <v>0</v>
      </c>
      <c r="CL201" s="6">
        <f>SUM(CL190, -CL197,)</f>
        <v>0</v>
      </c>
      <c r="CM201" s="6">
        <f t="shared" ref="CM201:CP201" si="499">SUM(CM190, -CM197)</f>
        <v>0</v>
      </c>
      <c r="CN201" s="6">
        <f t="shared" si="499"/>
        <v>0</v>
      </c>
      <c r="CO201" s="6">
        <f t="shared" si="499"/>
        <v>0</v>
      </c>
      <c r="CP201" s="6">
        <f t="shared" si="499"/>
        <v>0</v>
      </c>
      <c r="CQ201" s="6">
        <f>SUM(CQ190, -CQ197,)</f>
        <v>0</v>
      </c>
      <c r="CR201" s="6">
        <f>SUM(CR190, -CR197,)</f>
        <v>0</v>
      </c>
      <c r="CS201" s="6">
        <f t="shared" ref="CS201:CV201" si="500">SUM(CS190, -CS197)</f>
        <v>0</v>
      </c>
      <c r="CT201" s="6">
        <f t="shared" si="500"/>
        <v>0</v>
      </c>
      <c r="CU201" s="6">
        <f t="shared" si="500"/>
        <v>0</v>
      </c>
      <c r="CV201" s="6">
        <f t="shared" si="500"/>
        <v>0</v>
      </c>
      <c r="CW201" s="6">
        <f>SUM(CW190, -CW197,)</f>
        <v>0</v>
      </c>
      <c r="CX201" s="6">
        <f>SUM(CX190, -CX197,)</f>
        <v>0</v>
      </c>
      <c r="CY201" s="6">
        <f t="shared" ref="CY201:DB201" si="501">SUM(CY190, -CY197)</f>
        <v>0</v>
      </c>
      <c r="CZ201" s="6">
        <f t="shared" si="501"/>
        <v>0</v>
      </c>
      <c r="DA201" s="6">
        <f t="shared" si="501"/>
        <v>0</v>
      </c>
      <c r="DB201" s="6">
        <f t="shared" si="501"/>
        <v>0</v>
      </c>
      <c r="DC201" s="6">
        <f>SUM(DC190, -DC197,)</f>
        <v>0</v>
      </c>
      <c r="DD201" s="6">
        <f>SUM(DD190, -DD197,)</f>
        <v>0</v>
      </c>
      <c r="DE201" s="6">
        <f t="shared" ref="DE201:DH201" si="502">SUM(DE190, -DE197)</f>
        <v>0</v>
      </c>
      <c r="DF201" s="6">
        <f t="shared" si="502"/>
        <v>0</v>
      </c>
      <c r="DG201" s="6">
        <f t="shared" si="502"/>
        <v>0</v>
      </c>
      <c r="DH201" s="6">
        <f t="shared" si="502"/>
        <v>0</v>
      </c>
      <c r="DI201" s="6">
        <f>SUM(DI190, -DI197,)</f>
        <v>0</v>
      </c>
      <c r="DJ201" s="6">
        <f>SUM(DJ190, -DJ197,)</f>
        <v>0</v>
      </c>
      <c r="DK201" s="6">
        <f t="shared" ref="DK201:DN201" si="503">SUM(DK190, -DK197)</f>
        <v>0</v>
      </c>
      <c r="DL201" s="6">
        <f t="shared" si="503"/>
        <v>0</v>
      </c>
      <c r="DM201" s="6">
        <f t="shared" si="503"/>
        <v>0</v>
      </c>
      <c r="DN201" s="6">
        <f t="shared" si="503"/>
        <v>0</v>
      </c>
      <c r="DO201" s="6">
        <f>SUM(DO190, -DO197,)</f>
        <v>0</v>
      </c>
      <c r="DP201" s="6">
        <f>SUM(DP190, -DP197,)</f>
        <v>0</v>
      </c>
      <c r="DQ201" s="6">
        <f t="shared" ref="DQ201:DT201" si="504">SUM(DQ190, -DQ197)</f>
        <v>0</v>
      </c>
      <c r="DR201" s="6">
        <f t="shared" si="504"/>
        <v>0</v>
      </c>
      <c r="DS201" s="6">
        <f t="shared" si="504"/>
        <v>0</v>
      </c>
      <c r="DT201" s="6">
        <f t="shared" si="504"/>
        <v>0</v>
      </c>
      <c r="DU201" s="6">
        <f>SUM(DU190, -DU197,)</f>
        <v>0</v>
      </c>
      <c r="DV201" s="6">
        <f>SUM(DV190, -DV197,)</f>
        <v>0</v>
      </c>
      <c r="DW201" s="6">
        <f t="shared" ref="DW201:DZ201" si="505">SUM(DW190, -DW197)</f>
        <v>0</v>
      </c>
      <c r="DX201" s="6">
        <f t="shared" si="505"/>
        <v>0</v>
      </c>
      <c r="DY201" s="6">
        <f t="shared" si="505"/>
        <v>0</v>
      </c>
      <c r="DZ201" s="6">
        <f t="shared" si="505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506">SUM(EC190, -EC197)</f>
        <v>0</v>
      </c>
      <c r="ED201" s="6">
        <f t="shared" si="506"/>
        <v>0</v>
      </c>
      <c r="EE201" s="6">
        <f t="shared" si="506"/>
        <v>0</v>
      </c>
      <c r="EF201" s="6">
        <f t="shared" si="506"/>
        <v>0</v>
      </c>
      <c r="EG201" s="6">
        <f t="shared" si="506"/>
        <v>0</v>
      </c>
      <c r="EH201" s="6">
        <f t="shared" si="506"/>
        <v>0</v>
      </c>
      <c r="EI201" s="6">
        <f t="shared" si="506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507">SUM(EM190, -EM197)</f>
        <v>0</v>
      </c>
      <c r="EN201" s="6">
        <f t="shared" si="507"/>
        <v>0</v>
      </c>
      <c r="EO201" s="6">
        <f t="shared" si="507"/>
        <v>0</v>
      </c>
      <c r="EP201" s="6">
        <f t="shared" si="507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508">SUM(ES190, -ES197)</f>
        <v>0</v>
      </c>
      <c r="ET201" s="6">
        <f t="shared" si="508"/>
        <v>0</v>
      </c>
      <c r="EU201" s="6">
        <f t="shared" si="508"/>
        <v>0</v>
      </c>
      <c r="EV201" s="6">
        <f t="shared" si="508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509">SUM(EY190, -EY197)</f>
        <v>0</v>
      </c>
      <c r="EZ201" s="6">
        <f t="shared" si="509"/>
        <v>0</v>
      </c>
      <c r="FA201" s="6">
        <f t="shared" si="509"/>
        <v>0</v>
      </c>
      <c r="FB201" s="6">
        <f t="shared" si="509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10">SUM(FE190, -FE197)</f>
        <v>0</v>
      </c>
      <c r="FF201" s="6">
        <f t="shared" si="510"/>
        <v>0</v>
      </c>
      <c r="FG201" s="6">
        <f t="shared" si="510"/>
        <v>0</v>
      </c>
      <c r="FH201" s="6">
        <f t="shared" si="510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11">SUM(FK190, -FK197)</f>
        <v>0</v>
      </c>
      <c r="FL201" s="6">
        <f t="shared" si="511"/>
        <v>0</v>
      </c>
      <c r="FM201" s="6">
        <f t="shared" si="511"/>
        <v>0</v>
      </c>
      <c r="FN201" s="6">
        <f t="shared" si="511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12">SUM(FQ190, -FQ197)</f>
        <v>0</v>
      </c>
      <c r="FR201" s="6">
        <f t="shared" si="512"/>
        <v>0</v>
      </c>
      <c r="FS201" s="6">
        <f t="shared" si="512"/>
        <v>0</v>
      </c>
      <c r="FT201" s="6">
        <f t="shared" si="512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13">SUM(FW190, -FW197)</f>
        <v>0</v>
      </c>
      <c r="FX201" s="6">
        <f t="shared" si="513"/>
        <v>0</v>
      </c>
      <c r="FY201" s="6">
        <f t="shared" si="513"/>
        <v>0</v>
      </c>
      <c r="FZ201" s="6">
        <f t="shared" si="513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14">SUM(GC190, -GC197)</f>
        <v>0</v>
      </c>
      <c r="GD201" s="6">
        <f t="shared" si="514"/>
        <v>0</v>
      </c>
      <c r="GE201" s="6">
        <f t="shared" si="514"/>
        <v>0</v>
      </c>
      <c r="GF201" s="6">
        <f t="shared" si="514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15">SUM(GI190, -GI197)</f>
        <v>0</v>
      </c>
      <c r="GJ201" s="6">
        <f t="shared" si="515"/>
        <v>0</v>
      </c>
      <c r="GK201" s="6">
        <f t="shared" si="515"/>
        <v>0</v>
      </c>
      <c r="GL201" s="6">
        <f t="shared" si="515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16">SUM(GO190, -GO197)</f>
        <v>0</v>
      </c>
      <c r="GP201" s="6">
        <f t="shared" si="516"/>
        <v>0</v>
      </c>
      <c r="GQ201" s="6">
        <f t="shared" si="516"/>
        <v>0</v>
      </c>
      <c r="GR201" s="6">
        <f t="shared" si="516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17">SUM(GU190, -GU197)</f>
        <v>0</v>
      </c>
      <c r="GV201" s="6">
        <f t="shared" si="517"/>
        <v>0</v>
      </c>
      <c r="GW201" s="6">
        <f t="shared" si="517"/>
        <v>0</v>
      </c>
      <c r="GX201" s="6">
        <f t="shared" si="517"/>
        <v>0</v>
      </c>
      <c r="GY201" s="6">
        <f t="shared" si="517"/>
        <v>0</v>
      </c>
      <c r="GZ201" s="6">
        <f t="shared" si="517"/>
        <v>0</v>
      </c>
      <c r="HA201" s="6">
        <f t="shared" si="517"/>
        <v>0</v>
      </c>
    </row>
    <row r="202" spans="70:209" ht="15.75" thickBot="1" x14ac:dyDescent="0.3"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23" t="s">
        <v>64</v>
      </c>
      <c r="CF202" s="121" t="s">
        <v>45</v>
      </c>
      <c r="CG202" s="121" t="s">
        <v>45</v>
      </c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20">
        <f>SUM(CE142, -CE143)</f>
        <v>6.5999999999999948E-3</v>
      </c>
      <c r="CF203" s="208">
        <f>SUM(CF137, -CF138)</f>
        <v>6.8000000000000005E-3</v>
      </c>
      <c r="CG203" s="208">
        <f>SUM(CG137, -CG138)</f>
        <v>1.2999999999999991E-3</v>
      </c>
      <c r="CH203" s="6">
        <f>SUM(CH190, -CH196,)</f>
        <v>0</v>
      </c>
      <c r="CI203" s="6">
        <f>SUM(CI191, -CI197)</f>
        <v>0</v>
      </c>
      <c r="CJ203" s="6">
        <f>SUM(CJ190, -CJ196)</f>
        <v>0</v>
      </c>
      <c r="CK203" s="6">
        <f>SUM(CK190, -CK196)</f>
        <v>0</v>
      </c>
      <c r="CL203" s="6">
        <f>SUM(CL190, -CL196)</f>
        <v>0</v>
      </c>
      <c r="CM203" s="6">
        <f>SUM(CM190, -CM196)</f>
        <v>0</v>
      </c>
      <c r="CN203" s="6">
        <f>SUM(CN190, -CN196,)</f>
        <v>0</v>
      </c>
      <c r="CO203" s="6">
        <f>SUM(CO191, -CO197)</f>
        <v>0</v>
      </c>
      <c r="CP203" s="6">
        <f>SUM(CP190, -CP196)</f>
        <v>0</v>
      </c>
      <c r="CQ203" s="6">
        <f>SUM(CQ190, -CQ196)</f>
        <v>0</v>
      </c>
      <c r="CR203" s="6">
        <f>SUM(CR190, -CR196)</f>
        <v>0</v>
      </c>
      <c r="CS203" s="6">
        <f>SUM(CS190, -CS196)</f>
        <v>0</v>
      </c>
      <c r="CT203" s="6">
        <f>SUM(CT190, -CT196,)</f>
        <v>0</v>
      </c>
      <c r="CU203" s="6">
        <f>SUM(CU191, -CU197)</f>
        <v>0</v>
      </c>
      <c r="CV203" s="6">
        <f>SUM(CV190, -CV196)</f>
        <v>0</v>
      </c>
      <c r="CW203" s="6">
        <f>SUM(CW190, -CW196)</f>
        <v>0</v>
      </c>
      <c r="CX203" s="6">
        <f>SUM(CX190, -CX196)</f>
        <v>0</v>
      </c>
      <c r="CY203" s="6">
        <f>SUM(CY190, -CY196)</f>
        <v>0</v>
      </c>
      <c r="CZ203" s="6">
        <f>SUM(CZ190, -CZ196,)</f>
        <v>0</v>
      </c>
      <c r="DA203" s="6">
        <f>SUM(DA191, -DA197)</f>
        <v>0</v>
      </c>
      <c r="DB203" s="6">
        <f>SUM(DB190, -DB196)</f>
        <v>0</v>
      </c>
      <c r="DC203" s="6">
        <f>SUM(DC190, -DC196)</f>
        <v>0</v>
      </c>
      <c r="DD203" s="6">
        <f>SUM(DD190, -DD196)</f>
        <v>0</v>
      </c>
      <c r="DE203" s="6">
        <f>SUM(DE190, -DE196)</f>
        <v>0</v>
      </c>
      <c r="DF203" s="6">
        <f>SUM(DF190, -DF196,)</f>
        <v>0</v>
      </c>
      <c r="DG203" s="6">
        <f>SUM(DG191, -DG197)</f>
        <v>0</v>
      </c>
      <c r="DH203" s="6">
        <f>SUM(DH190, -DH196)</f>
        <v>0</v>
      </c>
      <c r="DI203" s="6">
        <f>SUM(DI190, -DI196)</f>
        <v>0</v>
      </c>
      <c r="DJ203" s="6">
        <f>SUM(DJ190, -DJ196)</f>
        <v>0</v>
      </c>
      <c r="DK203" s="6">
        <f>SUM(DK190, -DK196)</f>
        <v>0</v>
      </c>
      <c r="DL203" s="6">
        <f>SUM(DL190, -DL196,)</f>
        <v>0</v>
      </c>
      <c r="DM203" s="6">
        <f>SUM(DM191, -DM197)</f>
        <v>0</v>
      </c>
      <c r="DN203" s="6">
        <f>SUM(DN190, -DN196)</f>
        <v>0</v>
      </c>
      <c r="DO203" s="6">
        <f>SUM(DO190, -DO196)</f>
        <v>0</v>
      </c>
      <c r="DP203" s="6">
        <f>SUM(DP190, -DP196)</f>
        <v>0</v>
      </c>
      <c r="DQ203" s="6">
        <f>SUM(DQ190, -DQ196)</f>
        <v>0</v>
      </c>
      <c r="DR203" s="6">
        <f>SUM(DR190, -DR196,)</f>
        <v>0</v>
      </c>
      <c r="DS203" s="6">
        <f>SUM(DS191, -DS197)</f>
        <v>0</v>
      </c>
      <c r="DT203" s="6">
        <f>SUM(DT190, -DT196)</f>
        <v>0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14" t="s">
        <v>52</v>
      </c>
      <c r="CF204" s="122" t="s">
        <v>46</v>
      </c>
      <c r="CG204" s="114" t="s">
        <v>52</v>
      </c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115">
        <f>SUM(CE140, -CE141)</f>
        <v>5.3E-3</v>
      </c>
      <c r="CF205" s="247">
        <f>SUM(CF138, -CF139)</f>
        <v>6.3999999999999994E-3</v>
      </c>
      <c r="CG205" s="115">
        <f>SUM(CG139, -CG140)</f>
        <v>8.9999999999999802E-4</v>
      </c>
      <c r="CH205" s="6">
        <f>SUM(CH191, -CH197)</f>
        <v>0</v>
      </c>
      <c r="CI205" s="6">
        <f>SUM(CI190, -CI196)</f>
        <v>0</v>
      </c>
      <c r="CJ205" s="6">
        <f>SUM(CJ191, -CJ197)</f>
        <v>0</v>
      </c>
      <c r="CK205" s="6">
        <f>SUM(CK190, -CK195)</f>
        <v>0</v>
      </c>
      <c r="CL205" s="6">
        <f>SUM(CL191, -CL197)</f>
        <v>0</v>
      </c>
      <c r="CM205" s="6">
        <f>SUM(CM191, -CM197)</f>
        <v>0</v>
      </c>
      <c r="CN205" s="6">
        <f>SUM(CN191, -CN197)</f>
        <v>0</v>
      </c>
      <c r="CO205" s="6">
        <f>SUM(CO190, -CO196)</f>
        <v>0</v>
      </c>
      <c r="CP205" s="6">
        <f>SUM(CP191, -CP197)</f>
        <v>0</v>
      </c>
      <c r="CQ205" s="6">
        <f>SUM(CQ190, -CQ195)</f>
        <v>0</v>
      </c>
      <c r="CR205" s="6">
        <f>SUM(CR191, -CR197)</f>
        <v>0</v>
      </c>
      <c r="CS205" s="6">
        <f>SUM(CS191, -CS197)</f>
        <v>0</v>
      </c>
      <c r="CT205" s="6">
        <f>SUM(CT191, -CT197)</f>
        <v>0</v>
      </c>
      <c r="CU205" s="6">
        <f>SUM(CU190, -CU196)</f>
        <v>0</v>
      </c>
      <c r="CV205" s="6">
        <f>SUM(CV191, -CV197)</f>
        <v>0</v>
      </c>
      <c r="CW205" s="6">
        <f>SUM(CW190, -CW195)</f>
        <v>0</v>
      </c>
      <c r="CX205" s="6">
        <f>SUM(CX191, -CX197)</f>
        <v>0</v>
      </c>
      <c r="CY205" s="6">
        <f>SUM(CY191, -CY197)</f>
        <v>0</v>
      </c>
      <c r="CZ205" s="6">
        <f>SUM(CZ191, -CZ197)</f>
        <v>0</v>
      </c>
      <c r="DA205" s="6">
        <f>SUM(DA190, -DA196)</f>
        <v>0</v>
      </c>
      <c r="DB205" s="6">
        <f>SUM(DB191, -DB197)</f>
        <v>0</v>
      </c>
      <c r="DC205" s="6">
        <f>SUM(DC190, -DC195)</f>
        <v>0</v>
      </c>
      <c r="DD205" s="6">
        <f>SUM(DD191, -DD197)</f>
        <v>0</v>
      </c>
      <c r="DE205" s="6">
        <f>SUM(DE191, -DE197)</f>
        <v>0</v>
      </c>
      <c r="DF205" s="6">
        <f>SUM(DF191, -DF197)</f>
        <v>0</v>
      </c>
      <c r="DG205" s="6">
        <f>SUM(DG190, -DG196)</f>
        <v>0</v>
      </c>
      <c r="DH205" s="6">
        <f>SUM(DH191, -DH197)</f>
        <v>0</v>
      </c>
      <c r="DI205" s="6">
        <f>SUM(DI190, -DI195)</f>
        <v>0</v>
      </c>
      <c r="DJ205" s="6">
        <f>SUM(DJ191, -DJ197)</f>
        <v>0</v>
      </c>
      <c r="DK205" s="6">
        <f>SUM(DK191, -DK197)</f>
        <v>0</v>
      </c>
      <c r="DL205" s="6">
        <f>SUM(DL191, -DL197)</f>
        <v>0</v>
      </c>
      <c r="DM205" s="6">
        <f>SUM(DM190, -DM196)</f>
        <v>0</v>
      </c>
      <c r="DN205" s="6">
        <f>SUM(DN191, -DN197)</f>
        <v>0</v>
      </c>
      <c r="DO205" s="6">
        <f>SUM(DO190, -DO195)</f>
        <v>0</v>
      </c>
      <c r="DP205" s="6">
        <f>SUM(DP191, -DP197)</f>
        <v>0</v>
      </c>
      <c r="DQ205" s="6">
        <f>SUM(DQ191, -DQ197)</f>
        <v>0</v>
      </c>
      <c r="DR205" s="6">
        <f>SUM(DR191, -DR197)</f>
        <v>0</v>
      </c>
      <c r="DS205" s="6">
        <f>SUM(DS190, -DS196)</f>
        <v>0</v>
      </c>
      <c r="DT205" s="6">
        <f>SUM(DT191, -DT197)</f>
        <v>0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</sheetData>
  <customSheetViews>
    <customSheetView guid="{7FB8B549-326C-4BEC-8C8D-0E9173EDA60F}" scale="115" topLeftCell="BZ121">
      <selection activeCell="CE122" sqref="CE122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2019-02-07T22:25:23Z</dcterms:modified>
</cp:coreProperties>
</file>