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L92" i="1"/>
  <c r="MI88" i="1"/>
  <c r="JS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U35" i="1"/>
  <c r="QT35" i="1"/>
  <c r="QS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U26" i="1"/>
  <c r="QT26" i="1"/>
  <c r="QS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U21" i="1"/>
  <c r="QT21" i="1"/>
  <c r="QS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U8" i="1"/>
  <c r="QT8" i="1"/>
  <c r="QS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U7" i="1"/>
  <c r="QT7" i="1"/>
  <c r="QS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U6" i="1"/>
  <c r="QT6" i="1"/>
  <c r="QS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U5" i="1"/>
  <c r="QT5" i="1"/>
  <c r="QS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U4" i="1"/>
  <c r="QT4" i="1"/>
  <c r="QS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U3" i="1"/>
  <c r="QT3" i="1"/>
  <c r="QS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U2" i="1"/>
  <c r="QT2" i="1"/>
  <c r="QS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M88" i="1"/>
  <c r="OT88" i="1"/>
  <c r="OS88" i="1"/>
  <c r="QN92" i="1"/>
  <c r="OS116" i="1"/>
  <c r="OT120" i="1"/>
  <c r="OT116" i="1"/>
  <c r="QM92" i="1"/>
  <c r="QN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T9" i="1" l="1"/>
  <c r="QS34" i="1"/>
  <c r="QU36" i="1"/>
  <c r="QU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T41" i="1"/>
  <c r="QU41" i="1"/>
  <c r="QT31" i="1"/>
  <c r="QS36" i="1"/>
  <c r="QS22" i="1"/>
  <c r="QT22" i="1"/>
  <c r="QU34" i="1"/>
  <c r="QU16" i="1"/>
  <c r="QT36" i="1"/>
  <c r="QS41" i="1"/>
  <c r="QU9" i="1"/>
  <c r="QU27" i="1"/>
  <c r="QU31" i="1"/>
  <c r="QS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T37" i="1"/>
  <c r="OR34" i="1"/>
  <c r="GS36" i="1"/>
  <c r="GS45" i="1" s="1"/>
  <c r="JR31" i="1"/>
  <c r="JS36" i="1"/>
  <c r="MI34" i="1"/>
  <c r="BO34" i="1"/>
  <c r="BO45" i="1" s="1"/>
  <c r="QT27" i="1"/>
  <c r="OS22" i="1"/>
  <c r="DX16" i="1"/>
  <c r="JQ9" i="1"/>
  <c r="OT34" i="1"/>
  <c r="QT16" i="1"/>
  <c r="QU37" i="1"/>
  <c r="BP16" i="1"/>
  <c r="QT34" i="1"/>
  <c r="BQ31" i="1"/>
  <c r="DZ16" i="1"/>
  <c r="GT9" i="1"/>
  <c r="MI27" i="1"/>
  <c r="MI45" i="1" s="1"/>
  <c r="BP22" i="1"/>
  <c r="QS9" i="1"/>
  <c r="DZ37" i="1"/>
  <c r="JQ22" i="1"/>
  <c r="GU34" i="1"/>
  <c r="GU45" i="1" s="1"/>
  <c r="JR36" i="1"/>
  <c r="QS16" i="1"/>
  <c r="OT9" i="1"/>
  <c r="OS37" i="1"/>
  <c r="BQ37" i="1"/>
  <c r="DX27" i="1"/>
  <c r="DX45" i="1" s="1"/>
  <c r="JS34" i="1"/>
  <c r="QS31" i="1"/>
  <c r="JR22" i="1"/>
  <c r="GT16" i="1"/>
  <c r="OT22" i="1"/>
  <c r="QS27" i="1"/>
  <c r="BQ16" i="1"/>
  <c r="OR16" i="1"/>
  <c r="OT16" i="1"/>
  <c r="OS9" i="1"/>
  <c r="OR41" i="1"/>
  <c r="OS36" i="1"/>
  <c r="OT36" i="1"/>
  <c r="MK45" i="1" l="1"/>
  <c r="JR45" i="1"/>
  <c r="JQ45" i="1"/>
  <c r="QT45" i="1"/>
  <c r="QU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S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<sst xmlns="http://schemas.openxmlformats.org/spreadsheetml/2006/main" count="32841" uniqueCount="176">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</sst>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1">
    <xf numFmtId="0" fontId="0" fillId="0" borderId="0"/>
  </cellStyleXfs>
  <cellXfs count="735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69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DAILYS'!$ME$191:$NR$191</c:f>
              <c:numCache>
                <c:formatCode>0.00%</c:formatCode>
                <c:ptCount val="40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DAILYS'!$ME$192:$NR$192</c:f>
              <c:numCache>
                <c:formatCode>0.00%</c:formatCode>
                <c:ptCount val="40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DAILYS'!$ME$193:$NR$193</c:f>
              <c:numCache>
                <c:formatCode>0.00%</c:formatCode>
                <c:ptCount val="40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DAILYS'!$ME$194:$NR$194</c:f>
              <c:numCache>
                <c:formatCode>0.00%</c:formatCode>
                <c:ptCount val="40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DAILYS'!$MQ$238:$NP$238</c:f>
              <c:numCache>
                <c:formatCode>0.00%</c:formatCode>
                <c:ptCount val="26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DAILYS'!$MQ$239:$NP$239</c:f>
              <c:numCache>
                <c:formatCode>0.00%</c:formatCode>
                <c:ptCount val="26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DAILYS'!$MQ$240:$NP$240</c:f>
              <c:numCache>
                <c:formatCode>0.00%</c:formatCode>
                <c:ptCount val="26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DAILYS'!$MQ$241:$NP$241</c:f>
              <c:numCache>
                <c:formatCode>0.00%</c:formatCode>
                <c:ptCount val="26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DAILYS'!$MQ$242:$NP$242</c:f>
              <c:numCache>
                <c:formatCode>0.00%</c:formatCode>
                <c:ptCount val="26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DAILYS'!$MQ$243:$NP$243</c:f>
              <c:numCache>
                <c:formatCode>0.00%</c:formatCode>
                <c:ptCount val="26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DAILYS'!$MQ$244:$NP$244</c:f>
              <c:numCache>
                <c:formatCode>0.00%</c:formatCode>
                <c:ptCount val="26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DAILYS'!$MQ$245:$NP$245</c:f>
              <c:numCache>
                <c:formatCode>0.00%</c:formatCode>
                <c:ptCount val="26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DAILYS'!$NR$287:$NU$287</c:f>
              <c:numCache>
                <c:formatCode>0.00%</c:formatCode>
                <c:ptCount val="4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DAILYS'!$NR$288:$NU$288</c:f>
              <c:numCache>
                <c:formatCode>0.00%</c:formatCode>
                <c:ptCount val="4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DAILYS'!$NR$289:$NU$289</c:f>
              <c:numCache>
                <c:formatCode>0.00%</c:formatCode>
                <c:ptCount val="4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DAILYS'!$NR$290:$NU$290</c:f>
              <c:numCache>
                <c:formatCode>0.00%</c:formatCode>
                <c:ptCount val="4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DAILYS'!$NR$291:$NU$291</c:f>
              <c:numCache>
                <c:formatCode>0.00%</c:formatCode>
                <c:ptCount val="4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DAILYS'!$NR$292:$NU$292</c:f>
              <c:numCache>
                <c:formatCode>0.00%</c:formatCode>
                <c:ptCount val="4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DAILYS'!$NR$293:$NU$293</c:f>
              <c:numCache>
                <c:formatCode>0.00%</c:formatCode>
                <c:ptCount val="4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DAILYS'!$NR$294:$NU$294</c:f>
              <c:numCache>
                <c:formatCode>0.00%</c:formatCode>
                <c:ptCount val="4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379</xdr:col>
      <xdr:colOff>604629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380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447261</xdr:colOff>
      <xdr:row>297</xdr:row>
      <xdr:rowOff>41413</xdr:rowOff>
    </xdr:from>
    <xdr:to>
      <xdr:col>389</xdr:col>
      <xdr:colOff>115957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8F4125D2-AE01-4B4B-9D6A-9181FC2E6039}" diskRevisions="1" revisionId="68" version="2" protected="1">
  <header guid="{5DFB8E10-58CF-4708-9F7B-DFE07A76285C}" dateTime="2019-07-04T17:37:34" maxSheetId="3" userName="Mike Wolski" r:id="rId1">
    <sheetIdMap count="2">
      <sheetId val="1"/>
      <sheetId val="2"/>
    </sheetIdMap>
  </header>
  <header guid="{8F4125D2-AE01-4B4B-9D6A-9181FC2E6039}" dateTime="2019-07-05T03:15:44" maxSheetId="3" userName="Mike Wolski" r:id="rId2" minRId="1" maxRId="68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PR2">
      <v>-1E-3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PR3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PR4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PR5">
      <v>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PR6">
      <v>-8.0000000000000004E-4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PR7">
      <v>-1.6999999999999999E-3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PR8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PR10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PR11">
      <v>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PR12">
      <v>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PR13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PR14">
      <v>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PR15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PR17">
      <v>1.6000000000000001E-3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PR18">
      <v>1.4E-3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PR19">
      <v>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PR20">
      <v>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PR21">
      <v>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PR23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PR24">
      <v>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PR25">
      <v>-2.0000000000000001E-4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PR26">
      <v>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PR28">
      <v>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PR29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PR30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PR32">
      <v>-5.0000000000000001E-4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PR33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PR35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PQ52">
      <v>0.18790000000000001</v>
    </nc>
  </rcc>
  <rcc rId="30" sId="1" numFmtId="14">
    <nc r="PQ53">
      <v>6.2199999999999998E-2</v>
    </nc>
  </rcc>
  <rcc rId="31" sId="1" numFmtId="14">
    <nc r="PQ54">
      <v>5.0700000000000002E-2</v>
    </nc>
  </rcc>
  <rcc rId="32" sId="1" numFmtId="14">
    <nc r="PQ55">
      <v>4.99E-2</v>
    </nc>
  </rcc>
  <rcc rId="33" sId="1" numFmtId="14">
    <nc r="PQ56">
      <v>-2.35E-2</v>
    </nc>
  </rcc>
  <rcc rId="34" sId="1" numFmtId="14">
    <nc r="PQ57">
      <v>-7.9399999999999998E-2</v>
    </nc>
  </rcc>
  <rcc rId="35" sId="1" numFmtId="14">
    <nc r="PQ58">
      <v>-8.4500000000000006E-2</v>
    </nc>
  </rcc>
  <rcc rId="36" sId="1" numFmtId="14">
    <nc r="PQ59">
      <v>-0.1633</v>
    </nc>
  </rcc>
  <rm rId="37" sheetId="1" source="PR71:PR78" destination="PU71:PU78" sourceSheetId="1">
    <rfmt sheetId="1" sqref="PU76" start="0" length="0">
      <dxf/>
    </rfmt>
  </rm>
  <rfmt sheetId="1" sqref="PQ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Q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38" sId="1" numFmtId="14">
    <nc r="PQ68">
      <v>1.1999999999999999E-3</v>
    </nc>
  </rcc>
  <rcc rId="39" sId="1" numFmtId="14">
    <nc r="PQ69">
      <v>2.9999999999999997E-4</v>
    </nc>
  </rcc>
  <rcc rId="40" sId="1" numFmtId="14">
    <nc r="PQ70">
      <v>8.0000000000000002E-3</v>
    </nc>
  </rcc>
  <rcc rId="41" sId="1" numFmtId="14">
    <nc r="PQ71">
      <v>7.3000000000000001E-3</v>
    </nc>
  </rcc>
  <rcc rId="42" sId="1" numFmtId="14">
    <nc r="PQ72">
      <v>-3.8999999999999998E-3</v>
    </nc>
  </rcc>
  <rcc rId="43" sId="1" numFmtId="14">
    <nc r="PQ73">
      <v>-4.3E-3</v>
    </nc>
  </rcc>
  <rcc rId="44" sId="1" numFmtId="14">
    <nc r="PQ74">
      <v>-7.7999999999999996E-3</v>
    </nc>
  </rcc>
  <rcc rId="45" sId="1" numFmtId="14">
    <nc r="PQ75">
      <v>-8.0000000000000004E-4</v>
    </nc>
  </rcc>
  <rm rId="46" sheetId="1" source="PQ68:PQ75" destination="PQ69:PQ76" sourceSheetId="1">
    <rfmt sheetId="1" sqref="PQ76" start="0" length="0">
      <dxf/>
    </rfmt>
  </rm>
  <rm rId="47" sheetId="1" source="PQ69:PQ76" destination="PQ70:PQ77" sourceSheetId="1"/>
  <rm rId="48" sheetId="1" source="PQ72:PQ73" destination="PR68:PR69" sourceSheetId="1"/>
  <rm rId="49" sheetId="1" source="PR68:PR69" destination="PQ68:PQ69" sourceSheetId="1"/>
  <rm rId="50" sheetId="1" source="PQ77" destination="PQ72" sourceSheetId="1"/>
  <rm rId="51" sheetId="1" source="PQ74:PQ76" destination="PQ73:PQ75" sourceSheetId="1"/>
  <rcc rId="52" sId="1" odxf="1" dxf="1" numFmtId="14">
    <nc r="PQ61">
      <v>8.0000000000000002E-3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4" tint="-0.249977111117893"/>
        </patternFill>
      </fill>
      <border outline="0">
        <left/>
      </border>
    </ndxf>
  </rcc>
  <rcc rId="53" sId="1" odxf="1" dxf="1" numFmtId="14">
    <nc r="PQ62">
      <v>-7.7999999999999996E-3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/>
      </border>
    </ndxf>
  </rcc>
  <rcc rId="54" sId="1">
    <nc r="PQ60">
      <v>1.74</v>
    </nc>
  </rcc>
  <rfmt sheetId="1" sqref="PN49:PN64" start="0" length="0">
    <dxf>
      <border>
        <left style="medium">
          <color rgb="FFFFFF00"/>
        </left>
      </border>
    </dxf>
  </rfmt>
  <rfmt sheetId="1" sqref="PN49:PP49" start="0" length="0">
    <dxf>
      <border>
        <top style="medium">
          <color rgb="FFFFFF00"/>
        </top>
      </border>
    </dxf>
  </rfmt>
  <rfmt sheetId="1" sqref="PP49:PP64" start="0" length="0">
    <dxf>
      <border>
        <right style="medium">
          <color rgb="FFFFFF00"/>
        </right>
      </border>
    </dxf>
  </rfmt>
  <rfmt sheetId="1" sqref="PN64:PP64" start="0" length="0">
    <dxf>
      <border>
        <bottom style="medium">
          <color rgb="FFFFFF00"/>
        </bottom>
      </border>
    </dxf>
  </rfmt>
  <rfmt sheetId="1" sqref="PK67:PM67" start="0" length="0">
    <dxf>
      <border>
        <top style="medium">
          <color rgb="FFFFFF00"/>
        </top>
      </border>
    </dxf>
  </rfmt>
  <rfmt sheetId="1" sqref="PM67:PM75" start="0" length="0">
    <dxf>
      <border>
        <right style="medium">
          <color rgb="FFFFFF00"/>
        </right>
      </border>
    </dxf>
  </rfmt>
  <rfmt sheetId="1" sqref="PK75:PM75" start="0" length="0">
    <dxf>
      <border>
        <bottom style="medium">
          <color rgb="FFFFFF00"/>
        </bottom>
      </border>
    </dxf>
  </rfmt>
  <rfmt sheetId="1" sqref="PN67:PP67" start="0" length="0">
    <dxf>
      <border>
        <top style="medium">
          <color rgb="FFFFFF00"/>
        </top>
      </border>
    </dxf>
  </rfmt>
  <rfmt sheetId="1" sqref="PP67:PP75" start="0" length="0">
    <dxf>
      <border>
        <right style="medium">
          <color rgb="FFFFFF00"/>
        </right>
      </border>
    </dxf>
  </rfmt>
  <rfmt sheetId="1" sqref="PN75:PP75" start="0" length="0">
    <dxf>
      <border>
        <bottom style="medium">
          <color rgb="FFFFFF00"/>
        </bottom>
      </border>
    </dxf>
  </rfmt>
  <rfmt sheetId="1" sqref="PK96:PM96" start="0" length="0">
    <dxf>
      <border>
        <top style="medium">
          <color rgb="FFFFFF00"/>
        </top>
      </border>
    </dxf>
  </rfmt>
  <rfmt sheetId="1" sqref="PM96:PM111" start="0" length="0">
    <dxf>
      <border>
        <right style="medium">
          <color rgb="FFFFFF00"/>
        </right>
      </border>
    </dxf>
  </rfmt>
  <rfmt sheetId="1" sqref="PK111:PM111" start="0" length="0">
    <dxf>
      <border>
        <bottom style="medium">
          <color rgb="FFFFFF00"/>
        </bottom>
      </border>
    </dxf>
  </rfmt>
  <rfmt sheetId="1" sqref="PN96:PP96" start="0" length="0">
    <dxf>
      <border>
        <top style="medium">
          <color rgb="FFFFFF00"/>
        </top>
      </border>
    </dxf>
  </rfmt>
  <rfmt sheetId="1" sqref="PP96:PP111" start="0" length="0">
    <dxf>
      <border>
        <right style="medium">
          <color rgb="FFFFFF00"/>
        </right>
      </border>
    </dxf>
  </rfmt>
  <rfmt sheetId="1" sqref="PN111:PP111" start="0" length="0">
    <dxf>
      <border>
        <bottom style="medium">
          <color rgb="FFFFFF00"/>
        </bottom>
      </border>
    </dxf>
  </rfmt>
  <rcc rId="55" sId="1" numFmtId="14">
    <nc r="PQ99">
      <v>4.7199999999999999E-2</v>
    </nc>
  </rcc>
  <rcc rId="56" sId="1" numFmtId="14">
    <nc r="PQ100">
      <v>3.1E-2</v>
    </nc>
  </rcc>
  <rcc rId="57" sId="1" numFmtId="14">
    <nc r="PQ101">
      <v>2.24E-2</v>
    </nc>
  </rcc>
  <rcc rId="58" sId="1" numFmtId="14">
    <nc r="PQ102">
      <v>3.2399999999999998E-2</v>
    </nc>
  </rcc>
  <rcc rId="59" sId="1" numFmtId="14">
    <nc r="PQ103">
      <v>-1.9900000000000001E-2</v>
    </nc>
  </rcc>
  <rcc rId="60" sId="1" numFmtId="14">
    <nc r="PQ104">
      <v>-2.8799999999999999E-2</v>
    </nc>
  </rcc>
  <rcc rId="61" sId="1" numFmtId="14">
    <nc r="PQ105">
      <v>-3.4000000000000002E-2</v>
    </nc>
  </rcc>
  <rcc rId="62" sId="1" numFmtId="14">
    <nc r="PQ106">
      <v>-5.0299999999999997E-2</v>
    </nc>
  </rcc>
  <rm rId="63" sheetId="1" source="PQ102:PS102" destination="PQ115:PS115" sourceSheetId="1"/>
  <rm rId="64" sheetId="1" source="PQ101:PS101" destination="PQ102:PS102" sourceSheetId="1"/>
  <rm rId="65" sheetId="1" source="PQ115:PS115" destination="PQ101:PS101" sourceSheetId="1"/>
  <rcc rId="66" sId="1" odxf="1" dxf="1" numFmtId="14">
    <nc r="PQ108">
      <v>8.0000000000000002E-3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theme="4" tint="-0.249977111117893"/>
        </patternFill>
      </fill>
    </ndxf>
  </rcc>
  <rcc rId="67" sId="1" odxf="1" dxf="1" numFmtId="14">
    <nc r="PQ109">
      <v>-7.7999999999999996E-3</v>
    </nc>
    <odxf>
      <font>
        <i/>
        <sz val="12"/>
        <family val="2"/>
      </font>
      <fill>
        <patternFill patternType="none">
          <bgColor indexed="65"/>
        </patternFill>
      </fill>
    </odxf>
    <ndxf>
      <font>
        <i val="0"/>
        <sz val="12"/>
        <family val="2"/>
      </font>
      <fill>
        <patternFill patternType="solid">
          <bgColor rgb="FFC00000"/>
        </patternFill>
      </fill>
    </ndxf>
  </rcc>
  <rm rId="68" sheetId="1" source="PU71:PU78" destination="PT72:PT79" sourceSheetId="1">
    <rfmt sheetId="1" sqref="PT76" start="0" length="0">
      <dxf/>
    </rfmt>
  </rm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D65" zoomScale="115" zoomScaleNormal="115" workbookViewId="0">
      <selection activeCell="PW79" sqref="PW79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4" t="s">
        <v>132</v>
      </c>
      <c r="KP2" s="725"/>
      <c r="KQ2" s="725"/>
      <c r="KR2" s="725"/>
      <c r="KS2" s="725"/>
      <c r="KT2" s="725"/>
      <c r="KU2" s="725"/>
      <c r="KV2" s="726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3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E2" t="s">
        <v>127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>
        <v>1.1213</v>
      </c>
      <c r="PK2" s="54">
        <v>1.11612</v>
      </c>
      <c r="PL2" s="4" t="s">
        <v>36</v>
      </c>
      <c r="PM2" s="54">
        <v>1.13686</v>
      </c>
      <c r="PN2" s="6">
        <v>-7.4000000000000003E-3</v>
      </c>
      <c r="PO2" s="6">
        <v>0</v>
      </c>
      <c r="PP2" s="6">
        <v>-8.9999999999999998E-4</v>
      </c>
      <c r="PQ2" s="6">
        <v>5.9999999999999995E-4</v>
      </c>
      <c r="PR2" s="505">
        <v>-1E-3</v>
      </c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-7.4000000000000003E-3</v>
      </c>
      <c r="QT2" s="7">
        <f t="shared" ref="QT2:QT37" si="19">AVERAGE(PN2:QR2)</f>
        <v>-1.7399999999999998E-3</v>
      </c>
      <c r="QU2" s="7">
        <f t="shared" ref="QU2:QU37" si="20">MAX(PN2:QR2)</f>
        <v>5.9999999999999995E-4</v>
      </c>
    </row>
    <row r="3" spans="4:463" ht="15.75" thickBot="1" x14ac:dyDescent="0.3"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4" t="s">
        <v>128</v>
      </c>
      <c r="KP3" s="725"/>
      <c r="KQ3" s="725"/>
      <c r="KR3" s="725"/>
      <c r="KS3" s="725"/>
      <c r="KT3" s="725"/>
      <c r="KU3" s="725"/>
      <c r="KV3" s="726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>
        <v>1.3029999999999999</v>
      </c>
      <c r="PK3" s="54">
        <v>1.2622800000000001</v>
      </c>
      <c r="PL3" s="4" t="s">
        <v>37</v>
      </c>
      <c r="PM3" s="54">
        <v>1.26824</v>
      </c>
      <c r="PN3" s="6">
        <v>-3.5999999999999999E-3</v>
      </c>
      <c r="PO3" s="6">
        <v>-3.5999999999999999E-3</v>
      </c>
      <c r="PP3" s="6">
        <v>-1.5E-3</v>
      </c>
      <c r="PQ3" s="6">
        <v>5.0000000000000001E-4</v>
      </c>
      <c r="PR3" s="505">
        <v>0</v>
      </c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-3.5999999999999999E-3</v>
      </c>
      <c r="QT3" s="7">
        <f t="shared" si="19"/>
        <v>-1.6399999999999997E-3</v>
      </c>
      <c r="QU3" s="7">
        <f t="shared" si="20"/>
        <v>5.0000000000000001E-4</v>
      </c>
    </row>
    <row r="4" spans="4:463" ht="15.75" thickBot="1" x14ac:dyDescent="0.3"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4" t="s">
        <v>142</v>
      </c>
      <c r="KP4" s="725"/>
      <c r="KQ4" s="725"/>
      <c r="KR4" s="725"/>
      <c r="KS4" s="725"/>
      <c r="KT4" s="725"/>
      <c r="KU4" s="725"/>
      <c r="KV4" s="726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>
        <v>1.0188999999999999</v>
      </c>
      <c r="PK4" s="54">
        <v>1.00156</v>
      </c>
      <c r="PL4" s="4" t="s">
        <v>38</v>
      </c>
      <c r="PM4" s="54">
        <v>0.97597999999999996</v>
      </c>
      <c r="PN4" s="6">
        <v>1.18E-2</v>
      </c>
      <c r="PO4" s="6">
        <v>-1.5E-3</v>
      </c>
      <c r="PP4" s="6">
        <v>2.9999999999999997E-4</v>
      </c>
      <c r="PQ4" s="6">
        <v>-1.6000000000000001E-3</v>
      </c>
      <c r="PR4" s="505">
        <v>1.5E-3</v>
      </c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-1.6000000000000001E-3</v>
      </c>
      <c r="QT4" s="7">
        <f t="shared" si="19"/>
        <v>2.0999999999999999E-3</v>
      </c>
      <c r="QU4" s="7">
        <f t="shared" si="20"/>
        <v>1.18E-2</v>
      </c>
    </row>
    <row r="5" spans="4:463" ht="15.75" thickBot="1" x14ac:dyDescent="0.3"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4" t="s">
        <v>129</v>
      </c>
      <c r="KP5" s="725"/>
      <c r="KQ5" s="725"/>
      <c r="KR5" s="725"/>
      <c r="KS5" s="725"/>
      <c r="KT5" s="725"/>
      <c r="KU5" s="725"/>
      <c r="KV5" s="726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>
        <v>111.41</v>
      </c>
      <c r="PK5" s="54">
        <v>108.30800000000001</v>
      </c>
      <c r="PL5" s="4" t="s">
        <v>39</v>
      </c>
      <c r="PM5" s="54">
        <v>107.858</v>
      </c>
      <c r="PN5" s="6">
        <v>5.3E-3</v>
      </c>
      <c r="PO5" s="6">
        <v>-4.8999999999999998E-3</v>
      </c>
      <c r="PP5" s="6">
        <v>-5.0000000000000001E-4</v>
      </c>
      <c r="PQ5" s="6">
        <v>-2.0000000000000001E-4</v>
      </c>
      <c r="PR5" s="505">
        <v>1.2999999999999999E-3</v>
      </c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-4.8999999999999998E-3</v>
      </c>
      <c r="QT5" s="7">
        <f t="shared" si="19"/>
        <v>2.0000000000000001E-4</v>
      </c>
      <c r="QU5" s="7">
        <f t="shared" si="20"/>
        <v>5.3E-3</v>
      </c>
    </row>
    <row r="6" spans="4:463" ht="15.75" thickBot="1" x14ac:dyDescent="0.3">
      <c r="D6" t="s">
        <v>62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4" t="s">
        <v>154</v>
      </c>
      <c r="KP6" s="725"/>
      <c r="KQ6" s="725"/>
      <c r="KR6" s="725"/>
      <c r="KS6" s="725"/>
      <c r="KT6" s="725"/>
      <c r="KU6" s="725"/>
      <c r="KV6" s="726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E6" t="s">
        <v>62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>
        <v>0.70440000000000003</v>
      </c>
      <c r="PK6" s="54">
        <v>0.69305000000000005</v>
      </c>
      <c r="PL6" s="4" t="s">
        <v>40</v>
      </c>
      <c r="PM6" s="54">
        <v>0.70150000000000001</v>
      </c>
      <c r="PN6" s="6">
        <v>-7.3000000000000001E-3</v>
      </c>
      <c r="PO6" s="6">
        <v>4.1999999999999997E-3</v>
      </c>
      <c r="PP6" s="6">
        <v>5.1999999999999998E-3</v>
      </c>
      <c r="PQ6" s="6">
        <v>-8.0000000000000004E-4</v>
      </c>
      <c r="PR6" s="505">
        <v>-8.0000000000000004E-4</v>
      </c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-7.3000000000000001E-3</v>
      </c>
      <c r="QT6" s="7">
        <f t="shared" si="19"/>
        <v>9.9999999999999896E-5</v>
      </c>
      <c r="QU6" s="7">
        <f t="shared" si="20"/>
        <v>5.1999999999999998E-3</v>
      </c>
    </row>
    <row r="7" spans="4:463" ht="15.75" thickBot="1" x14ac:dyDescent="0.3"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4" t="s">
        <v>130</v>
      </c>
      <c r="KP7" s="725"/>
      <c r="KQ7" s="725"/>
      <c r="KR7" s="725"/>
      <c r="KS7" s="725"/>
      <c r="KT7" s="725"/>
      <c r="KU7" s="725"/>
      <c r="KV7" s="726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>
        <v>0.66710000000000003</v>
      </c>
      <c r="PK7" s="54">
        <v>0.65317999999999998</v>
      </c>
      <c r="PL7" s="4" t="s">
        <v>41</v>
      </c>
      <c r="PM7" s="54">
        <v>0.67152999999999996</v>
      </c>
      <c r="PN7" s="6">
        <v>-6.1999999999999998E-3</v>
      </c>
      <c r="PO7" s="6">
        <v>-4.0000000000000002E-4</v>
      </c>
      <c r="PP7" s="6">
        <v>4.7000000000000002E-3</v>
      </c>
      <c r="PQ7" s="6">
        <v>-2.2000000000000001E-3</v>
      </c>
      <c r="PR7" s="505">
        <v>-1.6999999999999999E-3</v>
      </c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-6.1999999999999998E-3</v>
      </c>
      <c r="QT7" s="7">
        <f t="shared" si="19"/>
        <v>-1.16E-3</v>
      </c>
      <c r="QU7" s="7">
        <f t="shared" si="20"/>
        <v>4.7000000000000002E-3</v>
      </c>
    </row>
    <row r="8" spans="4:463" ht="15.75" thickBot="1" x14ac:dyDescent="0.3"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4" t="s">
        <v>131</v>
      </c>
      <c r="KP8" s="725"/>
      <c r="KQ8" s="725"/>
      <c r="KR8" s="725"/>
      <c r="KS8" s="725"/>
      <c r="KT8" s="725"/>
      <c r="KU8" s="725"/>
      <c r="KV8" s="726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>
        <v>1.3387</v>
      </c>
      <c r="PK8" s="54">
        <v>1.35175</v>
      </c>
      <c r="PL8" s="4" t="s">
        <v>42</v>
      </c>
      <c r="PM8" s="54">
        <v>1.30884</v>
      </c>
      <c r="PN8" s="6">
        <v>3.3999999999999998E-3</v>
      </c>
      <c r="PO8" s="6">
        <v>-1.9E-3</v>
      </c>
      <c r="PP8" s="6">
        <v>-3.0999999999999999E-3</v>
      </c>
      <c r="PQ8" s="6">
        <v>-6.9999999999999999E-4</v>
      </c>
      <c r="PR8" s="505">
        <v>1E-3</v>
      </c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-3.0999999999999999E-3</v>
      </c>
      <c r="QT8" s="7">
        <f t="shared" si="19"/>
        <v>-2.5999999999999998E-4</v>
      </c>
      <c r="QU8" s="7">
        <f t="shared" si="20"/>
        <v>3.3999999999999998E-3</v>
      </c>
    </row>
    <row r="9" spans="4:463" ht="15.75" thickBot="1" x14ac:dyDescent="0.3">
      <c r="F9" t="s">
        <v>62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4" t="s">
        <v>133</v>
      </c>
      <c r="KP9" s="725"/>
      <c r="KQ9" s="725"/>
      <c r="KR9" s="725"/>
      <c r="KS9" s="725"/>
      <c r="KT9" s="725"/>
      <c r="KU9" s="725"/>
      <c r="KV9" s="726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F9" s="277"/>
      <c r="PG9" s="12"/>
      <c r="PH9" s="12"/>
      <c r="PI9" s="12"/>
      <c r="PJ9" s="12"/>
      <c r="PK9" s="528"/>
      <c r="PL9" s="11" t="s">
        <v>43</v>
      </c>
      <c r="PM9" s="713">
        <v>2.5000000000000001E-2</v>
      </c>
      <c r="PN9" s="13">
        <f t="shared" ref="PN9:QR9" si="27">SUM( -PN2, -PN3,PN4,PN5, -PN6, -PN7,PN8)</f>
        <v>4.4999999999999998E-2</v>
      </c>
      <c r="PO9" s="13">
        <f t="shared" si="27"/>
        <v>-8.4999999999999989E-3</v>
      </c>
      <c r="PP9" s="13">
        <f t="shared" si="27"/>
        <v>-1.0800000000000001E-2</v>
      </c>
      <c r="PQ9" s="13">
        <f t="shared" si="27"/>
        <v>-6.0000000000000016E-4</v>
      </c>
      <c r="PR9" s="13">
        <f t="shared" si="27"/>
        <v>7.3000000000000001E-3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-1.0800000000000001E-2</v>
      </c>
      <c r="QT9" s="7">
        <f t="shared" si="19"/>
        <v>1.0451612903225806E-3</v>
      </c>
      <c r="QU9" s="7">
        <f t="shared" si="20"/>
        <v>4.4999999999999998E-2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7" t="s">
        <v>134</v>
      </c>
      <c r="KP10" s="728"/>
      <c r="KQ10" s="728"/>
      <c r="KR10" s="728"/>
      <c r="KS10" s="728"/>
      <c r="KT10" s="728"/>
      <c r="KU10" s="728"/>
      <c r="KV10" s="729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>
        <v>0.86009999999999998</v>
      </c>
      <c r="PK10" s="54">
        <v>0.88419999999999999</v>
      </c>
      <c r="PL10" s="4" t="s">
        <v>44</v>
      </c>
      <c r="PM10" s="54">
        <v>0.89500000000000002</v>
      </c>
      <c r="PN10" s="6">
        <v>-2.3999999999999998E-3</v>
      </c>
      <c r="PO10" s="6">
        <v>3.5000000000000001E-3</v>
      </c>
      <c r="PP10" s="6">
        <v>8.9999999999999998E-4</v>
      </c>
      <c r="PQ10" s="6">
        <v>2.0000000000000001E-4</v>
      </c>
      <c r="PR10" s="505">
        <v>-5.9999999999999995E-4</v>
      </c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-2.3999999999999998E-3</v>
      </c>
      <c r="QT10" s="16">
        <f t="shared" si="19"/>
        <v>3.2000000000000008E-4</v>
      </c>
      <c r="QU10" s="16">
        <f t="shared" si="20"/>
        <v>3.5000000000000001E-3</v>
      </c>
    </row>
    <row r="11" spans="4:463" ht="15.75" thickBot="1" x14ac:dyDescent="0.3"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7" t="s">
        <v>143</v>
      </c>
      <c r="KP11" s="728"/>
      <c r="KQ11" s="728"/>
      <c r="KR11" s="728"/>
      <c r="KS11" s="728"/>
      <c r="KT11" s="728"/>
      <c r="KU11" s="728"/>
      <c r="KV11" s="729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>
        <v>1.1429</v>
      </c>
      <c r="PK11" s="54">
        <v>1.1173999999999999</v>
      </c>
      <c r="PL11" s="4" t="s">
        <v>45</v>
      </c>
      <c r="PM11" s="54">
        <v>1.1097999999999999</v>
      </c>
      <c r="PN11" s="6">
        <v>4.1999999999999997E-3</v>
      </c>
      <c r="PO11" s="6">
        <v>-1.4E-3</v>
      </c>
      <c r="PP11" s="6">
        <v>-2.0000000000000001E-4</v>
      </c>
      <c r="PQ11" s="6">
        <v>-8.0000000000000004E-4</v>
      </c>
      <c r="PR11" s="505">
        <v>5.9999999999999995E-4</v>
      </c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-1.4E-3</v>
      </c>
      <c r="QT11" s="16">
        <f t="shared" si="19"/>
        <v>4.7999999999999985E-4</v>
      </c>
      <c r="QU11" s="16">
        <f t="shared" si="20"/>
        <v>4.1999999999999997E-3</v>
      </c>
    </row>
    <row r="12" spans="4:463" ht="15.75" thickBot="1" x14ac:dyDescent="0.3"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7" t="s">
        <v>144</v>
      </c>
      <c r="KP12" s="728"/>
      <c r="KQ12" s="728"/>
      <c r="KR12" s="728"/>
      <c r="KS12" s="728"/>
      <c r="KT12" s="728"/>
      <c r="KU12" s="728"/>
      <c r="KV12" s="729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>
        <v>124.98</v>
      </c>
      <c r="PK12" s="54">
        <v>120.90900000000001</v>
      </c>
      <c r="PL12" s="4" t="s">
        <v>46</v>
      </c>
      <c r="PM12" s="54">
        <v>122.616</v>
      </c>
      <c r="PN12" s="6">
        <v>-2.0999999999999999E-3</v>
      </c>
      <c r="PO12" s="6">
        <v>-4.7999999999999996E-3</v>
      </c>
      <c r="PP12" s="6">
        <v>-1.1000000000000001E-3</v>
      </c>
      <c r="PQ12" s="6">
        <v>5.0000000000000001E-4</v>
      </c>
      <c r="PR12" s="505">
        <v>4.0000000000000002E-4</v>
      </c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-4.7999999999999996E-3</v>
      </c>
      <c r="QT12" s="16">
        <f t="shared" si="19"/>
        <v>-1.4199999999999998E-3</v>
      </c>
      <c r="QU12" s="16">
        <f t="shared" si="20"/>
        <v>5.0000000000000001E-4</v>
      </c>
    </row>
    <row r="13" spans="4:463" ht="15.75" thickBot="1" x14ac:dyDescent="0.3"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4" t="s">
        <v>135</v>
      </c>
      <c r="KP13" s="725"/>
      <c r="KQ13" s="725"/>
      <c r="KR13" s="725"/>
      <c r="KS13" s="725"/>
      <c r="KT13" s="725"/>
      <c r="KU13" s="725"/>
      <c r="KV13" s="726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>
        <v>1.5902000000000001</v>
      </c>
      <c r="PK13" s="54">
        <v>1.6094900000000001</v>
      </c>
      <c r="PL13" s="4" t="s">
        <v>47</v>
      </c>
      <c r="PM13" s="54">
        <v>1.6183799999999999</v>
      </c>
      <c r="PN13" s="6">
        <v>1.1000000000000001E-3</v>
      </c>
      <c r="PO13" s="6">
        <v>-3.8E-3</v>
      </c>
      <c r="PP13" s="6">
        <v>-5.8999999999999999E-3</v>
      </c>
      <c r="PQ13" s="6">
        <v>1.5E-3</v>
      </c>
      <c r="PR13" s="505">
        <v>2.9999999999999997E-4</v>
      </c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-5.8999999999999999E-3</v>
      </c>
      <c r="QT13" s="16">
        <f t="shared" si="19"/>
        <v>-1.3600000000000001E-3</v>
      </c>
      <c r="QU13" s="16">
        <f t="shared" si="20"/>
        <v>1.5E-3</v>
      </c>
    </row>
    <row r="14" spans="4:463" ht="15.75" thickBot="1" x14ac:dyDescent="0.3"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4" t="s">
        <v>136</v>
      </c>
      <c r="KP14" s="725"/>
      <c r="KQ14" s="725"/>
      <c r="KR14" s="725"/>
      <c r="KS14" s="725"/>
      <c r="KT14" s="725"/>
      <c r="KU14" s="725"/>
      <c r="KV14" s="726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>
        <v>1.6793</v>
      </c>
      <c r="PK14" s="54">
        <v>1.7095</v>
      </c>
      <c r="PL14" s="4" t="s">
        <v>48</v>
      </c>
      <c r="PM14" s="54">
        <v>1.6917</v>
      </c>
      <c r="PN14" s="6">
        <v>-6.9999999999999999E-4</v>
      </c>
      <c r="PO14" s="6">
        <v>8.9999999999999998E-4</v>
      </c>
      <c r="PP14" s="6">
        <v>-5.1999999999999998E-3</v>
      </c>
      <c r="PQ14" s="6">
        <v>3.5000000000000001E-3</v>
      </c>
      <c r="PR14" s="505">
        <v>1.2999999999999999E-3</v>
      </c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-5.1999999999999998E-3</v>
      </c>
      <c r="QT14" s="16">
        <f t="shared" si="19"/>
        <v>-4.0000000000000017E-5</v>
      </c>
      <c r="QU14" s="16">
        <f t="shared" si="20"/>
        <v>3.5000000000000001E-3</v>
      </c>
    </row>
    <row r="15" spans="4:463" ht="15.75" thickBot="1" x14ac:dyDescent="0.3"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4" t="s">
        <v>137</v>
      </c>
      <c r="KP15" s="725"/>
      <c r="KQ15" s="725"/>
      <c r="KR15" s="725"/>
      <c r="KS15" s="725"/>
      <c r="KT15" s="725"/>
      <c r="KU15" s="725"/>
      <c r="KV15" s="726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>
        <v>1.5011000000000001</v>
      </c>
      <c r="PK15" s="54">
        <v>1.50908</v>
      </c>
      <c r="PL15" s="4" t="s">
        <v>49</v>
      </c>
      <c r="PM15" s="54">
        <v>1.4884999999999999</v>
      </c>
      <c r="PN15" s="6">
        <v>-4.4000000000000003E-3</v>
      </c>
      <c r="PO15" s="6">
        <v>-1.9E-3</v>
      </c>
      <c r="PP15" s="6">
        <v>-3.7000000000000002E-3</v>
      </c>
      <c r="PQ15" s="6">
        <v>-2.0000000000000001E-4</v>
      </c>
      <c r="PR15" s="505">
        <v>2.0000000000000001E-4</v>
      </c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-4.4000000000000003E-3</v>
      </c>
      <c r="QT15" s="16">
        <f t="shared" si="19"/>
        <v>-2E-3</v>
      </c>
      <c r="QU15" s="16">
        <f t="shared" si="20"/>
        <v>2.0000000000000001E-4</v>
      </c>
    </row>
    <row r="16" spans="4:463" ht="15.75" thickBot="1" x14ac:dyDescent="0.3"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4" t="s">
        <v>138</v>
      </c>
      <c r="KP16" s="725"/>
      <c r="KQ16" s="725"/>
      <c r="KR16" s="725"/>
      <c r="KS16" s="725"/>
      <c r="KT16" s="725"/>
      <c r="KU16" s="725"/>
      <c r="KV16" s="726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F16" s="278"/>
      <c r="PG16" s="19"/>
      <c r="PH16" s="19"/>
      <c r="PI16" s="19"/>
      <c r="PJ16" s="19"/>
      <c r="PK16" s="527"/>
      <c r="PL16" s="18" t="s">
        <v>50</v>
      </c>
      <c r="PM16" s="713">
        <v>0</v>
      </c>
      <c r="PN16" s="20">
        <f t="shared" ref="PN16:PS16" si="36">SUM(PN10,PN11,PN12,PN13,PN14,PN15,PN2)</f>
        <v>-1.17E-2</v>
      </c>
      <c r="PO16" s="20">
        <f t="shared" si="36"/>
        <v>-7.4999999999999989E-3</v>
      </c>
      <c r="PP16" s="20">
        <f t="shared" si="36"/>
        <v>-1.61E-2</v>
      </c>
      <c r="PQ16" s="20">
        <f t="shared" si="36"/>
        <v>5.3E-3</v>
      </c>
      <c r="PR16" s="20">
        <f t="shared" si="36"/>
        <v>1.2000000000000001E-3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-1.61E-2</v>
      </c>
      <c r="QT16" s="16">
        <f t="shared" si="19"/>
        <v>-9.2903225806451615E-4</v>
      </c>
      <c r="QU16" s="16">
        <f t="shared" si="20"/>
        <v>5.3E-3</v>
      </c>
    </row>
    <row r="17" spans="21:463" ht="15.75" thickBot="1" x14ac:dyDescent="0.3"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4" t="s">
        <v>140</v>
      </c>
      <c r="KP17" s="725"/>
      <c r="KQ17" s="725"/>
      <c r="KR17" s="725"/>
      <c r="KS17" s="725"/>
      <c r="KT17" s="725"/>
      <c r="KU17" s="725"/>
      <c r="KV17" s="726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>
        <v>1.327</v>
      </c>
      <c r="PK17" s="54">
        <v>1.2637100000000001</v>
      </c>
      <c r="PL17" s="21" t="s">
        <v>51</v>
      </c>
      <c r="PM17" s="54">
        <v>1.23767</v>
      </c>
      <c r="PN17" s="6">
        <v>8.3000000000000001E-3</v>
      </c>
      <c r="PO17" s="6">
        <v>-5.0000000000000001E-3</v>
      </c>
      <c r="PP17" s="6">
        <v>-1.1999999999999999E-3</v>
      </c>
      <c r="PQ17" s="6">
        <v>-1.4E-3</v>
      </c>
      <c r="PR17" s="505">
        <v>1.6000000000000001E-3</v>
      </c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-5.0000000000000001E-3</v>
      </c>
      <c r="QT17" s="22">
        <f t="shared" si="19"/>
        <v>4.6000000000000007E-4</v>
      </c>
      <c r="QU17" s="22">
        <f t="shared" si="20"/>
        <v>8.3000000000000001E-3</v>
      </c>
    </row>
    <row r="18" spans="21:463" ht="15.75" thickBot="1" x14ac:dyDescent="0.3"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4" t="s">
        <v>139</v>
      </c>
      <c r="KP18" s="725"/>
      <c r="KQ18" s="725"/>
      <c r="KR18" s="725"/>
      <c r="KS18" s="725"/>
      <c r="KT18" s="725"/>
      <c r="KU18" s="725"/>
      <c r="KV18" s="726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>
        <v>145.22999999999999</v>
      </c>
      <c r="PK18" s="54">
        <v>136.74799999999999</v>
      </c>
      <c r="PL18" s="21" t="s">
        <v>52</v>
      </c>
      <c r="PM18" s="54">
        <v>136.94</v>
      </c>
      <c r="PN18" s="6">
        <v>5.9999999999999995E-4</v>
      </c>
      <c r="PO18" s="6">
        <v>-8.3000000000000001E-3</v>
      </c>
      <c r="PP18" s="6">
        <v>-2E-3</v>
      </c>
      <c r="PQ18" s="6">
        <v>1E-4</v>
      </c>
      <c r="PR18" s="505">
        <v>1.4E-3</v>
      </c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-8.3000000000000001E-3</v>
      </c>
      <c r="QT18" s="22">
        <f t="shared" si="19"/>
        <v>-1.6400000000000002E-3</v>
      </c>
      <c r="QU18" s="22">
        <f t="shared" si="20"/>
        <v>1.4E-3</v>
      </c>
    </row>
    <row r="19" spans="21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7" t="s">
        <v>141</v>
      </c>
      <c r="KP19" s="728"/>
      <c r="KQ19" s="728"/>
      <c r="KR19" s="728"/>
      <c r="KS19" s="728"/>
      <c r="KT19" s="728"/>
      <c r="KU19" s="728"/>
      <c r="KV19" s="729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>
        <v>1.8469</v>
      </c>
      <c r="PK19" s="54">
        <v>1.8206599999999999</v>
      </c>
      <c r="PL19" s="21" t="s">
        <v>53</v>
      </c>
      <c r="PM19" s="54">
        <v>1.8053600000000001</v>
      </c>
      <c r="PN19" s="6">
        <v>5.1000000000000004E-3</v>
      </c>
      <c r="PO19" s="6">
        <v>-7.4000000000000003E-3</v>
      </c>
      <c r="PP19" s="6">
        <v>-6.6E-3</v>
      </c>
      <c r="PQ19" s="6">
        <v>1.5E-3</v>
      </c>
      <c r="PR19" s="505">
        <v>1.2999999999999999E-3</v>
      </c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-7.4000000000000003E-3</v>
      </c>
      <c r="QT19" s="22">
        <f t="shared" si="19"/>
        <v>-1.2200000000000002E-3</v>
      </c>
      <c r="QU19" s="22">
        <f t="shared" si="20"/>
        <v>5.1000000000000004E-3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>
        <v>1.952</v>
      </c>
      <c r="PK20" s="54">
        <v>1.93163</v>
      </c>
      <c r="PL20" s="4" t="s">
        <v>54</v>
      </c>
      <c r="PM20" s="54">
        <v>1.8893800000000001</v>
      </c>
      <c r="PN20" s="6">
        <v>2E-3</v>
      </c>
      <c r="PO20" s="6">
        <v>-2.7000000000000001E-3</v>
      </c>
      <c r="PP20" s="6">
        <v>-6.1999999999999998E-3</v>
      </c>
      <c r="PQ20" s="6">
        <v>3.0000000000000001E-3</v>
      </c>
      <c r="PR20" s="505">
        <v>2E-3</v>
      </c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-6.1999999999999998E-3</v>
      </c>
      <c r="QT20" s="22">
        <f t="shared" si="19"/>
        <v>-3.7999999999999997E-4</v>
      </c>
      <c r="QU20" s="22">
        <f t="shared" si="20"/>
        <v>3.0000000000000001E-3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4" t="s">
        <v>145</v>
      </c>
      <c r="KP21" s="725"/>
      <c r="KQ21" s="725"/>
      <c r="KR21" s="725"/>
      <c r="KS21" s="725"/>
      <c r="KT21" s="725"/>
      <c r="KU21" s="725"/>
      <c r="KV21" s="726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>
        <v>1.7439</v>
      </c>
      <c r="PK21" s="54">
        <v>1.7064600000000001</v>
      </c>
      <c r="PL21" s="4" t="s">
        <v>55</v>
      </c>
      <c r="PM21" s="54">
        <v>1.6614</v>
      </c>
      <c r="PN21" s="6">
        <v>-1.1000000000000001E-3</v>
      </c>
      <c r="PO21" s="6">
        <v>-5.3E-3</v>
      </c>
      <c r="PP21" s="6">
        <v>-4.5999999999999999E-3</v>
      </c>
      <c r="PQ21" s="6">
        <v>-4.0000000000000002E-4</v>
      </c>
      <c r="PR21" s="505">
        <v>1.1000000000000001E-3</v>
      </c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-5.3E-3</v>
      </c>
      <c r="QT21" s="22">
        <f t="shared" si="19"/>
        <v>-2.0599999999999998E-3</v>
      </c>
      <c r="QU21" s="22">
        <f t="shared" si="20"/>
        <v>1.1000000000000001E-3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4" t="s">
        <v>146</v>
      </c>
      <c r="KP22" s="725"/>
      <c r="KQ22" s="725"/>
      <c r="KR22" s="725"/>
      <c r="KS22" s="725"/>
      <c r="KT22" s="725"/>
      <c r="KU22" s="725"/>
      <c r="KV22" s="726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F22" s="279"/>
      <c r="PG22" s="24"/>
      <c r="PH22" s="24"/>
      <c r="PI22" s="24"/>
      <c r="PJ22" s="24"/>
      <c r="PK22" s="468"/>
      <c r="PL22" s="23" t="s">
        <v>56</v>
      </c>
      <c r="PM22" s="713">
        <v>7.4999999999999997E-3</v>
      </c>
      <c r="PN22" s="25">
        <f t="shared" ref="PN22:PS22" si="46">SUM(PN17,PN18,PN19,PN20,PN21, -PN10,PN3)</f>
        <v>1.37E-2</v>
      </c>
      <c r="PO22" s="25">
        <f t="shared" si="46"/>
        <v>-3.5799999999999998E-2</v>
      </c>
      <c r="PP22" s="25">
        <f t="shared" si="46"/>
        <v>-2.3000000000000003E-2</v>
      </c>
      <c r="PQ22" s="25">
        <f t="shared" si="46"/>
        <v>3.0999999999999999E-3</v>
      </c>
      <c r="PR22" s="25">
        <f t="shared" si="46"/>
        <v>8.0000000000000002E-3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-3.5799999999999998E-2</v>
      </c>
      <c r="QT22" s="22">
        <f t="shared" si="19"/>
        <v>-1.0967741935483872E-3</v>
      </c>
      <c r="QU22" s="22">
        <f t="shared" si="20"/>
        <v>1.37E-2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>
        <v>109.35</v>
      </c>
      <c r="PK23" s="54">
        <v>108.176</v>
      </c>
      <c r="PL23" s="4" t="s">
        <v>57</v>
      </c>
      <c r="PM23" s="54">
        <v>110.405</v>
      </c>
      <c r="PN23" s="6">
        <v>-5.7000000000000002E-3</v>
      </c>
      <c r="PO23" s="6">
        <v>-3.3999999999999998E-3</v>
      </c>
      <c r="PP23" s="6">
        <v>-5.9999999999999995E-4</v>
      </c>
      <c r="PQ23" s="6">
        <v>2E-3</v>
      </c>
      <c r="PR23" s="505">
        <v>6.9999999999999999E-4</v>
      </c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-5.7000000000000002E-3</v>
      </c>
      <c r="QT23" s="26">
        <f t="shared" si="19"/>
        <v>-1.4E-3</v>
      </c>
      <c r="QU23" s="26">
        <f t="shared" si="20"/>
        <v>2E-3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>
        <v>0.71789999999999998</v>
      </c>
      <c r="PK24" s="54">
        <v>0.69389999999999996</v>
      </c>
      <c r="PL24" s="4" t="s">
        <v>58</v>
      </c>
      <c r="PM24" s="54">
        <v>0.68500000000000005</v>
      </c>
      <c r="PN24" s="6">
        <v>4.1000000000000003E-3</v>
      </c>
      <c r="PO24" s="6">
        <v>2.5999999999999999E-3</v>
      </c>
      <c r="PP24" s="6">
        <v>5.4999999999999997E-3</v>
      </c>
      <c r="PQ24" s="6">
        <v>-2.5999999999999999E-3</v>
      </c>
      <c r="PR24" s="505">
        <v>5.9999999999999995E-4</v>
      </c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-2.5999999999999999E-3</v>
      </c>
      <c r="QT24" s="26">
        <f t="shared" si="19"/>
        <v>2.0399999999999997E-3</v>
      </c>
      <c r="QU24" s="26">
        <f t="shared" si="20"/>
        <v>5.4999999999999997E-3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>
        <v>0.67969999999999997</v>
      </c>
      <c r="PK25" s="54">
        <v>0.65359999999999996</v>
      </c>
      <c r="PL25" s="4" t="s">
        <v>59</v>
      </c>
      <c r="PM25" s="54">
        <v>0.65539999999999998</v>
      </c>
      <c r="PN25" s="6">
        <v>5.4999999999999997E-3</v>
      </c>
      <c r="PO25" s="6">
        <v>-2.3E-3</v>
      </c>
      <c r="PP25" s="6">
        <v>5.4999999999999997E-3</v>
      </c>
      <c r="PQ25" s="6">
        <v>-3.8E-3</v>
      </c>
      <c r="PR25" s="505">
        <v>-2.0000000000000001E-4</v>
      </c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-3.8E-3</v>
      </c>
      <c r="QT25" s="26">
        <f t="shared" si="19"/>
        <v>9.4000000000000008E-4</v>
      </c>
      <c r="QU25" s="26">
        <f t="shared" si="20"/>
        <v>5.4999999999999997E-3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>
        <v>0.76090000000000002</v>
      </c>
      <c r="PK26" s="54">
        <v>0.74050000000000005</v>
      </c>
      <c r="PL26" s="4" t="s">
        <v>60</v>
      </c>
      <c r="PM26" s="54">
        <v>0.74509999999999998</v>
      </c>
      <c r="PN26" s="6">
        <v>9.1000000000000004E-3</v>
      </c>
      <c r="PO26" s="6">
        <v>6.9999999999999999E-4</v>
      </c>
      <c r="PP26" s="6">
        <v>3.3E-3</v>
      </c>
      <c r="PQ26" s="6">
        <v>-8.0000000000000004E-4</v>
      </c>
      <c r="PR26" s="505">
        <v>8.9999999999999998E-4</v>
      </c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-8.0000000000000004E-4</v>
      </c>
      <c r="QT26" s="26">
        <f t="shared" si="19"/>
        <v>2.64E-3</v>
      </c>
      <c r="QU26" s="26">
        <f t="shared" si="20"/>
        <v>9.1000000000000004E-3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526"/>
      <c r="PL27" s="27" t="s">
        <v>61</v>
      </c>
      <c r="PM27" s="713">
        <v>-7.4999999999999997E-3</v>
      </c>
      <c r="PN27" s="29">
        <f t="shared" ref="PN27:QR27" si="54">SUM( -PN4, -PN11, -PN17,PN23, -PN24, -PN25, -PN26)</f>
        <v>-4.8700000000000007E-2</v>
      </c>
      <c r="PO27" s="29">
        <f t="shared" si="54"/>
        <v>3.5000000000000005E-3</v>
      </c>
      <c r="PP27" s="29">
        <f t="shared" si="54"/>
        <v>-1.38E-2</v>
      </c>
      <c r="PQ27" s="29">
        <f t="shared" si="54"/>
        <v>1.3000000000000001E-2</v>
      </c>
      <c r="PR27" s="29">
        <f t="shared" si="54"/>
        <v>-4.3E-3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-4.8700000000000007E-2</v>
      </c>
      <c r="QT27" s="26">
        <f t="shared" si="19"/>
        <v>-1.6225806451612903E-3</v>
      </c>
      <c r="QU27" s="26">
        <f t="shared" si="20"/>
        <v>1.3000000000000001E-2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>
        <v>78.459999999999994</v>
      </c>
      <c r="PK28" s="54">
        <v>75.061000000000007</v>
      </c>
      <c r="PL28" s="4" t="s">
        <v>63</v>
      </c>
      <c r="PM28" s="54">
        <v>75.653999999999996</v>
      </c>
      <c r="PN28" s="6">
        <v>-1.9E-3</v>
      </c>
      <c r="PO28" s="6">
        <v>-6.9999999999999999E-4</v>
      </c>
      <c r="PP28" s="6">
        <v>4.7999999999999996E-3</v>
      </c>
      <c r="PQ28" s="6">
        <v>-1E-3</v>
      </c>
      <c r="PR28" s="505">
        <v>4.0000000000000002E-4</v>
      </c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-1.9E-3</v>
      </c>
      <c r="QT28" s="30">
        <f t="shared" si="19"/>
        <v>3.1999999999999992E-4</v>
      </c>
      <c r="QU28" s="30">
        <f t="shared" si="20"/>
        <v>4.7999999999999996E-3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>
        <v>1.0548</v>
      </c>
      <c r="PK29" s="54">
        <v>1.0604</v>
      </c>
      <c r="PL29" s="4" t="s">
        <v>64</v>
      </c>
      <c r="PM29" s="54">
        <v>1.0440700000000001</v>
      </c>
      <c r="PN29" s="6">
        <v>-8.0000000000000004E-4</v>
      </c>
      <c r="PO29" s="6">
        <v>4.4000000000000003E-3</v>
      </c>
      <c r="PP29" s="6">
        <v>6.9999999999999999E-4</v>
      </c>
      <c r="PQ29" s="6">
        <v>2.3E-3</v>
      </c>
      <c r="PR29" s="505">
        <v>1.5E-3</v>
      </c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-8.0000000000000004E-4</v>
      </c>
      <c r="QT29" s="30">
        <f t="shared" si="19"/>
        <v>1.6199999999999999E-3</v>
      </c>
      <c r="QU29" s="30">
        <f t="shared" si="20"/>
        <v>4.4000000000000003E-3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>
        <v>0.94350000000000001</v>
      </c>
      <c r="PK30" s="54">
        <v>0.93711</v>
      </c>
      <c r="PL30" s="4" t="s">
        <v>65</v>
      </c>
      <c r="PM30" s="54">
        <v>0.91922000000000004</v>
      </c>
      <c r="PN30" s="6">
        <v>-5.0000000000000001E-3</v>
      </c>
      <c r="PO30" s="6">
        <v>2.2000000000000001E-3</v>
      </c>
      <c r="PP30" s="6">
        <v>2.0999999999999999E-3</v>
      </c>
      <c r="PQ30" s="6">
        <v>-1.8E-3</v>
      </c>
      <c r="PR30" s="505">
        <v>2.0000000000000001E-4</v>
      </c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-5.0000000000000001E-3</v>
      </c>
      <c r="QT30" s="30">
        <f t="shared" si="19"/>
        <v>-4.6000000000000001E-4</v>
      </c>
      <c r="QU30" s="30">
        <f t="shared" si="20"/>
        <v>2.2000000000000001E-3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F31" s="281"/>
      <c r="PG31" s="32"/>
      <c r="PH31" s="32"/>
      <c r="PI31" s="32"/>
      <c r="PJ31" s="32"/>
      <c r="PK31" s="523"/>
      <c r="PL31" s="31" t="s">
        <v>66</v>
      </c>
      <c r="PM31" s="713">
        <v>0.01</v>
      </c>
      <c r="PN31" s="33">
        <f t="shared" ref="PN31:PS31" si="63">SUM(PN6, -PN13, -PN19,PN24,PN28,PN29,PN30)</f>
        <v>-1.7100000000000001E-2</v>
      </c>
      <c r="PO31" s="33">
        <f t="shared" si="63"/>
        <v>2.3900000000000005E-2</v>
      </c>
      <c r="PP31" s="33">
        <f t="shared" si="63"/>
        <v>3.0799999999999998E-2</v>
      </c>
      <c r="PQ31" s="33">
        <f t="shared" si="63"/>
        <v>-6.8999999999999999E-3</v>
      </c>
      <c r="PR31" s="33">
        <f t="shared" si="63"/>
        <v>2.9999999999999959E-4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-1.7100000000000001E-2</v>
      </c>
      <c r="QT31" s="30">
        <f t="shared" si="19"/>
        <v>1E-3</v>
      </c>
      <c r="QU31" s="30">
        <f t="shared" si="20"/>
        <v>3.0799999999999998E-2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>
        <v>74.36</v>
      </c>
      <c r="PK32" s="54">
        <v>70.762</v>
      </c>
      <c r="PL32" s="4" t="s">
        <v>67</v>
      </c>
      <c r="PM32" s="54">
        <v>72.47</v>
      </c>
      <c r="PN32" s="6">
        <v>-1.5E-3</v>
      </c>
      <c r="PO32" s="6">
        <v>-5.3E-3</v>
      </c>
      <c r="PP32" s="6">
        <v>4.1000000000000003E-3</v>
      </c>
      <c r="PQ32" s="6">
        <v>-2.5000000000000001E-3</v>
      </c>
      <c r="PR32" s="505">
        <v>-5.0000000000000001E-4</v>
      </c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-5.3E-3</v>
      </c>
      <c r="QT32" s="34">
        <f t="shared" si="19"/>
        <v>-1.14E-3</v>
      </c>
      <c r="QU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>
        <v>0.89270000000000005</v>
      </c>
      <c r="PK33" s="54">
        <v>0.88290000000000002</v>
      </c>
      <c r="PL33" s="4" t="s">
        <v>68</v>
      </c>
      <c r="PM33" s="54">
        <v>0.879</v>
      </c>
      <c r="PN33" s="6">
        <v>-3.0000000000000001E-3</v>
      </c>
      <c r="PO33" s="6">
        <v>-2.3999999999999998E-3</v>
      </c>
      <c r="PP33" s="6">
        <v>1.9E-3</v>
      </c>
      <c r="PQ33" s="6">
        <v>-3.0000000000000001E-3</v>
      </c>
      <c r="PR33" s="505">
        <v>-5.9999999999999995E-4</v>
      </c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-3.0000000000000001E-3</v>
      </c>
      <c r="QT33" s="34">
        <f t="shared" si="19"/>
        <v>-1.42E-3</v>
      </c>
      <c r="QU33" s="34">
        <f t="shared" si="20"/>
        <v>1.9E-3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F34" s="282"/>
      <c r="PG34" s="36"/>
      <c r="PH34" s="36"/>
      <c r="PI34" s="36"/>
      <c r="PJ34" s="36"/>
      <c r="PK34" s="524"/>
      <c r="PL34" s="35" t="s">
        <v>69</v>
      </c>
      <c r="PM34" s="713">
        <v>1.4999999999999999E-2</v>
      </c>
      <c r="PN34" s="37">
        <f t="shared" ref="PN34:PS34" si="73">SUM(PN7, -PN14, -PN20,PN25, -PN29,PN32,PN33)</f>
        <v>-5.7000000000000002E-3</v>
      </c>
      <c r="PO34" s="37">
        <f t="shared" si="73"/>
        <v>-1.2999999999999999E-2</v>
      </c>
      <c r="PP34" s="37">
        <f t="shared" si="73"/>
        <v>2.69E-2</v>
      </c>
      <c r="PQ34" s="37">
        <f t="shared" si="73"/>
        <v>-2.0299999999999999E-2</v>
      </c>
      <c r="PR34" s="37">
        <f t="shared" si="73"/>
        <v>-7.7999999999999996E-3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-2.0299999999999999E-2</v>
      </c>
      <c r="QT34" s="34">
        <f t="shared" si="19"/>
        <v>-6.4193548387096776E-4</v>
      </c>
      <c r="QU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>
        <v>83.21</v>
      </c>
      <c r="PK35" s="54">
        <v>80.087999999999994</v>
      </c>
      <c r="PL35" s="4" t="s">
        <v>70</v>
      </c>
      <c r="PM35" s="54">
        <v>82.295000000000002</v>
      </c>
      <c r="PN35" s="6">
        <v>2.2000000000000001E-3</v>
      </c>
      <c r="PO35" s="6">
        <v>-2.8E-3</v>
      </c>
      <c r="PP35" s="6">
        <v>2.8E-3</v>
      </c>
      <c r="PQ35" s="6">
        <v>5.9999999999999995E-4</v>
      </c>
      <c r="PR35" s="505">
        <v>2.0000000000000001E-4</v>
      </c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-2.8E-3</v>
      </c>
      <c r="QT35" s="40">
        <f t="shared" si="19"/>
        <v>6.0000000000000006E-4</v>
      </c>
      <c r="QU35" s="40">
        <f t="shared" si="20"/>
        <v>2.8E-3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L36" s="41" t="s">
        <v>71</v>
      </c>
      <c r="PM36" s="713">
        <v>1.7500000000000002E-2</v>
      </c>
      <c r="PN36" s="43">
        <f t="shared" ref="PN36:QR36" si="82">SUM( -PN8, -PN15, -PN21,PN26, -PN30, -PN33,PN35)</f>
        <v>2.1400000000000002E-2</v>
      </c>
      <c r="PO36" s="43">
        <f t="shared" si="82"/>
        <v>7.1999999999999981E-3</v>
      </c>
      <c r="PP36" s="43">
        <f t="shared" si="82"/>
        <v>1.3500000000000002E-2</v>
      </c>
      <c r="PQ36" s="43">
        <f t="shared" si="82"/>
        <v>5.8999999999999999E-3</v>
      </c>
      <c r="PR36" s="43">
        <f t="shared" si="82"/>
        <v>-8.0000000000000004E-4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-8.0000000000000004E-4</v>
      </c>
      <c r="QT36" s="40">
        <f t="shared" si="19"/>
        <v>1.5225806451612902E-3</v>
      </c>
      <c r="QU36" s="40">
        <f t="shared" si="20"/>
        <v>2.1400000000000002E-2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L37" s="548" t="s">
        <v>72</v>
      </c>
      <c r="PM37" s="714">
        <v>-1E-3</v>
      </c>
      <c r="PN37" s="550">
        <f t="shared" ref="PN37:QR37" si="90">SUM( -PN5, -PN12, -PN18, -PN23, -PN28, -PN32, -PN35)</f>
        <v>3.1000000000000008E-3</v>
      </c>
      <c r="PO37" s="550">
        <f t="shared" si="90"/>
        <v>3.0200000000000001E-2</v>
      </c>
      <c r="PP37" s="550">
        <f t="shared" si="90"/>
        <v>-7.4999999999999997E-3</v>
      </c>
      <c r="PQ37" s="550">
        <f t="shared" si="90"/>
        <v>4.999999999999999E-4</v>
      </c>
      <c r="PR37" s="550">
        <f t="shared" si="90"/>
        <v>-3.8999999999999998E-3</v>
      </c>
      <c r="PS37" s="550">
        <f t="shared" si="90"/>
        <v>0</v>
      </c>
      <c r="PT37" s="550">
        <f t="shared" si="90"/>
        <v>0</v>
      </c>
      <c r="PU37" s="550">
        <f t="shared" si="90"/>
        <v>0</v>
      </c>
      <c r="PV37" s="550">
        <f t="shared" si="90"/>
        <v>0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301">
        <f t="shared" si="18"/>
        <v>-7.4999999999999997E-3</v>
      </c>
      <c r="QT37" s="301">
        <f t="shared" si="19"/>
        <v>7.225806451612904E-4</v>
      </c>
      <c r="QU37" s="301">
        <f t="shared" si="20"/>
        <v>3.0200000000000001E-2</v>
      </c>
    </row>
    <row r="38" spans="1:488" s="76" customFormat="1" ht="15.75" thickBot="1" x14ac:dyDescent="0.3">
      <c r="A38" s="75"/>
      <c r="AH38" s="555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7"/>
      <c r="BP38" s="557"/>
      <c r="BQ38" s="557"/>
      <c r="CQ38" s="555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7"/>
      <c r="DY38" s="557"/>
      <c r="DZ38" s="557"/>
      <c r="FL38" s="555"/>
      <c r="FN38" s="556"/>
      <c r="FO38" s="556"/>
      <c r="FP38" s="556"/>
      <c r="FQ38" s="556"/>
      <c r="FR38" s="556"/>
      <c r="FS38" s="556"/>
      <c r="FT38" s="556"/>
      <c r="FU38" s="556"/>
      <c r="FV38" s="556"/>
      <c r="FW38" s="556"/>
      <c r="FX38" s="556"/>
      <c r="FY38" s="556"/>
      <c r="FZ38" s="556"/>
      <c r="GA38" s="556"/>
      <c r="GB38" s="556"/>
      <c r="GC38" s="556"/>
      <c r="GD38" s="556"/>
      <c r="GE38" s="556"/>
      <c r="GF38" s="556"/>
      <c r="GG38" s="556"/>
      <c r="GH38" s="556"/>
      <c r="GI38" s="556"/>
      <c r="GJ38" s="556"/>
      <c r="GK38" s="556"/>
      <c r="GL38" s="556"/>
      <c r="GM38" s="556"/>
      <c r="GN38" s="556"/>
      <c r="GO38" s="556"/>
      <c r="GP38" s="556"/>
      <c r="GQ38" s="556"/>
      <c r="GR38" s="556"/>
      <c r="GS38" s="557"/>
      <c r="GT38" s="557"/>
      <c r="GU38" s="557"/>
      <c r="IG38" s="555"/>
      <c r="II38" s="556"/>
      <c r="IJ38" s="556"/>
      <c r="IK38" s="556"/>
      <c r="IL38" s="556"/>
      <c r="IM38" s="556"/>
      <c r="IN38" s="556"/>
      <c r="IO38" s="556"/>
      <c r="IP38" s="556"/>
      <c r="IQ38" s="556"/>
      <c r="IR38" s="556"/>
      <c r="IS38" s="556"/>
      <c r="IT38" s="556"/>
      <c r="IU38" s="556"/>
      <c r="IV38" s="556"/>
      <c r="IW38" s="556"/>
      <c r="IX38" s="556"/>
      <c r="IY38" s="556"/>
      <c r="IZ38" s="556"/>
      <c r="JA38" s="556"/>
      <c r="JB38" s="556"/>
      <c r="JC38" s="556"/>
      <c r="JD38" s="556"/>
      <c r="JE38" s="556"/>
      <c r="JF38" s="556"/>
      <c r="JG38" s="556"/>
      <c r="JH38" s="556"/>
      <c r="JI38" s="556"/>
      <c r="JJ38" s="556"/>
      <c r="JK38" s="556"/>
      <c r="JL38" s="556"/>
      <c r="JM38" s="556"/>
      <c r="JN38" s="557"/>
      <c r="JO38" s="557"/>
      <c r="JP38" s="557"/>
      <c r="KY38" s="555"/>
      <c r="LA38" s="556"/>
      <c r="LB38" s="556"/>
      <c r="LC38" s="556"/>
      <c r="LD38" s="556"/>
      <c r="LE38" s="556"/>
      <c r="LF38" s="556"/>
      <c r="LG38" s="556"/>
      <c r="LH38" s="556"/>
      <c r="LI38" s="556"/>
      <c r="LJ38" s="556"/>
      <c r="LK38" s="556"/>
      <c r="LL38" s="556"/>
      <c r="LM38" s="556"/>
      <c r="LN38" s="556"/>
      <c r="LO38" s="556"/>
      <c r="LP38" s="556"/>
      <c r="LQ38" s="556"/>
      <c r="LR38" s="556"/>
      <c r="LS38" s="556"/>
      <c r="LT38" s="556"/>
      <c r="LU38" s="556"/>
      <c r="LV38" s="556"/>
      <c r="LW38" s="556"/>
      <c r="LX38" s="556"/>
      <c r="LY38" s="556"/>
      <c r="LZ38" s="556"/>
      <c r="MA38" s="556"/>
      <c r="MB38" s="556"/>
      <c r="MC38" s="556"/>
      <c r="MD38" s="556"/>
      <c r="ME38" s="556"/>
      <c r="MF38" s="557"/>
      <c r="MG38" s="557"/>
      <c r="MH38" s="557"/>
      <c r="MU38" s="555"/>
      <c r="MV38" s="558"/>
      <c r="MW38" s="556"/>
      <c r="MX38" s="556"/>
      <c r="MY38" s="556"/>
      <c r="MZ38" s="556"/>
      <c r="NA38" s="556"/>
      <c r="NB38" s="556"/>
      <c r="NC38" s="556"/>
      <c r="ND38" s="556"/>
      <c r="NE38" s="556"/>
      <c r="NF38" s="556"/>
      <c r="NG38" s="556"/>
      <c r="NH38" s="556"/>
      <c r="NI38" s="556"/>
      <c r="NJ38" s="556"/>
      <c r="NK38" s="556"/>
      <c r="NL38" s="556"/>
      <c r="NM38" s="556"/>
      <c r="NN38" s="556"/>
      <c r="NO38" s="556"/>
      <c r="NP38" s="556"/>
      <c r="NQ38" s="556"/>
      <c r="NR38" s="556"/>
      <c r="NS38" s="556"/>
      <c r="NT38" s="556"/>
      <c r="NU38" s="556"/>
      <c r="NV38" s="556"/>
      <c r="NW38" s="556"/>
      <c r="NX38" s="556"/>
      <c r="NY38" s="556"/>
      <c r="NZ38" s="556"/>
      <c r="OA38" s="556"/>
      <c r="OB38" s="557"/>
      <c r="OC38" s="557"/>
      <c r="OD38" s="557"/>
      <c r="OF38" s="559"/>
      <c r="OG38" s="559"/>
      <c r="OH38" s="559"/>
      <c r="OI38" s="559"/>
      <c r="OJ38" s="559"/>
      <c r="OK38" s="559"/>
      <c r="OL38" s="559"/>
      <c r="OM38" s="559"/>
      <c r="ON38" s="559"/>
      <c r="OO38" s="559"/>
      <c r="PL38" s="555"/>
      <c r="PN38" s="556"/>
      <c r="PO38" s="556"/>
      <c r="PP38" s="556"/>
      <c r="PQ38" s="556"/>
      <c r="PR38" s="556"/>
      <c r="PS38" s="556"/>
      <c r="PT38" s="556"/>
      <c r="PU38" s="556"/>
      <c r="PV38" s="556"/>
      <c r="PW38" s="556"/>
      <c r="PX38" s="556"/>
      <c r="PY38" s="556"/>
      <c r="PZ38" s="556"/>
      <c r="QA38" s="556"/>
      <c r="QB38" s="556"/>
      <c r="QC38" s="556"/>
      <c r="QD38" s="556"/>
      <c r="QE38" s="556"/>
      <c r="QF38" s="556"/>
      <c r="QG38" s="556"/>
      <c r="QH38" s="556"/>
      <c r="QI38" s="556"/>
      <c r="QJ38" s="556"/>
      <c r="QK38" s="556"/>
      <c r="QL38" s="556"/>
      <c r="QM38" s="556"/>
      <c r="QN38" s="556"/>
      <c r="QO38" s="556"/>
      <c r="QP38" s="556"/>
      <c r="QQ38" s="556"/>
      <c r="QR38" s="556"/>
      <c r="QS38" s="557"/>
      <c r="QT38" s="557"/>
      <c r="QU38" s="557"/>
    </row>
    <row r="39" spans="1:488" ht="15.75" thickBot="1" x14ac:dyDescent="0.3">
      <c r="AG39" s="48" t="s">
        <v>0</v>
      </c>
      <c r="AH39" s="590" t="s">
        <v>92</v>
      </c>
      <c r="AI39" s="590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0" t="s">
        <v>92</v>
      </c>
      <c r="CR39" s="590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0" t="s">
        <v>90</v>
      </c>
      <c r="FM39" s="590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0" t="s">
        <v>90</v>
      </c>
      <c r="IK39" s="590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0" t="s">
        <v>90</v>
      </c>
      <c r="LC39" s="590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0" t="s">
        <v>90</v>
      </c>
      <c r="NM39" s="590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K39" s="48" t="s">
        <v>124</v>
      </c>
      <c r="PL39" s="590" t="s">
        <v>90</v>
      </c>
      <c r="PM39" s="590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L40" t="s">
        <v>62</v>
      </c>
      <c r="PM40" t="s">
        <v>62</v>
      </c>
      <c r="PN40" s="40">
        <v>0.16209999999999999</v>
      </c>
      <c r="PO40" s="40">
        <v>0.16930000000000001</v>
      </c>
      <c r="PP40" s="40">
        <v>0.18279999999999999</v>
      </c>
      <c r="PQ40" s="40">
        <v>0.18870000000000001</v>
      </c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L41" t="s">
        <v>62</v>
      </c>
      <c r="PM41" t="s">
        <v>62</v>
      </c>
      <c r="PN41" s="22">
        <v>9.7600000000000006E-2</v>
      </c>
      <c r="PO41" s="16">
        <v>7.1800000000000003E-2</v>
      </c>
      <c r="PP41" s="30">
        <v>5.7299999999999997E-2</v>
      </c>
      <c r="PQ41" s="16">
        <v>6.0999999999999999E-2</v>
      </c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-8.3000000000000001E-3</v>
      </c>
      <c r="QT41" s="51">
        <f>AVERAGE(QT2:QT8,QT10:QT15,QT17:QT21,QT23:QT26,QT28:QT30,QT32:QT33,QT35)</f>
        <v>-2.6857142857142851E-4</v>
      </c>
      <c r="QU41" s="53">
        <f>MAX(QU2:QU8,QU10:QU15,QU17:QU21,QU23:QU26,QU28:QU30,QU32:QU33,QU35)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L42" t="s">
        <v>62</v>
      </c>
      <c r="PM42" t="s">
        <v>62</v>
      </c>
      <c r="PN42" s="16">
        <v>7.9299999999999995E-2</v>
      </c>
      <c r="PO42" s="22">
        <v>6.1800000000000001E-2</v>
      </c>
      <c r="PP42" s="16">
        <v>5.57E-2</v>
      </c>
      <c r="PQ42" s="30">
        <v>5.04E-2</v>
      </c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N43" s="30">
        <v>2.5999999999999999E-3</v>
      </c>
      <c r="PO43" s="30">
        <v>2.6499999999999999E-2</v>
      </c>
      <c r="PP43" s="22">
        <v>3.8800000000000001E-2</v>
      </c>
      <c r="PQ43" s="22">
        <v>4.19E-2</v>
      </c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N44" s="7">
        <v>-1.09E-2</v>
      </c>
      <c r="PO44" s="7">
        <v>-1.9400000000000001E-2</v>
      </c>
      <c r="PP44" s="7">
        <v>-3.0200000000000001E-2</v>
      </c>
      <c r="PQ44" s="7">
        <v>-3.0800000000000001E-2</v>
      </c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L45" t="s">
        <v>62</v>
      </c>
      <c r="PN45" s="34">
        <v>-6.5199999999999994E-2</v>
      </c>
      <c r="PO45" s="47">
        <v>-7.3599999999999999E-2</v>
      </c>
      <c r="PP45" s="34">
        <v>-5.1299999999999998E-2</v>
      </c>
      <c r="PQ45" s="34">
        <v>-7.1599999999999997E-2</v>
      </c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-4.8700000000000007E-2</v>
      </c>
      <c r="QT45" s="51">
        <f>AVERAGE(QT9,QT16,QT22,QT27,QT31,QT34,QT36,QT37)</f>
        <v>0</v>
      </c>
      <c r="QU45" s="51">
        <f>MAX(QU9,QU16,QU22,QU27,QU31,QU34,QU36,QU37)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L46" t="s">
        <v>62</v>
      </c>
      <c r="PN46" s="47">
        <v>-0.1038</v>
      </c>
      <c r="PO46" s="34">
        <v>-7.8200000000000006E-2</v>
      </c>
      <c r="PP46" s="47">
        <v>-8.1100000000000005E-2</v>
      </c>
      <c r="PQ46" s="47">
        <v>-8.0600000000000005E-2</v>
      </c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N47" s="86">
        <v>-0.16170000000000001</v>
      </c>
      <c r="PO47" s="86">
        <v>-0.15820000000000001</v>
      </c>
      <c r="PP47" s="86">
        <v>-0.17199999999999999</v>
      </c>
      <c r="PQ47" s="86">
        <v>-0.159</v>
      </c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2" customFormat="1" ht="15.75" thickBot="1" x14ac:dyDescent="0.3">
      <c r="A48" s="589" t="s">
        <v>92</v>
      </c>
      <c r="BS48" s="589" t="s">
        <v>92</v>
      </c>
      <c r="BT48" s="592" t="s">
        <v>93</v>
      </c>
      <c r="EK48" s="589" t="s">
        <v>90</v>
      </c>
      <c r="EL48" s="589" t="s">
        <v>94</v>
      </c>
      <c r="HC48" s="589" t="s">
        <v>90</v>
      </c>
      <c r="JU48" s="589" t="s">
        <v>90</v>
      </c>
      <c r="MM48" s="589" t="s">
        <v>90</v>
      </c>
      <c r="NN48" s="563"/>
      <c r="NO48" s="563"/>
      <c r="NP48" s="563"/>
      <c r="NQ48" s="563"/>
      <c r="NR48" s="563"/>
      <c r="NS48" s="563"/>
      <c r="NT48" s="563"/>
      <c r="NU48" s="563"/>
      <c r="NV48" s="563"/>
      <c r="NW48" s="563"/>
      <c r="NX48" s="563"/>
      <c r="NY48" s="563"/>
      <c r="NZ48" s="563"/>
      <c r="OA48" s="563"/>
      <c r="OB48" s="563"/>
      <c r="OC48" s="563"/>
      <c r="OD48" s="563"/>
      <c r="OE48" s="563"/>
      <c r="OF48" s="563"/>
      <c r="OG48" s="563"/>
      <c r="OH48" s="563"/>
      <c r="OI48" s="563"/>
      <c r="OJ48" s="563"/>
      <c r="OK48" s="563"/>
      <c r="OL48" s="563"/>
      <c r="OM48" s="563"/>
      <c r="ON48" s="563"/>
      <c r="OO48" s="563"/>
      <c r="OP48" s="563"/>
      <c r="OQ48" s="563"/>
      <c r="PE48" s="591" t="s">
        <v>90</v>
      </c>
      <c r="PF48" s="563"/>
      <c r="PG48" s="563"/>
      <c r="PH48" s="563"/>
      <c r="PI48" s="563"/>
      <c r="PJ48" s="563"/>
      <c r="PN48" s="563"/>
      <c r="PO48" s="563"/>
      <c r="PP48" s="563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3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25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98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00">
        <v>0.18790000000000001</v>
      </c>
      <c r="PR52" s="40"/>
      <c r="PS52" s="40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03">
        <v>6.2199999999999998E-2</v>
      </c>
      <c r="PR53" s="16"/>
      <c r="PS53" s="16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04">
        <v>5.0700000000000002E-2</v>
      </c>
      <c r="PR54" s="30"/>
      <c r="PS54" s="30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06">
        <v>4.99E-2</v>
      </c>
      <c r="PR55" s="22"/>
      <c r="PS55" s="22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01">
        <v>-2.35E-2</v>
      </c>
      <c r="PR56" s="7"/>
      <c r="PS56" s="7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05">
        <v>-7.9399999999999998E-2</v>
      </c>
      <c r="PR57" s="34"/>
      <c r="PS57" s="34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99">
        <v>-8.4500000000000006E-2</v>
      </c>
      <c r="PR58" s="47"/>
      <c r="PS58" s="47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102">
        <v>-0.1633</v>
      </c>
      <c r="PR59" s="86"/>
      <c r="PS59" s="86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107">
        <v>1.74</v>
      </c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7">
        <v>3.0200000000000001E-2</v>
      </c>
      <c r="OC61" s="129">
        <v>3.0999999999999999E-3</v>
      </c>
      <c r="OD61" s="103">
        <v>2.7199999999999998E-2</v>
      </c>
      <c r="OE61" s="614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9">
        <v>1.4800000000000001E-2</v>
      </c>
      <c r="OL61" s="131">
        <v>2.52E-2</v>
      </c>
      <c r="OM61" s="105">
        <v>2.4199999999999999E-2</v>
      </c>
      <c r="ON61" s="610">
        <v>1.49E-2</v>
      </c>
      <c r="OO61" s="129">
        <v>1.47E-2</v>
      </c>
      <c r="OP61" s="106">
        <v>8.9999999999999993E-3</v>
      </c>
      <c r="OQ61" s="610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8">
        <v>2.5399999999999999E-2</v>
      </c>
      <c r="PH61" s="129">
        <v>1.7299999999999999E-2</v>
      </c>
      <c r="PI61" s="104">
        <v>9.2999999999999992E-3</v>
      </c>
      <c r="PJ61" s="607">
        <v>2.5000000000000001E-2</v>
      </c>
      <c r="PK61" s="99">
        <v>1.8499999999999999E-2</v>
      </c>
      <c r="PL61" s="104">
        <v>2.18E-2</v>
      </c>
      <c r="PM61" s="661">
        <v>1.9699999999999999E-2</v>
      </c>
      <c r="PN61" s="125">
        <v>6.4000000000000003E-3</v>
      </c>
      <c r="PO61" s="102">
        <v>8.8000000000000005E-3</v>
      </c>
      <c r="PP61" s="610">
        <v>1.04E-2</v>
      </c>
      <c r="PQ61" s="106">
        <v>8.0000000000000002E-3</v>
      </c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1">
        <v>-1.95E-2</v>
      </c>
      <c r="OC62" s="131">
        <v>-4.4000000000000003E-3</v>
      </c>
      <c r="OD62" s="105">
        <v>-1.72E-2</v>
      </c>
      <c r="OE62" s="610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4">
        <v>-2.2700000000000001E-2</v>
      </c>
      <c r="OL62" s="124">
        <v>-2.12E-2</v>
      </c>
      <c r="OM62" s="99">
        <v>-2.6200000000000001E-2</v>
      </c>
      <c r="ON62" s="612">
        <v>-6.4000000000000003E-3</v>
      </c>
      <c r="OO62" s="124">
        <v>-1.7399999999999999E-2</v>
      </c>
      <c r="OP62" s="100">
        <v>-1.11E-2</v>
      </c>
      <c r="OQ62" s="614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9">
        <v>-2.53E-2</v>
      </c>
      <c r="PH62" s="131">
        <v>-1.38E-2</v>
      </c>
      <c r="PI62" s="715">
        <v>-8.6E-3</v>
      </c>
      <c r="PJ62" s="694">
        <v>-2.6700000000000002E-2</v>
      </c>
      <c r="PK62" s="106">
        <v>-1.78E-2</v>
      </c>
      <c r="PL62" s="99">
        <v>-1.44E-2</v>
      </c>
      <c r="PM62" s="655">
        <v>-2.07E-2</v>
      </c>
      <c r="PN62" s="123">
        <v>-8.0000000000000002E-3</v>
      </c>
      <c r="PO62" s="105">
        <v>-1.7600000000000001E-2</v>
      </c>
      <c r="PP62" s="611">
        <v>-5.1000000000000004E-3</v>
      </c>
      <c r="PQ62" s="105">
        <v>-7.7999999999999996E-3</v>
      </c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6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9">
        <v>4.99E-2</v>
      </c>
      <c r="OC63" s="132"/>
      <c r="OD63" s="133"/>
      <c r="OE63" s="611">
        <v>4.2200000000000001E-2</v>
      </c>
      <c r="OF63" s="695"/>
      <c r="OG63" s="133"/>
      <c r="OH63" s="613">
        <v>2.1499999999999998E-2</v>
      </c>
      <c r="OI63" s="132"/>
      <c r="OJ63" s="133"/>
      <c r="OK63" s="612">
        <v>3.0300000000000001E-2</v>
      </c>
      <c r="OL63" s="132"/>
      <c r="OM63" s="133"/>
      <c r="ON63" s="612">
        <v>4.2999999999999997E-2</v>
      </c>
      <c r="OO63" s="132"/>
      <c r="OP63" s="133"/>
      <c r="OQ63" s="613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8">
        <v>4.4999999999999998E-2</v>
      </c>
      <c r="PH63" s="132"/>
      <c r="PI63" s="133"/>
      <c r="PJ63" s="712">
        <v>3.0200000000000001E-2</v>
      </c>
      <c r="PK63" s="133"/>
      <c r="PL63" s="133"/>
      <c r="PM63" s="657">
        <v>3.0800000000000001E-2</v>
      </c>
      <c r="PN63" s="132"/>
      <c r="PO63" s="133"/>
      <c r="PP63" s="700">
        <v>1.2999999999999999E-2</v>
      </c>
      <c r="PQ63" s="133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7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8">
        <v>-3.73</v>
      </c>
      <c r="J64" s="132" t="s">
        <v>62</v>
      </c>
      <c r="K64" s="133"/>
      <c r="L64" s="569">
        <v>-9.6300000000000008</v>
      </c>
      <c r="M64" s="132"/>
      <c r="N64" s="133" t="s">
        <v>62</v>
      </c>
      <c r="O64" s="570">
        <v>-5.2699999999999997E-2</v>
      </c>
      <c r="P64" s="206"/>
      <c r="Q64" s="133" t="s">
        <v>62</v>
      </c>
      <c r="R64" s="571">
        <v>-2.4400000000000002E-2</v>
      </c>
      <c r="S64" s="132" t="s">
        <v>62</v>
      </c>
      <c r="T64" s="133" t="s">
        <v>62</v>
      </c>
      <c r="U64" s="572">
        <v>-4.6600000000000003E-2</v>
      </c>
      <c r="V64" s="132" t="s">
        <v>62</v>
      </c>
      <c r="W64" s="133"/>
      <c r="X64" s="573">
        <v>-6.2199999999999998E-2</v>
      </c>
      <c r="Y64" s="132" t="s">
        <v>62</v>
      </c>
      <c r="Z64" s="133" t="s">
        <v>62</v>
      </c>
      <c r="AA64" s="574">
        <v>-3.7600000000000001E-2</v>
      </c>
      <c r="AB64" s="132" t="s">
        <v>62</v>
      </c>
      <c r="AC64" s="133" t="s">
        <v>62</v>
      </c>
      <c r="AD64" s="575">
        <v>-2.1499999999999998E-2</v>
      </c>
      <c r="AE64" s="132" t="s">
        <v>62</v>
      </c>
      <c r="AF64" s="133" t="s">
        <v>62</v>
      </c>
      <c r="AG64" s="573">
        <v>-3.8899999999999997E-2</v>
      </c>
      <c r="AH64" s="132" t="s">
        <v>62</v>
      </c>
      <c r="AI64" s="133"/>
      <c r="AJ64" s="576">
        <v>-2.93E-2</v>
      </c>
      <c r="AK64" s="132" t="s">
        <v>62</v>
      </c>
      <c r="AL64" s="133" t="s">
        <v>62</v>
      </c>
      <c r="AM64" s="573">
        <v>-3.32E-2</v>
      </c>
      <c r="AN64" s="132" t="s">
        <v>62</v>
      </c>
      <c r="AO64" s="133"/>
      <c r="AP64" s="571">
        <v>-4.53E-2</v>
      </c>
      <c r="AQ64" s="132" t="s">
        <v>62</v>
      </c>
      <c r="AR64" s="133" t="s">
        <v>62</v>
      </c>
      <c r="AS64" s="577">
        <v>-1.61E-2</v>
      </c>
      <c r="AT64" s="132" t="s">
        <v>62</v>
      </c>
      <c r="AU64" s="133" t="s">
        <v>62</v>
      </c>
      <c r="AV64" s="575">
        <v>-4.19E-2</v>
      </c>
      <c r="AW64" s="132" t="s">
        <v>62</v>
      </c>
      <c r="AX64" s="133" t="s">
        <v>62</v>
      </c>
      <c r="AY64" s="570">
        <v>-3.7600000000000001E-2</v>
      </c>
      <c r="AZ64" s="132"/>
      <c r="BA64" s="133" t="s">
        <v>62</v>
      </c>
      <c r="BB64" s="575">
        <v>-3.4799999999999998E-2</v>
      </c>
      <c r="BC64" s="132"/>
      <c r="BD64" s="133" t="s">
        <v>62</v>
      </c>
      <c r="BE64" s="572">
        <v>-5.6800000000000003E-2</v>
      </c>
      <c r="BF64" s="132" t="s">
        <v>62</v>
      </c>
      <c r="BG64" s="133" t="s">
        <v>62</v>
      </c>
      <c r="BH64" s="577">
        <v>-2.0500000000000001E-2</v>
      </c>
      <c r="BI64" s="132" t="s">
        <v>62</v>
      </c>
      <c r="BJ64" s="133"/>
      <c r="BK64" s="571">
        <v>-4.1500000000000002E-2</v>
      </c>
      <c r="BL64" s="132"/>
      <c r="BM64" s="133" t="s">
        <v>62</v>
      </c>
      <c r="BN64" s="572">
        <v>-4.3200000000000002E-2</v>
      </c>
      <c r="BO64" t="s">
        <v>62</v>
      </c>
      <c r="BQ64" s="574">
        <v>-2.87E-2</v>
      </c>
      <c r="BS64" s="132"/>
      <c r="BT64" s="133" t="s">
        <v>62</v>
      </c>
      <c r="BU64" s="570">
        <v>-3.3500000000000002E-2</v>
      </c>
      <c r="BV64" s="132" t="s">
        <v>62</v>
      </c>
      <c r="BW64" s="133" t="s">
        <v>62</v>
      </c>
      <c r="BX64" s="570">
        <v>-1.6299999999999999E-2</v>
      </c>
      <c r="BY64" s="132" t="s">
        <v>62</v>
      </c>
      <c r="BZ64" s="133" t="s">
        <v>62</v>
      </c>
      <c r="CA64" s="571">
        <v>-3.9699999999999999E-2</v>
      </c>
      <c r="CB64" s="132" t="s">
        <v>62</v>
      </c>
      <c r="CC64" s="133"/>
      <c r="CD64" s="576">
        <v>-9.4200000000000006E-2</v>
      </c>
      <c r="CE64" s="132"/>
      <c r="CF64" s="133"/>
      <c r="CG64" s="577">
        <v>-4.58E-2</v>
      </c>
      <c r="CH64" s="132"/>
      <c r="CI64" s="133"/>
      <c r="CJ64" s="575">
        <v>-1.6400000000000001E-2</v>
      </c>
      <c r="CK64" s="132" t="s">
        <v>62</v>
      </c>
      <c r="CL64" s="133" t="s">
        <v>62</v>
      </c>
      <c r="CM64" s="571">
        <v>-2.1999999999999999E-2</v>
      </c>
      <c r="CN64" s="132"/>
      <c r="CO64" s="133" t="s">
        <v>62</v>
      </c>
      <c r="CP64" s="573">
        <v>-3.5700000000000003E-2</v>
      </c>
      <c r="CQ64" s="132" t="s">
        <v>62</v>
      </c>
      <c r="CR64" s="133"/>
      <c r="CS64" s="574">
        <v>-3.32E-2</v>
      </c>
      <c r="CT64" s="132" t="s">
        <v>62</v>
      </c>
      <c r="CU64" s="133"/>
      <c r="CV64" s="571">
        <v>-4.0899999999999999E-2</v>
      </c>
      <c r="CW64" s="132"/>
      <c r="CX64" s="133" t="s">
        <v>62</v>
      </c>
      <c r="CY64" s="574">
        <v>-2.1399999999999999E-2</v>
      </c>
      <c r="CZ64" s="132" t="s">
        <v>62</v>
      </c>
      <c r="DA64" s="133" t="s">
        <v>62</v>
      </c>
      <c r="DB64" s="575">
        <v>-1.84E-2</v>
      </c>
      <c r="DC64" s="132" t="s">
        <v>62</v>
      </c>
      <c r="DD64" s="133" t="s">
        <v>62</v>
      </c>
      <c r="DE64" s="572">
        <v>-2.8899999999999999E-2</v>
      </c>
      <c r="DF64" s="132" t="s">
        <v>62</v>
      </c>
      <c r="DG64" s="133" t="s">
        <v>62</v>
      </c>
      <c r="DH64" s="576">
        <v>-2.6800000000000001E-2</v>
      </c>
      <c r="DI64" s="132" t="s">
        <v>62</v>
      </c>
      <c r="DJ64" s="133" t="s">
        <v>62</v>
      </c>
      <c r="DK64" s="575">
        <v>-5.8900000000000001E-2</v>
      </c>
      <c r="DL64" t="s">
        <v>62</v>
      </c>
      <c r="DM64" t="s">
        <v>62</v>
      </c>
      <c r="DN64" s="578">
        <v>-2.06E-2</v>
      </c>
      <c r="DO64" s="132" t="s">
        <v>62</v>
      </c>
      <c r="DP64" s="133" t="s">
        <v>62</v>
      </c>
      <c r="DQ64" s="577">
        <v>-4.2999999999999997E-2</v>
      </c>
      <c r="DR64" s="132" t="s">
        <v>62</v>
      </c>
      <c r="DS64" s="133" t="s">
        <v>62</v>
      </c>
      <c r="DT64" s="572">
        <v>-2.4799999999999999E-2</v>
      </c>
      <c r="DU64" s="132" t="s">
        <v>62</v>
      </c>
      <c r="DV64" s="133" t="s">
        <v>62</v>
      </c>
      <c r="DW64" s="576">
        <v>-3.6600000000000001E-2</v>
      </c>
      <c r="DX64" t="s">
        <v>62</v>
      </c>
      <c r="DY64" t="s">
        <v>62</v>
      </c>
      <c r="DZ64" s="575">
        <v>-0.03</v>
      </c>
      <c r="EA64" t="s">
        <v>62</v>
      </c>
      <c r="EK64" s="132" t="s">
        <v>62</v>
      </c>
      <c r="EL64" s="133" t="s">
        <v>62</v>
      </c>
      <c r="EM64" s="577">
        <v>-5.4199999999999998E-2</v>
      </c>
      <c r="EN64" s="132" t="s">
        <v>62</v>
      </c>
      <c r="EO64" s="133" t="s">
        <v>62</v>
      </c>
      <c r="EP64" s="574">
        <v>-1.7299999999999999E-2</v>
      </c>
      <c r="EQ64" s="132" t="s">
        <v>62</v>
      </c>
      <c r="ER64" s="133" t="s">
        <v>62</v>
      </c>
      <c r="ES64" s="573">
        <v>-2.64E-2</v>
      </c>
      <c r="ET64" s="132" t="s">
        <v>62</v>
      </c>
      <c r="EU64" s="133" t="s">
        <v>62</v>
      </c>
      <c r="EV64" s="575">
        <v>-4.2000000000000003E-2</v>
      </c>
      <c r="EW64" s="132" t="s">
        <v>62</v>
      </c>
      <c r="EX64" s="133" t="s">
        <v>62</v>
      </c>
      <c r="EY64" s="574">
        <v>-5.2600000000000001E-2</v>
      </c>
      <c r="EZ64" s="132" t="s">
        <v>62</v>
      </c>
      <c r="FA64" s="133" t="s">
        <v>62</v>
      </c>
      <c r="FB64" s="571">
        <v>-6.0499999999999998E-2</v>
      </c>
      <c r="FC64" s="405" t="s">
        <v>62</v>
      </c>
      <c r="FD64" s="406" t="s">
        <v>62</v>
      </c>
      <c r="FE64" s="579">
        <v>-3.9899999999999998E-2</v>
      </c>
      <c r="FF64" s="132" t="s">
        <v>62</v>
      </c>
      <c r="FG64" s="133" t="s">
        <v>62</v>
      </c>
      <c r="FH64" s="580">
        <v>-5.6899999999999999E-2</v>
      </c>
      <c r="FI64" s="132" t="s">
        <v>62</v>
      </c>
      <c r="FJ64" s="133" t="s">
        <v>62</v>
      </c>
      <c r="FK64" s="581">
        <v>-4.0599999999999997E-2</v>
      </c>
      <c r="FL64" s="132" t="s">
        <v>62</v>
      </c>
      <c r="FM64" s="133" t="s">
        <v>62</v>
      </c>
      <c r="FN64" s="580">
        <v>-3.44E-2</v>
      </c>
      <c r="FO64" s="132" t="s">
        <v>62</v>
      </c>
      <c r="FP64" s="133" t="s">
        <v>62</v>
      </c>
      <c r="FQ64" s="582">
        <v>-2.3199999999999998E-2</v>
      </c>
      <c r="FR64" s="132" t="s">
        <v>62</v>
      </c>
      <c r="FS64" s="133" t="s">
        <v>62</v>
      </c>
      <c r="FT64" s="580">
        <v>-2.58E-2</v>
      </c>
      <c r="FU64" s="132" t="s">
        <v>62</v>
      </c>
      <c r="FV64" s="133" t="s">
        <v>62</v>
      </c>
      <c r="FW64" s="583">
        <v>-2.1299999999999999E-2</v>
      </c>
      <c r="FX64" s="132" t="s">
        <v>62</v>
      </c>
      <c r="FY64" s="133" t="s">
        <v>62</v>
      </c>
      <c r="FZ64" s="580">
        <v>-6.5299999999999997E-2</v>
      </c>
      <c r="GA64" s="132" t="s">
        <v>62</v>
      </c>
      <c r="GB64" s="133" t="s">
        <v>62</v>
      </c>
      <c r="GC64" s="580">
        <v>-3.32E-2</v>
      </c>
      <c r="GD64" s="132" t="s">
        <v>62</v>
      </c>
      <c r="GE64" s="133" t="s">
        <v>62</v>
      </c>
      <c r="GF64" s="584">
        <v>-5.04E-2</v>
      </c>
      <c r="GG64" s="132" t="s">
        <v>62</v>
      </c>
      <c r="GH64" s="133" t="s">
        <v>62</v>
      </c>
      <c r="GI64" s="585">
        <v>-1.89E-2</v>
      </c>
      <c r="GJ64" s="132" t="s">
        <v>62</v>
      </c>
      <c r="GK64" s="133" t="s">
        <v>62</v>
      </c>
      <c r="GL64" s="585">
        <v>-4.1099999999999998E-2</v>
      </c>
      <c r="GM64" s="132" t="s">
        <v>62</v>
      </c>
      <c r="GN64" s="133" t="s">
        <v>62</v>
      </c>
      <c r="GO64" s="581">
        <v>-0.1031</v>
      </c>
      <c r="GP64" s="132" t="s">
        <v>62</v>
      </c>
      <c r="GQ64" s="133" t="s">
        <v>62</v>
      </c>
      <c r="GR64" s="580">
        <v>-6.3399999999999998E-2</v>
      </c>
      <c r="GS64" t="s">
        <v>62</v>
      </c>
      <c r="GT64" t="s">
        <v>62</v>
      </c>
      <c r="GU64" s="585">
        <v>-2.5100000000000001E-2</v>
      </c>
      <c r="GV64" t="s">
        <v>62</v>
      </c>
      <c r="HC64" s="132" t="s">
        <v>62</v>
      </c>
      <c r="HD64" s="133" t="s">
        <v>62</v>
      </c>
      <c r="HE64" s="585">
        <v>-4.1500000000000002E-2</v>
      </c>
      <c r="HF64" s="132" t="s">
        <v>62</v>
      </c>
      <c r="HG64" s="133" t="s">
        <v>62</v>
      </c>
      <c r="HH64" s="581">
        <v>-4.4900000000000002E-2</v>
      </c>
      <c r="HI64" s="132" t="s">
        <v>62</v>
      </c>
      <c r="HJ64" s="133" t="s">
        <v>62</v>
      </c>
      <c r="HK64" s="585">
        <v>-2.3E-2</v>
      </c>
      <c r="HL64" s="132" t="s">
        <v>62</v>
      </c>
      <c r="HM64" s="133" t="s">
        <v>62</v>
      </c>
      <c r="HN64" s="580">
        <v>-3.5400000000000001E-2</v>
      </c>
      <c r="HO64" s="132" t="s">
        <v>62</v>
      </c>
      <c r="HP64" s="133" t="s">
        <v>62</v>
      </c>
      <c r="HQ64" s="581">
        <v>-1.6400000000000001E-2</v>
      </c>
      <c r="HR64" s="132" t="s">
        <v>62</v>
      </c>
      <c r="HS64" s="133" t="s">
        <v>62</v>
      </c>
      <c r="HT64" s="586">
        <v>-1.8700000000000001E-2</v>
      </c>
      <c r="HU64" s="132" t="s">
        <v>62</v>
      </c>
      <c r="HV64" s="133" t="s">
        <v>62</v>
      </c>
      <c r="HW64" s="579">
        <v>-8.9999999999999993E-3</v>
      </c>
      <c r="HX64" s="132" t="s">
        <v>62</v>
      </c>
      <c r="HY64" s="133" t="s">
        <v>62</v>
      </c>
      <c r="HZ64" s="579">
        <v>-3.6299999999999999E-2</v>
      </c>
      <c r="IA64" s="132" t="s">
        <v>62</v>
      </c>
      <c r="IB64" s="133"/>
      <c r="IC64" s="583">
        <v>-2.5100000000000001E-2</v>
      </c>
      <c r="ID64" s="132" t="s">
        <v>62</v>
      </c>
      <c r="IE64" s="133" t="s">
        <v>62</v>
      </c>
      <c r="IF64" s="585">
        <v>-4.5400000000000003E-2</v>
      </c>
      <c r="IG64" s="132" t="s">
        <v>62</v>
      </c>
      <c r="IH64" s="133" t="s">
        <v>62</v>
      </c>
      <c r="II64" s="582">
        <v>-2.53E-2</v>
      </c>
      <c r="IJ64" s="132" t="s">
        <v>62</v>
      </c>
      <c r="IK64" s="133" t="s">
        <v>62</v>
      </c>
      <c r="IL64" s="579">
        <v>-2.1100000000000001E-2</v>
      </c>
      <c r="IM64" s="132" t="s">
        <v>62</v>
      </c>
      <c r="IN64" s="133" t="s">
        <v>62</v>
      </c>
      <c r="IO64" s="581">
        <v>-3.78E-2</v>
      </c>
      <c r="IP64" s="132" t="s">
        <v>62</v>
      </c>
      <c r="IQ64" s="133" t="s">
        <v>62</v>
      </c>
      <c r="IR64" s="581">
        <v>-2.58E-2</v>
      </c>
      <c r="IS64" s="132" t="s">
        <v>62</v>
      </c>
      <c r="IT64" s="133" t="s">
        <v>62</v>
      </c>
      <c r="IU64" s="582">
        <v>-0.01</v>
      </c>
      <c r="IV64" s="132" t="s">
        <v>62</v>
      </c>
      <c r="IW64" s="133" t="s">
        <v>62</v>
      </c>
      <c r="IX64" s="583">
        <v>-1.6299999999999999E-2</v>
      </c>
      <c r="IY64" s="132" t="s">
        <v>62</v>
      </c>
      <c r="IZ64" s="133" t="s">
        <v>62</v>
      </c>
      <c r="JA64" s="587">
        <v>-2.4799999999999999E-2</v>
      </c>
      <c r="JB64" s="132" t="s">
        <v>62</v>
      </c>
      <c r="JC64" s="133" t="s">
        <v>62</v>
      </c>
      <c r="JD64" s="583">
        <v>-6.1400000000000003E-2</v>
      </c>
      <c r="JE64" s="132" t="s">
        <v>62</v>
      </c>
      <c r="JF64" s="133" t="s">
        <v>62</v>
      </c>
      <c r="JG64" s="584">
        <v>-2.1700000000000001E-2</v>
      </c>
      <c r="JH64" s="132" t="s">
        <v>62</v>
      </c>
      <c r="JI64" s="133" t="s">
        <v>62</v>
      </c>
      <c r="JJ64" s="585">
        <v>-1.6E-2</v>
      </c>
      <c r="JK64" s="132" t="s">
        <v>62</v>
      </c>
      <c r="JL64" s="133" t="s">
        <v>62</v>
      </c>
      <c r="JM64" s="585">
        <v>-1.7000000000000001E-2</v>
      </c>
      <c r="JN64" t="s">
        <v>62</v>
      </c>
      <c r="JO64" t="s">
        <v>62</v>
      </c>
      <c r="JP64" s="583">
        <v>-2.4299999999999999E-2</v>
      </c>
      <c r="JQ64" t="s">
        <v>62</v>
      </c>
      <c r="JU64" s="132" t="s">
        <v>62</v>
      </c>
      <c r="JV64" s="133" t="s">
        <v>62</v>
      </c>
      <c r="JW64" s="581">
        <v>-4.9299999999999997E-2</v>
      </c>
      <c r="JX64" s="132" t="s">
        <v>62</v>
      </c>
      <c r="JY64" s="133" t="s">
        <v>62</v>
      </c>
      <c r="JZ64" s="582">
        <v>-6.4000000000000003E-3</v>
      </c>
      <c r="KA64" s="132" t="s">
        <v>62</v>
      </c>
      <c r="KB64" s="133" t="s">
        <v>62</v>
      </c>
      <c r="KC64" s="586">
        <v>-3.15E-2</v>
      </c>
      <c r="KD64" s="132" t="s">
        <v>62</v>
      </c>
      <c r="KE64" s="133" t="s">
        <v>62</v>
      </c>
      <c r="KF64" s="581">
        <v>-2.9600000000000001E-2</v>
      </c>
      <c r="KG64" s="132" t="s">
        <v>62</v>
      </c>
      <c r="KH64" s="133" t="s">
        <v>62</v>
      </c>
      <c r="KI64" s="582">
        <v>-1.5299999999999999E-2</v>
      </c>
      <c r="KJ64" s="132" t="s">
        <v>62</v>
      </c>
      <c r="KK64" s="133" t="s">
        <v>62</v>
      </c>
      <c r="KL64" s="580">
        <v>-2.7699999999999999E-2</v>
      </c>
      <c r="KM64" s="132" t="s">
        <v>62</v>
      </c>
      <c r="KN64" s="133" t="s">
        <v>62</v>
      </c>
      <c r="KO64" s="583">
        <v>-1.3100000000000001E-2</v>
      </c>
      <c r="KP64" s="132" t="s">
        <v>62</v>
      </c>
      <c r="KQ64" s="133" t="s">
        <v>62</v>
      </c>
      <c r="KR64" s="585">
        <v>-2.69E-2</v>
      </c>
      <c r="KS64" s="132" t="s">
        <v>62</v>
      </c>
      <c r="KT64" s="133" t="s">
        <v>62</v>
      </c>
      <c r="KU64" s="583">
        <v>-5.1499999999999997E-2</v>
      </c>
      <c r="KV64" s="132" t="s">
        <v>62</v>
      </c>
      <c r="KW64" s="133" t="s">
        <v>62</v>
      </c>
      <c r="KX64" s="580">
        <v>-2.1100000000000001E-2</v>
      </c>
      <c r="KY64" s="132" t="s">
        <v>62</v>
      </c>
      <c r="KZ64" s="133" t="s">
        <v>62</v>
      </c>
      <c r="LA64" s="580">
        <v>-3.0300000000000001E-2</v>
      </c>
      <c r="LB64" s="132" t="s">
        <v>62</v>
      </c>
      <c r="LC64" s="133" t="s">
        <v>62</v>
      </c>
      <c r="LD64" s="583">
        <v>-0.02</v>
      </c>
      <c r="LE64" s="132" t="s">
        <v>62</v>
      </c>
      <c r="LF64" s="133" t="s">
        <v>62</v>
      </c>
      <c r="LG64" s="580">
        <v>-2.9399999999999999E-2</v>
      </c>
      <c r="LH64" s="132" t="s">
        <v>62</v>
      </c>
      <c r="LI64" s="133" t="s">
        <v>62</v>
      </c>
      <c r="LJ64" s="586">
        <v>-1.47E-2</v>
      </c>
      <c r="LK64" s="132" t="s">
        <v>62</v>
      </c>
      <c r="LL64" s="133" t="s">
        <v>62</v>
      </c>
      <c r="LM64" s="585">
        <v>-1.8599999999999998E-2</v>
      </c>
      <c r="LN64" s="132" t="s">
        <v>62</v>
      </c>
      <c r="LO64" s="133" t="s">
        <v>62</v>
      </c>
      <c r="LP64" s="580">
        <v>-2.1399999999999999E-2</v>
      </c>
      <c r="LQ64" s="132" t="s">
        <v>62</v>
      </c>
      <c r="LR64" s="133" t="s">
        <v>62</v>
      </c>
      <c r="LS64" s="582">
        <v>-4.2500000000000003E-2</v>
      </c>
      <c r="LT64" s="132" t="s">
        <v>62</v>
      </c>
      <c r="LU64" s="133" t="s">
        <v>62</v>
      </c>
      <c r="LV64" s="586">
        <v>-2.29E-2</v>
      </c>
      <c r="LW64" s="132" t="s">
        <v>62</v>
      </c>
      <c r="LX64" s="133" t="s">
        <v>62</v>
      </c>
      <c r="LY64" s="580">
        <v>-1.0500000000000001E-2</v>
      </c>
      <c r="LZ64" s="132" t="s">
        <v>62</v>
      </c>
      <c r="MA64" s="133" t="s">
        <v>62</v>
      </c>
      <c r="MB64" s="582">
        <v>-2.0199999999999999E-2</v>
      </c>
      <c r="MC64" s="132" t="s">
        <v>62</v>
      </c>
      <c r="MD64" s="133" t="s">
        <v>62</v>
      </c>
      <c r="ME64" s="581">
        <v>-2.23E-2</v>
      </c>
      <c r="MF64" s="132" t="s">
        <v>62</v>
      </c>
      <c r="MG64" s="133" t="s">
        <v>62</v>
      </c>
      <c r="MH64" s="580">
        <v>-6.0000000000000001E-3</v>
      </c>
      <c r="MI64" s="133" t="s">
        <v>62</v>
      </c>
      <c r="MJ64" s="133" t="s">
        <v>62</v>
      </c>
      <c r="MK64" s="582">
        <v>-4.1700000000000001E-2</v>
      </c>
      <c r="MM64" s="132" t="s">
        <v>62</v>
      </c>
      <c r="MN64" s="133" t="s">
        <v>62</v>
      </c>
      <c r="MO64" s="586">
        <v>-3.9199999999999999E-2</v>
      </c>
      <c r="MP64" s="132" t="s">
        <v>62</v>
      </c>
      <c r="MQ64" s="133" t="s">
        <v>62</v>
      </c>
      <c r="MR64" s="585">
        <v>-1.7299999999999999E-2</v>
      </c>
      <c r="MS64" s="132" t="s">
        <v>62</v>
      </c>
      <c r="MT64" s="133" t="s">
        <v>62</v>
      </c>
      <c r="MU64" s="583">
        <v>-1.2800000000000001E-2</v>
      </c>
      <c r="MV64" s="132" t="s">
        <v>62</v>
      </c>
      <c r="MW64" s="133" t="s">
        <v>62</v>
      </c>
      <c r="MX64" s="586">
        <v>-1.54E-2</v>
      </c>
      <c r="MY64" s="132" t="s">
        <v>62</v>
      </c>
      <c r="MZ64" s="133" t="s">
        <v>62</v>
      </c>
      <c r="NA64" s="586">
        <v>-2.9100000000000001E-2</v>
      </c>
      <c r="NB64" s="132" t="s">
        <v>62</v>
      </c>
      <c r="NC64" s="133" t="s">
        <v>62</v>
      </c>
      <c r="ND64" s="581">
        <v>-4.2299999999999997E-2</v>
      </c>
      <c r="NE64" s="132" t="s">
        <v>62</v>
      </c>
      <c r="NF64" s="133" t="s">
        <v>62</v>
      </c>
      <c r="NG64" s="581">
        <v>-2.52E-2</v>
      </c>
      <c r="NH64" s="132" t="s">
        <v>62</v>
      </c>
      <c r="NI64" s="133" t="s">
        <v>62</v>
      </c>
      <c r="NJ64" s="583">
        <v>-1.89E-2</v>
      </c>
      <c r="NK64" s="133" t="s">
        <v>62</v>
      </c>
      <c r="NL64" s="133" t="s">
        <v>62</v>
      </c>
      <c r="NM64" s="601">
        <v>-1.37E-2</v>
      </c>
      <c r="NN64" s="598" t="s">
        <v>62</v>
      </c>
      <c r="NO64" s="599" t="s">
        <v>62</v>
      </c>
      <c r="NP64" s="600">
        <v>-4.8800000000000003E-2</v>
      </c>
      <c r="NQ64" s="598"/>
      <c r="NR64" s="599" t="s">
        <v>62</v>
      </c>
      <c r="NS64" s="546">
        <v>-2.87E-2</v>
      </c>
      <c r="NT64" s="598" t="s">
        <v>62</v>
      </c>
      <c r="NU64" s="599" t="s">
        <v>62</v>
      </c>
      <c r="NV64" s="538">
        <v>-2.53E-2</v>
      </c>
      <c r="NW64" s="598" t="s">
        <v>62</v>
      </c>
      <c r="NX64" s="599" t="s">
        <v>62</v>
      </c>
      <c r="NY64" s="534">
        <v>-2.81E-2</v>
      </c>
      <c r="NZ64" s="692" t="s">
        <v>62</v>
      </c>
      <c r="OA64" s="599" t="s">
        <v>62</v>
      </c>
      <c r="OB64" s="639">
        <v>-5.04E-2</v>
      </c>
      <c r="OC64" s="598" t="s">
        <v>62</v>
      </c>
      <c r="OD64" s="599" t="s">
        <v>62</v>
      </c>
      <c r="OE64" s="665">
        <v>-3.0200000000000001E-2</v>
      </c>
      <c r="OF64" s="598" t="s">
        <v>62</v>
      </c>
      <c r="OG64" s="599" t="s">
        <v>62</v>
      </c>
      <c r="OH64" s="694">
        <v>-2.07E-2</v>
      </c>
      <c r="OI64" s="598" t="s">
        <v>62</v>
      </c>
      <c r="OJ64" s="599" t="s">
        <v>62</v>
      </c>
      <c r="OK64" s="700">
        <v>-2.7300000000000001E-2</v>
      </c>
      <c r="OL64" s="598" t="s">
        <v>62</v>
      </c>
      <c r="OM64" s="599" t="s">
        <v>62</v>
      </c>
      <c r="ON64" s="712">
        <v>-5.2200000000000003E-2</v>
      </c>
      <c r="OO64" s="598" t="s">
        <v>62</v>
      </c>
      <c r="OP64" s="599" t="s">
        <v>62</v>
      </c>
      <c r="OQ64" s="694">
        <v>-1.9800000000000002E-2</v>
      </c>
      <c r="OR64" s="133" t="s">
        <v>62</v>
      </c>
      <c r="OS64" s="133" t="s">
        <v>62</v>
      </c>
      <c r="OT64" s="711">
        <v>-1.34E-2</v>
      </c>
      <c r="OU64" s="132" t="s">
        <v>62</v>
      </c>
      <c r="OV64" s="133" t="s">
        <v>62</v>
      </c>
      <c r="OW64" s="588"/>
      <c r="OX64" s="132" t="s">
        <v>62</v>
      </c>
      <c r="OY64" s="133" t="s">
        <v>62</v>
      </c>
      <c r="OZ64" s="588"/>
      <c r="PA64" s="132" t="s">
        <v>62</v>
      </c>
      <c r="PB64" s="133" t="s">
        <v>62</v>
      </c>
      <c r="PC64" s="588"/>
      <c r="PE64" s="598" t="s">
        <v>62</v>
      </c>
      <c r="PF64" s="599" t="s">
        <v>62</v>
      </c>
      <c r="PG64" s="700">
        <v>-4.87E-2</v>
      </c>
      <c r="PH64" s="598" t="s">
        <v>62</v>
      </c>
      <c r="PI64" s="599" t="s">
        <v>62</v>
      </c>
      <c r="PJ64" s="694">
        <v>-3.5799999999999998E-2</v>
      </c>
      <c r="PK64" s="133" t="s">
        <v>62</v>
      </c>
      <c r="PL64" s="133" t="s">
        <v>62</v>
      </c>
      <c r="PM64" s="656">
        <v>-2.3E-2</v>
      </c>
      <c r="PN64" s="598" t="s">
        <v>62</v>
      </c>
      <c r="PO64" s="599" t="s">
        <v>62</v>
      </c>
      <c r="PP64" s="734">
        <v>-2.0299999999999999E-2</v>
      </c>
      <c r="PQ64" s="133" t="s">
        <v>62</v>
      </c>
      <c r="PR64" s="133" t="s">
        <v>62</v>
      </c>
      <c r="PS64" s="588"/>
      <c r="PT64" s="132" t="s">
        <v>62</v>
      </c>
      <c r="PU64" s="133" t="s">
        <v>62</v>
      </c>
      <c r="PV64" s="588"/>
      <c r="PW64" s="132" t="s">
        <v>62</v>
      </c>
      <c r="PX64" s="133" t="s">
        <v>62</v>
      </c>
      <c r="PY64" s="588"/>
      <c r="PZ64" s="132" t="s">
        <v>62</v>
      </c>
      <c r="QA64" s="133" t="s">
        <v>62</v>
      </c>
      <c r="QB64" s="588"/>
      <c r="QC64" s="132" t="s">
        <v>62</v>
      </c>
      <c r="QD64" s="133" t="s">
        <v>62</v>
      </c>
      <c r="QE64" s="588"/>
      <c r="QF64" s="132" t="s">
        <v>62</v>
      </c>
      <c r="QG64" s="133" t="s">
        <v>62</v>
      </c>
      <c r="QH64" s="588"/>
      <c r="QI64" s="132" t="s">
        <v>62</v>
      </c>
      <c r="QJ64" s="133" t="s">
        <v>62</v>
      </c>
      <c r="QK64" s="588"/>
      <c r="QL64" s="132" t="s">
        <v>62</v>
      </c>
      <c r="QM64" s="133" t="s">
        <v>62</v>
      </c>
      <c r="QN64" s="588"/>
      <c r="QO64" s="132" t="s">
        <v>62</v>
      </c>
      <c r="QP64" s="133" t="s">
        <v>62</v>
      </c>
      <c r="QQ64" s="588"/>
      <c r="QR64" s="132" t="s">
        <v>62</v>
      </c>
      <c r="QS64" s="133" t="s">
        <v>62</v>
      </c>
      <c r="QT64" s="588"/>
      <c r="QU64" s="132" t="s">
        <v>62</v>
      </c>
      <c r="QV64" s="133" t="s">
        <v>62</v>
      </c>
      <c r="QW64" s="588"/>
      <c r="QX64" s="132" t="s">
        <v>62</v>
      </c>
      <c r="QY64" s="133" t="s">
        <v>62</v>
      </c>
      <c r="QZ64" s="588"/>
      <c r="RA64" s="132" t="s">
        <v>62</v>
      </c>
      <c r="RB64" s="133" t="s">
        <v>62</v>
      </c>
      <c r="RC64" s="588"/>
      <c r="RD64" s="132" t="s">
        <v>62</v>
      </c>
      <c r="RE64" s="133" t="s">
        <v>62</v>
      </c>
      <c r="RF64" s="588"/>
      <c r="RG64" s="132" t="s">
        <v>62</v>
      </c>
      <c r="RH64" s="133" t="s">
        <v>62</v>
      </c>
      <c r="RI64" s="588"/>
      <c r="RJ64" s="132" t="s">
        <v>62</v>
      </c>
      <c r="RK64" s="133" t="s">
        <v>62</v>
      </c>
      <c r="RL64" s="588"/>
      <c r="RM64" s="132" t="s">
        <v>62</v>
      </c>
      <c r="RN64" s="133" t="s">
        <v>62</v>
      </c>
      <c r="RO64" s="588"/>
      <c r="RP64" s="132" t="s">
        <v>62</v>
      </c>
      <c r="RQ64" s="133" t="s">
        <v>62</v>
      </c>
      <c r="RR64" s="588"/>
      <c r="RS64" s="132" t="s">
        <v>62</v>
      </c>
      <c r="RT64" s="133" t="s">
        <v>62</v>
      </c>
      <c r="RU64" s="588"/>
    </row>
    <row r="65" spans="1:489" s="562" customFormat="1" ht="15.75" thickBot="1" x14ac:dyDescent="0.3">
      <c r="A65" s="561"/>
      <c r="NN65" s="602"/>
      <c r="NO65" s="602"/>
      <c r="NP65" s="602"/>
      <c r="NQ65" s="602"/>
      <c r="NR65" s="602"/>
      <c r="NS65" s="602"/>
      <c r="NT65" s="602"/>
      <c r="NU65" s="602"/>
      <c r="NV65" s="602"/>
      <c r="NW65" s="602"/>
      <c r="NX65" s="602"/>
      <c r="NY65" s="602"/>
      <c r="NZ65" s="602"/>
      <c r="OA65" s="602"/>
      <c r="OB65" s="602"/>
      <c r="OC65" s="602"/>
      <c r="OD65" s="602"/>
      <c r="OE65" s="602"/>
      <c r="OF65" s="602"/>
      <c r="OG65" s="602"/>
      <c r="OH65" s="602"/>
      <c r="OI65" s="602"/>
      <c r="OJ65" s="602"/>
      <c r="OK65" s="602"/>
      <c r="OL65" s="602"/>
      <c r="OM65" s="602"/>
      <c r="ON65" s="602"/>
      <c r="OO65" s="602"/>
      <c r="OP65" s="602"/>
      <c r="OQ65" s="602"/>
      <c r="PE65" s="602"/>
      <c r="PF65" s="602"/>
      <c r="PG65" s="602"/>
      <c r="PH65" s="602"/>
      <c r="PI65" s="602"/>
      <c r="PJ65" s="602"/>
      <c r="PN65" s="602"/>
      <c r="PO65" s="602"/>
      <c r="PP65" s="602"/>
    </row>
    <row r="66" spans="1:489" s="76" customFormat="1" ht="15.75" thickBot="1" x14ac:dyDescent="0.3">
      <c r="A66" s="595" t="s">
        <v>167</v>
      </c>
      <c r="B66" s="595" t="s">
        <v>168</v>
      </c>
      <c r="C66" s="595" t="s">
        <v>169</v>
      </c>
      <c r="BS66" s="595" t="s">
        <v>167</v>
      </c>
      <c r="BT66" s="595" t="s">
        <v>168</v>
      </c>
      <c r="BU66" s="595" t="s">
        <v>169</v>
      </c>
      <c r="EK66" s="595" t="s">
        <v>167</v>
      </c>
      <c r="EL66" s="595" t="s">
        <v>168</v>
      </c>
      <c r="EM66" s="595" t="s">
        <v>169</v>
      </c>
      <c r="HC66" s="697" t="s">
        <v>167</v>
      </c>
      <c r="HD66" s="697" t="s">
        <v>168</v>
      </c>
      <c r="HE66" s="697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7" t="s">
        <v>167</v>
      </c>
      <c r="JV66" s="697" t="s">
        <v>168</v>
      </c>
      <c r="JW66" s="697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5" t="s">
        <v>167</v>
      </c>
      <c r="MN66" s="595" t="s">
        <v>168</v>
      </c>
      <c r="MO66" s="595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3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2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3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3"/>
      <c r="LB67" s="506"/>
      <c r="LC67" s="507">
        <v>43601</v>
      </c>
      <c r="LD67" s="508"/>
      <c r="LE67" s="506"/>
      <c r="LF67" s="507">
        <v>43602</v>
      </c>
      <c r="LG67" s="508"/>
      <c r="LH67" s="652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5"/>
      <c r="MY67" s="484"/>
      <c r="MZ67" s="485">
        <v>43623</v>
      </c>
      <c r="NA67" s="522" t="s">
        <v>77</v>
      </c>
      <c r="NB67" s="603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3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2"/>
      <c r="NZ67" s="667"/>
      <c r="OA67" s="668">
        <v>43636</v>
      </c>
      <c r="OB67" s="669"/>
      <c r="OC67" s="652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3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HC68" s="129">
        <v>2.52E-2</v>
      </c>
      <c r="HD68" s="128">
        <f>SUM( -HC52,HD52)</f>
        <v>1.5100000000000002E-2</v>
      </c>
      <c r="HE68" s="624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3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2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4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6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2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21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20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20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2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1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1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6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4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6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21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20">
        <f>SUM( -JF57,JG57)</f>
        <v>2.9499999999999998E-2</v>
      </c>
      <c r="JH68" s="131">
        <v>1.83E-2</v>
      </c>
      <c r="JI68" s="129">
        <f>SUM( -JH53,JI53)</f>
        <v>1.0399999999999993E-2</v>
      </c>
      <c r="JJ68" s="625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9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4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4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6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21">
        <f>SUM( -KK55,KL55)</f>
        <v>9.8999999999999991E-3</v>
      </c>
      <c r="KM68" s="124">
        <f>SUM( -KL58,KM58)</f>
        <v>1.5900000000000011E-2</v>
      </c>
      <c r="KN68" s="123">
        <v>1.23E-2</v>
      </c>
      <c r="KO68" s="625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4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6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6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2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1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4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4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2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6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9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7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7">
        <v>2.0899999999999998E-2</v>
      </c>
      <c r="NT68" s="124">
        <v>1.35E-2</v>
      </c>
      <c r="NU68" s="105">
        <v>2.1899999999999999E-2</v>
      </c>
      <c r="NV68" s="613">
        <v>2.58E-2</v>
      </c>
      <c r="NW68" s="124">
        <v>1.14E-2</v>
      </c>
      <c r="NX68" s="106">
        <v>1.55E-2</v>
      </c>
      <c r="NY68" s="661">
        <v>3.1800000000000002E-2</v>
      </c>
      <c r="NZ68" s="670">
        <v>1.6199999999999999E-2</v>
      </c>
      <c r="OA68" s="40">
        <v>1.77E-2</v>
      </c>
      <c r="OB68" s="671">
        <v>3.0200000000000001E-2</v>
      </c>
      <c r="OC68" s="104">
        <v>3.0999999999999999E-3</v>
      </c>
      <c r="OD68" s="103">
        <v>2.7199999999999998E-2</v>
      </c>
      <c r="OE68" s="614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9">
        <v>1.4800000000000001E-2</v>
      </c>
      <c r="OL68" s="131">
        <v>2.52E-2</v>
      </c>
      <c r="OM68" s="105">
        <v>2.4199999999999999E-2</v>
      </c>
      <c r="ON68" s="610">
        <v>1.49E-2</v>
      </c>
      <c r="OO68" s="129">
        <v>1.47E-2</v>
      </c>
      <c r="OP68" s="106">
        <v>8.9999999999999993E-3</v>
      </c>
      <c r="OQ68" s="610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8">
        <v>2.5399999999999999E-2</v>
      </c>
      <c r="PH68" s="129">
        <v>1.7299999999999999E-2</v>
      </c>
      <c r="PI68" s="104">
        <v>9.2999999999999992E-3</v>
      </c>
      <c r="PJ68" s="607">
        <v>2.5000000000000001E-2</v>
      </c>
      <c r="PK68" s="124">
        <v>1.8499999999999999E-2</v>
      </c>
      <c r="PL68" s="104">
        <v>2.18E-2</v>
      </c>
      <c r="PM68" s="610">
        <v>1.9699999999999999E-2</v>
      </c>
      <c r="PN68" s="125">
        <v>6.4000000000000003E-3</v>
      </c>
      <c r="PO68" s="102">
        <v>8.8000000000000005E-3</v>
      </c>
      <c r="PP68" s="610">
        <v>1.04E-2</v>
      </c>
      <c r="PQ68" s="106">
        <v>8.0000000000000002E-3</v>
      </c>
    </row>
    <row r="69" spans="1:489" ht="15.75" thickBot="1" x14ac:dyDescent="0.3">
      <c r="C69" t="s">
        <v>62</v>
      </c>
      <c r="HC69" s="128">
        <f>SUM( -GU52,HC52)</f>
        <v>1.8300000000000011E-2</v>
      </c>
      <c r="HD69" s="47">
        <v>1.03E-2</v>
      </c>
      <c r="HE69" s="623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21">
        <f>SUM( -HJ56,HK56)</f>
        <v>8.9000000000000017E-3</v>
      </c>
      <c r="HL69" s="131">
        <v>6.8999999999999999E-3</v>
      </c>
      <c r="HM69" s="127">
        <f>SUM( -HL56,HM56)</f>
        <v>1.03E-2</v>
      </c>
      <c r="HN69" s="621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2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21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6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5">
        <v>1.32E-2</v>
      </c>
      <c r="ID69" s="123">
        <f>SUM( -IC54,ID54)</f>
        <v>3.7000000000000088E-3</v>
      </c>
      <c r="IE69" s="131">
        <f>SUM( -ID55,IE55)</f>
        <v>7.4999999999999997E-3</v>
      </c>
      <c r="IF69" s="624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21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4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4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6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1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9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21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5">
        <f>SUM( -JC59,JD59)</f>
        <v>6.6999999999999837E-3</v>
      </c>
      <c r="JE69" s="125">
        <f>SUM( -JD56,JE56)</f>
        <v>1.2999999999999999E-3</v>
      </c>
      <c r="JF69" s="127">
        <v>1.41E-2</v>
      </c>
      <c r="JG69" s="622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4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4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3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2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5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6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9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5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5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1">
        <f>SUM( -KW54,KX54)</f>
        <v>1.0600000000000005E-2</v>
      </c>
      <c r="KY69" s="127">
        <v>5.3E-3</v>
      </c>
      <c r="KZ69" s="126">
        <f>SUM( -KY59,KZ59)</f>
        <v>8.5000000000000075E-3</v>
      </c>
      <c r="LA69" s="643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5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1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5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9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3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0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9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8">
        <v>9.4999999999999998E-3</v>
      </c>
      <c r="NT69" s="125">
        <v>8.6E-3</v>
      </c>
      <c r="NU69" s="104">
        <v>1.0699999999999999E-2</v>
      </c>
      <c r="NV69" s="610">
        <v>1.26E-2</v>
      </c>
      <c r="NW69" s="126">
        <v>1.1000000000000001E-3</v>
      </c>
      <c r="NX69" s="102">
        <v>1.4999999999999999E-2</v>
      </c>
      <c r="NY69" s="656">
        <v>1.37E-2</v>
      </c>
      <c r="NZ69" s="672">
        <v>5.4999999999999997E-3</v>
      </c>
      <c r="OA69" s="86">
        <v>1.6799999999999999E-2</v>
      </c>
      <c r="OB69" s="673">
        <v>2.76E-2</v>
      </c>
      <c r="OC69" s="101">
        <v>2.7000000000000001E-3</v>
      </c>
      <c r="OD69" s="102">
        <v>9.7000000000000003E-3</v>
      </c>
      <c r="OE69" s="609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0">
        <v>1.29E-2</v>
      </c>
      <c r="OL69" s="129">
        <v>2.12E-2</v>
      </c>
      <c r="OM69" s="100">
        <v>8.5000000000000006E-3</v>
      </c>
      <c r="ON69" s="613">
        <v>1.6000000000000001E-3</v>
      </c>
      <c r="OO69" s="127">
        <v>7.7999999999999996E-3</v>
      </c>
      <c r="OP69" s="105">
        <v>8.0999999999999996E-3</v>
      </c>
      <c r="OQ69" s="613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4">
        <v>1.9699999999999999E-2</v>
      </c>
      <c r="PH69" s="123">
        <v>6.1000000000000004E-3</v>
      </c>
      <c r="PI69" s="99">
        <v>6.4000000000000003E-3</v>
      </c>
      <c r="PJ69" s="609">
        <v>1.35E-2</v>
      </c>
      <c r="PK69" s="131">
        <v>6.8999999999999999E-3</v>
      </c>
      <c r="PL69" s="102">
        <v>6.6E-3</v>
      </c>
      <c r="PM69" s="612">
        <v>1.77E-2</v>
      </c>
      <c r="PN69" s="129">
        <v>5.1999999999999998E-3</v>
      </c>
      <c r="PO69" s="715">
        <v>6.7000000000000002E-3</v>
      </c>
      <c r="PP69" s="609">
        <v>4.7000000000000002E-3</v>
      </c>
      <c r="PQ69" s="101">
        <v>7.3000000000000001E-3</v>
      </c>
    </row>
    <row r="70" spans="1:489" ht="15.75" thickBot="1" x14ac:dyDescent="0.3">
      <c r="HC70" s="131">
        <v>1.5699999999999999E-2</v>
      </c>
      <c r="HD70" s="86">
        <v>1.5E-3</v>
      </c>
      <c r="HE70" s="621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3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21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3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20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20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9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2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2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0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9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4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0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21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5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2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5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6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6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20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5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21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3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20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2">
        <v>2.3999999999999998E-3</v>
      </c>
      <c r="KS70" s="106">
        <f>SUM( -KR52,KS52)</f>
        <v>1.3400000000000023E-2</v>
      </c>
      <c r="KT70" s="131">
        <v>-1.2999999999999999E-3</v>
      </c>
      <c r="KU70" s="621">
        <v>8.5000000000000006E-3</v>
      </c>
      <c r="KV70" s="129">
        <f>SUM( -KU56,KV56)</f>
        <v>7.1000000000000004E-3</v>
      </c>
      <c r="KW70" s="127">
        <v>2E-3</v>
      </c>
      <c r="KX70" s="624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4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3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5">
        <f>SUM( -LF59,LG59)</f>
        <v>6.3E-3</v>
      </c>
      <c r="LH70" s="100">
        <v>6.0000000000000001E-3</v>
      </c>
      <c r="LI70" s="128">
        <f>SUM( -LH52,LI52)</f>
        <v>5.6999999999999829E-3</v>
      </c>
      <c r="LJ70" s="619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4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1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1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1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9">
        <v>7.1000000000000004E-3</v>
      </c>
      <c r="NT70" s="126">
        <v>6.4999999999999997E-3</v>
      </c>
      <c r="NU70" s="101">
        <v>5.4999999999999997E-3</v>
      </c>
      <c r="NV70" s="614">
        <v>1.15E-2</v>
      </c>
      <c r="NW70" s="125">
        <v>0</v>
      </c>
      <c r="NX70" s="103">
        <v>4.7000000000000002E-3</v>
      </c>
      <c r="NY70" s="655">
        <v>4.5999999999999999E-3</v>
      </c>
      <c r="NZ70" s="674">
        <v>5.4999999999999997E-3</v>
      </c>
      <c r="OA70" s="30">
        <v>1.23E-2</v>
      </c>
      <c r="OB70" s="675">
        <v>2.3E-3</v>
      </c>
      <c r="OC70" s="99">
        <v>2.5000000000000001E-3</v>
      </c>
      <c r="OD70" s="101">
        <v>6.4999999999999997E-3</v>
      </c>
      <c r="OE70" s="611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2">
        <v>3.7000000000000002E-3</v>
      </c>
      <c r="OL70" s="123">
        <v>-1.9E-3</v>
      </c>
      <c r="OM70" s="106">
        <v>3.5000000000000001E-3</v>
      </c>
      <c r="ON70" s="614">
        <v>1.2999999999999999E-3</v>
      </c>
      <c r="OO70" s="123">
        <v>5.5999999999999999E-3</v>
      </c>
      <c r="OP70" s="99">
        <v>7.9000000000000008E-3</v>
      </c>
      <c r="OQ70" s="609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7">
        <v>1.4800000000000001E-2</v>
      </c>
      <c r="PH70" s="125">
        <v>1.8E-3</v>
      </c>
      <c r="PI70" s="103">
        <v>3.5999999999999999E-3</v>
      </c>
      <c r="PJ70" s="612">
        <v>6.7000000000000002E-3</v>
      </c>
      <c r="PK70" s="126">
        <v>2.9999999999999997E-4</v>
      </c>
      <c r="PL70" s="105">
        <v>2.3E-3</v>
      </c>
      <c r="PM70" s="613">
        <v>1.09E-2</v>
      </c>
      <c r="PN70" s="128">
        <v>1.2999999999999999E-3</v>
      </c>
      <c r="PO70" s="99">
        <v>4.1999999999999997E-3</v>
      </c>
      <c r="PP70" s="612">
        <v>2.2000000000000001E-3</v>
      </c>
      <c r="PQ70" s="103">
        <v>1.1999999999999999E-3</v>
      </c>
    </row>
    <row r="71" spans="1:489" ht="15.75" thickBot="1" x14ac:dyDescent="0.3">
      <c r="HC71" s="125">
        <v>4.8999999999999998E-3</v>
      </c>
      <c r="HD71" s="127">
        <f>SUM( -HC56,HD56)</f>
        <v>1.9999999999999879E-4</v>
      </c>
      <c r="HE71" s="622">
        <v>2.8E-3</v>
      </c>
      <c r="HF71" s="125">
        <v>9.1999999999999998E-3</v>
      </c>
      <c r="HG71" s="47">
        <v>8.0000000000000004E-4</v>
      </c>
      <c r="HH71" s="621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2">
        <f>SUM( -HJ53,HK53)</f>
        <v>1.6000000000000042E-3</v>
      </c>
      <c r="HL71" s="125">
        <v>-1E-4</v>
      </c>
      <c r="HM71" s="129">
        <f>SUM( -HL53,HM53)</f>
        <v>3.8999999999999868E-3</v>
      </c>
      <c r="HN71" s="624">
        <f>SUM( -HM54,HN54)</f>
        <v>4.6000000000000069E-3</v>
      </c>
      <c r="HO71" s="131">
        <f>SUM( -HN55,HO55)</f>
        <v>-4.0000000000000452E-4</v>
      </c>
      <c r="HP71" s="86">
        <v>3.3E-3</v>
      </c>
      <c r="HQ71" s="624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9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5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21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4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21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3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1">
        <v>2.0999999999999999E-3</v>
      </c>
      <c r="IM71" s="128">
        <f>SUM( -IL52,IM52)</f>
        <v>1.5999999999999903E-3</v>
      </c>
      <c r="IN71" s="124">
        <v>3.2000000000000002E-3</v>
      </c>
      <c r="IO71" s="626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2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2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20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20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6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6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20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2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5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3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20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4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2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9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9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2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5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6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9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1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0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2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2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3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0">
        <v>5.3E-3</v>
      </c>
      <c r="NT71" s="128">
        <v>5.0000000000000001E-4</v>
      </c>
      <c r="NU71" s="99">
        <v>5.3E-3</v>
      </c>
      <c r="NV71" s="612">
        <v>8.3000000000000001E-3</v>
      </c>
      <c r="NW71" s="127">
        <v>-1.6999999999999999E-3</v>
      </c>
      <c r="NX71" s="101">
        <v>-3.0000000000000001E-3</v>
      </c>
      <c r="NY71" s="660">
        <v>5.9999999999999995E-4</v>
      </c>
      <c r="NZ71" s="676">
        <v>4.4000000000000003E-3</v>
      </c>
      <c r="OA71" s="16">
        <v>8.8000000000000005E-3</v>
      </c>
      <c r="OB71" s="677">
        <v>-4.3E-3</v>
      </c>
      <c r="OC71" s="100">
        <v>2.5000000000000001E-3</v>
      </c>
      <c r="OD71" s="100">
        <v>6.3E-3</v>
      </c>
      <c r="OE71" s="612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8">
        <v>3.3E-3</v>
      </c>
      <c r="OL71" s="127">
        <v>-2E-3</v>
      </c>
      <c r="OM71" s="103">
        <v>1.9E-3</v>
      </c>
      <c r="ON71" s="611">
        <v>-1E-4</v>
      </c>
      <c r="OO71" s="128">
        <v>2.5999999999999999E-3</v>
      </c>
      <c r="OP71" s="103">
        <v>-6.8999999999999999E-3</v>
      </c>
      <c r="OQ71" s="612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10">
        <v>2.0999999999999999E-3</v>
      </c>
      <c r="PH71" s="128">
        <v>-5.0000000000000001E-4</v>
      </c>
      <c r="PI71" s="100">
        <v>1E-4</v>
      </c>
      <c r="PJ71" s="610">
        <v>1E-3</v>
      </c>
      <c r="PK71" s="127">
        <v>-5.9999999999999995E-4</v>
      </c>
      <c r="PL71" s="715">
        <v>-1.2999999999999999E-3</v>
      </c>
      <c r="PM71" s="608">
        <v>-5.9999999999999995E-4</v>
      </c>
      <c r="PN71" s="127">
        <v>8.0000000000000004E-4</v>
      </c>
      <c r="PO71" s="103">
        <v>4.0000000000000001E-3</v>
      </c>
      <c r="PP71" s="613">
        <v>-1.5E-3</v>
      </c>
      <c r="PQ71" s="104">
        <v>2.9999999999999997E-4</v>
      </c>
    </row>
    <row r="72" spans="1:489" ht="15.75" thickBot="1" x14ac:dyDescent="0.3"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20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20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9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3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3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6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9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6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0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0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9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6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2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4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3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3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3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21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9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3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9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3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20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20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0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6">
        <v>-1.4E-3</v>
      </c>
      <c r="LB72" s="123">
        <f>SUM( -LA53,LB53)</f>
        <v>8.9999999999999802E-4</v>
      </c>
      <c r="LC72" s="125">
        <f>SUM( -LB55,LC55)</f>
        <v>-5.1000000000000004E-3</v>
      </c>
      <c r="LD72" s="619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2">
        <f>SUM( -LF56,LG56)</f>
        <v>-3.1000000000000003E-3</v>
      </c>
      <c r="LH72" s="101">
        <v>-1.34E-2</v>
      </c>
      <c r="LI72" s="127">
        <f>SUM( -LH54,LI54)</f>
        <v>-4.4000000000000011E-3</v>
      </c>
      <c r="LJ72" s="620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3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0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3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4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1">
        <v>1.2999999999999999E-3</v>
      </c>
      <c r="NT72" s="123">
        <v>-1.6000000000000001E-3</v>
      </c>
      <c r="NU72" s="100">
        <v>-1.1999999999999999E-3</v>
      </c>
      <c r="NV72" s="611">
        <v>-8.0000000000000002E-3</v>
      </c>
      <c r="NW72" s="123">
        <v>-2.2000000000000001E-3</v>
      </c>
      <c r="NX72" s="100">
        <v>-3.8E-3</v>
      </c>
      <c r="NY72" s="658">
        <v>-7.4999999999999997E-3</v>
      </c>
      <c r="NZ72" s="678">
        <v>2.0999999999999999E-3</v>
      </c>
      <c r="OA72" s="34">
        <v>-1.1999999999999999E-3</v>
      </c>
      <c r="OB72" s="679">
        <v>-9.1999999999999998E-3</v>
      </c>
      <c r="OC72" s="103">
        <v>2.9999999999999997E-4</v>
      </c>
      <c r="OD72" s="99">
        <v>-8.2000000000000007E-3</v>
      </c>
      <c r="OE72" s="613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3">
        <v>-1.8E-3</v>
      </c>
      <c r="OL72" s="125">
        <v>-4.5999999999999999E-3</v>
      </c>
      <c r="OM72" s="104">
        <v>1.1000000000000001E-3</v>
      </c>
      <c r="ON72" s="608">
        <v>-8.0000000000000004E-4</v>
      </c>
      <c r="OO72" s="125">
        <v>1.5E-3</v>
      </c>
      <c r="OP72" s="104">
        <v>-7.3000000000000001E-3</v>
      </c>
      <c r="OQ72" s="607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2">
        <v>-5.1000000000000004E-3</v>
      </c>
      <c r="PH72" s="124">
        <v>-1.1999999999999999E-3</v>
      </c>
      <c r="PI72" s="101">
        <v>-1E-4</v>
      </c>
      <c r="PJ72" s="613">
        <v>-2.7000000000000001E-3</v>
      </c>
      <c r="PK72" s="125">
        <v>-1.6000000000000001E-3</v>
      </c>
      <c r="PL72" s="100">
        <v>-2.3999999999999998E-3</v>
      </c>
      <c r="PM72" s="694">
        <v>-3.8999999999999998E-3</v>
      </c>
      <c r="PN72" s="124">
        <v>-2.9999999999999997E-4</v>
      </c>
      <c r="PO72" s="100">
        <v>3.5000000000000001E-3</v>
      </c>
      <c r="PP72" s="608">
        <v>-2.3999999999999998E-3</v>
      </c>
      <c r="PQ72" s="100">
        <v>-8.0000000000000004E-4</v>
      </c>
      <c r="PT72" s="11" t="s">
        <v>43</v>
      </c>
    </row>
    <row r="73" spans="1:489" ht="15.75" thickBot="1" x14ac:dyDescent="0.3">
      <c r="HC73" s="127">
        <f>SUM( -GU56,HC56)</f>
        <v>-1.0200000000000001E-2</v>
      </c>
      <c r="HD73" s="131">
        <v>-6.7000000000000002E-3</v>
      </c>
      <c r="HE73" s="620">
        <v>-1.06E-2</v>
      </c>
      <c r="HF73" s="128">
        <f>SUM( -HE52,HF52)</f>
        <v>-1.6800000000000037E-2</v>
      </c>
      <c r="HG73" s="131">
        <f>SUM( -HF55,HG55)</f>
        <v>-4.0000000000000036E-3</v>
      </c>
      <c r="HH73" s="624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5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3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4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20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9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6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5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3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9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5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2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9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3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4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2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6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9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21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9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20">
        <f>SUM( -KK57,KL57)</f>
        <v>-4.2999999999999983E-3</v>
      </c>
      <c r="KM73" s="127">
        <v>-3.0999999999999999E-3</v>
      </c>
      <c r="KN73" s="129">
        <v>-5.9999999999999995E-4</v>
      </c>
      <c r="KO73" s="626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21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4">
        <v>-1.44E-2</v>
      </c>
      <c r="KV73" s="126">
        <f>SUM( -KU59,KV59)</f>
        <v>-3.5000000000000031E-3</v>
      </c>
      <c r="KW73" s="125">
        <v>-1.8E-3</v>
      </c>
      <c r="KX73" s="625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7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4">
        <v>-7.6E-3</v>
      </c>
      <c r="LE73" s="128">
        <f>SUM( -LD52,LE52)</f>
        <v>-6.4000000000000168E-3</v>
      </c>
      <c r="LF73" s="126">
        <f>SUM( -LE59,LF59)</f>
        <v>-2.4000000000000132E-3</v>
      </c>
      <c r="LG73" s="620">
        <f>SUM( -LF58,LG58)</f>
        <v>-4.3999999999999873E-3</v>
      </c>
      <c r="LH73" s="103">
        <v>-1.34E-2</v>
      </c>
      <c r="LI73" s="131">
        <f>SUM( -LH58,LI58)</f>
        <v>-7.2000000000000119E-3</v>
      </c>
      <c r="LJ73" s="622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1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9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4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0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2">
        <v>-7.7000000000000002E-3</v>
      </c>
      <c r="NT73" s="131">
        <v>-2.3999999999999998E-3</v>
      </c>
      <c r="NU73" s="106">
        <v>-8.0999999999999996E-3</v>
      </c>
      <c r="NV73" s="608">
        <v>-1.1299999999999999E-2</v>
      </c>
      <c r="NW73" s="128">
        <v>-2.8E-3</v>
      </c>
      <c r="NX73" s="104">
        <v>-6.4000000000000003E-3</v>
      </c>
      <c r="NY73" s="654">
        <v>-8.8999999999999999E-3</v>
      </c>
      <c r="NZ73" s="680">
        <v>1.5E-3</v>
      </c>
      <c r="OA73" s="7">
        <v>-1.6E-2</v>
      </c>
      <c r="OB73" s="681">
        <v>-9.9000000000000008E-3</v>
      </c>
      <c r="OC73" s="106">
        <v>-2.3999999999999998E-3</v>
      </c>
      <c r="OD73" s="104">
        <v>-1.04E-2</v>
      </c>
      <c r="OE73" s="607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7">
        <v>-4.4000000000000003E-3</v>
      </c>
      <c r="OL73" s="128">
        <v>-5.5999999999999999E-3</v>
      </c>
      <c r="OM73" s="101">
        <v>-2.5000000000000001E-3</v>
      </c>
      <c r="ON73" s="607">
        <v>-4.7999999999999996E-3</v>
      </c>
      <c r="OO73" s="131">
        <v>4.0000000000000002E-4</v>
      </c>
      <c r="OP73" s="101">
        <v>-1.0500000000000001E-2</v>
      </c>
      <c r="OQ73" s="611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3">
        <v>-1.11E-2</v>
      </c>
      <c r="PH73" s="127">
        <v>-4.4999999999999997E-3</v>
      </c>
      <c r="PI73" s="102">
        <v>-4.7999999999999996E-3</v>
      </c>
      <c r="PJ73" s="608">
        <v>-3.8999999999999998E-3</v>
      </c>
      <c r="PK73" s="129">
        <v>-1.9E-3</v>
      </c>
      <c r="PL73" s="103">
        <v>-3.0000000000000001E-3</v>
      </c>
      <c r="PM73" s="611">
        <v>-1.15E-2</v>
      </c>
      <c r="PN73" s="126">
        <v>-5.0000000000000001E-4</v>
      </c>
      <c r="PO73" s="101">
        <v>1E-3</v>
      </c>
      <c r="PP73" s="607">
        <v>-3.3999999999999998E-3</v>
      </c>
      <c r="PQ73" s="99">
        <v>-3.8999999999999998E-3</v>
      </c>
      <c r="PT73" s="18" t="s">
        <v>50</v>
      </c>
    </row>
    <row r="74" spans="1:489" ht="15.75" thickBot="1" x14ac:dyDescent="0.3"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2">
        <f>SUM( -HG54,HH54)</f>
        <v>-2.0299999999999999E-2</v>
      </c>
      <c r="HI74" s="126">
        <v>-1.66E-2</v>
      </c>
      <c r="HJ74" s="123">
        <f>SUM( -HI54,HJ54)</f>
        <v>-6.0999999999999943E-3</v>
      </c>
      <c r="HK74" s="620">
        <f>SUM( -HJ55,HK55)</f>
        <v>-9.900000000000006E-3</v>
      </c>
      <c r="HL74" s="127">
        <f>SUM( -HK56,HL56)</f>
        <v>-6.8999999999999999E-3</v>
      </c>
      <c r="HM74" s="131">
        <v>-1.44E-2</v>
      </c>
      <c r="HN74" s="620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2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21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2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9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6">
        <v>-1.67E-2</v>
      </c>
      <c r="ID74" s="127">
        <v>-5.4999999999999997E-3</v>
      </c>
      <c r="IE74" s="127">
        <f>SUM( -ID57,IE57)</f>
        <v>-1.7899999999999999E-2</v>
      </c>
      <c r="IF74" s="625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5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9">
        <v>-1.2500000000000001E-2</v>
      </c>
      <c r="IM74" s="127">
        <v>-4.7000000000000002E-3</v>
      </c>
      <c r="IN74" s="126">
        <v>-7.4999999999999997E-3</v>
      </c>
      <c r="IO74" s="625">
        <f>SUM( -IN59,IO59)</f>
        <v>-6.6000000000000503E-3</v>
      </c>
      <c r="IP74" s="131">
        <v>-8.5000000000000006E-3</v>
      </c>
      <c r="IQ74" s="125">
        <v>-1.4800000000000001E-2</v>
      </c>
      <c r="IR74" s="623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3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3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4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20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9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9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0">
        <v>-6.0000000000000001E-3</v>
      </c>
      <c r="JN74" s="131">
        <f>SUM( -JM57,JN57)</f>
        <v>-1.06E-2</v>
      </c>
      <c r="JO74" s="126">
        <f>SUM( -JN59,JO59)</f>
        <v>-1.8199999999999994E-2</v>
      </c>
      <c r="JP74" s="622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6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4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2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4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3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2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9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8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2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3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6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5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5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5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2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3">
        <v>-8.8000000000000005E-3</v>
      </c>
      <c r="NT74" s="127">
        <v>-5.0000000000000001E-3</v>
      </c>
      <c r="NU74" s="102">
        <v>-8.2000000000000007E-3</v>
      </c>
      <c r="NV74" s="609">
        <v>-1.61E-2</v>
      </c>
      <c r="NW74" s="129">
        <v>-2.5999999999999999E-3</v>
      </c>
      <c r="NX74" s="105">
        <v>-7.3000000000000001E-3</v>
      </c>
      <c r="NY74" s="657">
        <v>-1.09E-2</v>
      </c>
      <c r="NZ74" s="682">
        <v>-5.1000000000000004E-3</v>
      </c>
      <c r="OA74" s="22">
        <v>-1.8100000000000002E-2</v>
      </c>
      <c r="OB74" s="683">
        <v>-1.72E-2</v>
      </c>
      <c r="OC74" s="102">
        <v>-4.3E-3</v>
      </c>
      <c r="OD74" s="106">
        <v>-1.3899999999999999E-2</v>
      </c>
      <c r="OE74" s="608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1">
        <v>-5.7999999999999996E-3</v>
      </c>
      <c r="OL74" s="126">
        <v>-1.11E-2</v>
      </c>
      <c r="OM74" s="102">
        <v>-1.0500000000000001E-2</v>
      </c>
      <c r="ON74" s="609">
        <v>-5.7000000000000002E-3</v>
      </c>
      <c r="OO74" s="126">
        <v>-1.52E-2</v>
      </c>
      <c r="OP74" s="102">
        <v>-1.06E-2</v>
      </c>
      <c r="OQ74" s="608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11">
        <v>-2.0500000000000001E-2</v>
      </c>
      <c r="PH74" s="126">
        <v>-5.1999999999999998E-3</v>
      </c>
      <c r="PI74" s="105">
        <v>-5.8999999999999999E-3</v>
      </c>
      <c r="PJ74" s="611">
        <v>-1.29E-2</v>
      </c>
      <c r="PK74" s="123">
        <v>-3.8E-3</v>
      </c>
      <c r="PL74" s="101">
        <v>-9.5999999999999992E-3</v>
      </c>
      <c r="PM74" s="607">
        <v>-1.1599999999999999E-2</v>
      </c>
      <c r="PN74" s="131">
        <v>-4.8999999999999998E-3</v>
      </c>
      <c r="PO74" s="104">
        <v>-1.06E-2</v>
      </c>
      <c r="PP74" s="694">
        <v>-4.8999999999999998E-3</v>
      </c>
      <c r="PQ74" s="102">
        <v>-4.3E-3</v>
      </c>
      <c r="PT74" s="23" t="s">
        <v>56</v>
      </c>
    </row>
    <row r="75" spans="1:489" ht="15.75" thickBot="1" x14ac:dyDescent="0.3"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9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4">
        <f>SUM( -HJ54,HK54)</f>
        <v>-1.4200000000000004E-2</v>
      </c>
      <c r="HL75" s="708">
        <v>-1.23E-2</v>
      </c>
      <c r="HM75" s="539">
        <f>SUM( -HL52,HM52)</f>
        <v>-2.1199999999999997E-2</v>
      </c>
      <c r="HN75" s="641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41">
        <f>SUM( -HP52,HQ52)</f>
        <v>-1.5400000000000025E-2</v>
      </c>
      <c r="HR75" s="716">
        <f>SUM( -HQ53,HR53)</f>
        <v>-1.100000000000001E-2</v>
      </c>
      <c r="HS75" s="539">
        <f>SUM( -HR52,HS52)</f>
        <v>-7.5000000000000067E-3</v>
      </c>
      <c r="HT75" s="717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4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6">
        <v>-2.29E-2</v>
      </c>
      <c r="IA75" s="708">
        <f>SUM( -HZ54,IA54)</f>
        <v>-1.1499999999999996E-2</v>
      </c>
      <c r="IB75" s="535">
        <f>SUM( -IA55,IB55)</f>
        <v>-2.700000000000001E-3</v>
      </c>
      <c r="IC75" s="709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41">
        <f>SUM( -IE52,IF52)</f>
        <v>-1.3299999999999979E-2</v>
      </c>
      <c r="IG75" s="722">
        <f>SUM( -IF54,IG54)</f>
        <v>-1.2800000000000006E-2</v>
      </c>
      <c r="IH75" s="540">
        <f>SUM( -IG58,IH58)</f>
        <v>-1.2699999999999989E-2</v>
      </c>
      <c r="II75" s="634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41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9">
        <f>SUM( -IN53,IO53)</f>
        <v>-9.099999999999997E-3</v>
      </c>
      <c r="IP75" s="708">
        <f>SUM( -IO54,IP54)</f>
        <v>-9.900000000000006E-3</v>
      </c>
      <c r="IQ75" s="535">
        <v>-1.7600000000000001E-2</v>
      </c>
      <c r="IR75" s="696">
        <f>SUM( -IQ59,IR59)</f>
        <v>-1.9699999999999995E-2</v>
      </c>
      <c r="IS75" s="537">
        <f>SUM( -IR55,IS55)</f>
        <v>-6.2000000000000006E-3</v>
      </c>
      <c r="IT75" s="708">
        <f>SUM( -IS54,IT54)</f>
        <v>-4.1000000000000064E-3</v>
      </c>
      <c r="IU75" s="634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6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41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21">
        <f>SUM( -JC56,JD56)</f>
        <v>-1.5900000000000001E-2</v>
      </c>
      <c r="JE75" s="537">
        <f>SUM( -JD55,JE55)</f>
        <v>-5.5999999999999939E-3</v>
      </c>
      <c r="JF75" s="720">
        <f>SUM( -JE56,JF56)</f>
        <v>-1.29E-2</v>
      </c>
      <c r="JG75" s="632">
        <v>-1.7299999999999999E-2</v>
      </c>
      <c r="JH75" s="532">
        <f>SUM( -JG58,JH58)</f>
        <v>-1.21E-2</v>
      </c>
      <c r="JI75" s="540">
        <f>SUM( -JH59,JI59)</f>
        <v>-1.0199999999999987E-2</v>
      </c>
      <c r="JJ75" s="632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2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7">
        <f>SUM( -JO58,JP58)</f>
        <v>-1.5899999999999997E-2</v>
      </c>
      <c r="JU75" s="535">
        <v>-2.9499999999999998E-2</v>
      </c>
      <c r="JV75" s="698">
        <f>SUM( -JU54,JV54)</f>
        <v>-1.8100000000000005E-2</v>
      </c>
      <c r="JW75" s="651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51">
        <f>SUM( -JY53,JZ53)</f>
        <v>-1.4200000000000004E-2</v>
      </c>
      <c r="KA75" s="544">
        <f>SUM( -JZ53,KA53)</f>
        <v>-7.0999999999999952E-3</v>
      </c>
      <c r="KB75" s="637">
        <f>SUM( -KA52,KB52)</f>
        <v>-1.0599999999999998E-2</v>
      </c>
      <c r="KC75" s="534">
        <f>SUM( -KB55,KC55)</f>
        <v>-3.7499999999999999E-2</v>
      </c>
      <c r="KD75" s="708">
        <v>-2.8799999999999999E-2</v>
      </c>
      <c r="KE75" s="540">
        <f>SUM( -KD59,KE59)</f>
        <v>-1.2699999999999989E-2</v>
      </c>
      <c r="KF75" s="629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9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6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2">
        <v>-1.1299999999999999E-2</v>
      </c>
      <c r="KP75" s="539">
        <f>SUM( -KO52,KP52)</f>
        <v>-5.5000000000000049E-3</v>
      </c>
      <c r="KQ75" s="708">
        <f>SUM( -KP54,KQ54)</f>
        <v>-9.0000000000000011E-3</v>
      </c>
      <c r="KR75" s="717">
        <f>SUM( -KQ58,KR58)</f>
        <v>-1.999999999999999E-2</v>
      </c>
      <c r="KS75" s="716">
        <f>SUM( -KR54,KS54)</f>
        <v>-2.3199999999999998E-2</v>
      </c>
      <c r="KT75" s="544">
        <v>-1.0699999999999999E-2</v>
      </c>
      <c r="KU75" s="641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41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9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0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6">
        <f>SUM( -LF57,LG57)</f>
        <v>-2.4100000000000003E-2</v>
      </c>
      <c r="LH75" s="102">
        <f>SUM( -LG59,LH59)</f>
        <v>-2.1499999999999991E-2</v>
      </c>
      <c r="LI75" s="129">
        <v>-1.43E-2</v>
      </c>
      <c r="LJ75" s="623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6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4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6">
        <f>SUM( -ME57,MF57)</f>
        <v>-1.9299999999999991E-2</v>
      </c>
      <c r="MG75" s="83">
        <f>SUM( -MF58,MG58)</f>
        <v>-8.0999999999999961E-3</v>
      </c>
      <c r="MH75" s="82">
        <v>-1.32E-2</v>
      </c>
      <c r="MI75" s="608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6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7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4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4">
        <v>-2.76E-2</v>
      </c>
      <c r="NT75" s="129">
        <v>-2.01E-2</v>
      </c>
      <c r="NU75" s="103">
        <v>-2.5899999999999999E-2</v>
      </c>
      <c r="NV75" s="607">
        <v>-2.2800000000000001E-2</v>
      </c>
      <c r="NW75" s="131">
        <v>-3.2000000000000002E-3</v>
      </c>
      <c r="NX75" s="99">
        <v>-1.47E-2</v>
      </c>
      <c r="NY75" s="659">
        <v>-2.3400000000000001E-2</v>
      </c>
      <c r="NZ75" s="684">
        <v>-3.0099999999999998E-2</v>
      </c>
      <c r="OA75" s="47">
        <v>-2.0299999999999999E-2</v>
      </c>
      <c r="OB75" s="685">
        <v>-1.95E-2</v>
      </c>
      <c r="OC75" s="105">
        <v>-4.4000000000000003E-3</v>
      </c>
      <c r="OD75" s="105">
        <v>-1.72E-2</v>
      </c>
      <c r="OE75" s="610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4">
        <v>-2.2700000000000001E-2</v>
      </c>
      <c r="OL75" s="124">
        <v>-2.12E-2</v>
      </c>
      <c r="OM75" s="99">
        <v>-2.6200000000000001E-2</v>
      </c>
      <c r="ON75" s="612">
        <v>-6.4000000000000003E-3</v>
      </c>
      <c r="OO75" s="124">
        <v>-1.7399999999999999E-2</v>
      </c>
      <c r="OP75" s="100">
        <v>-1.11E-2</v>
      </c>
      <c r="OQ75" s="614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5">
        <v>-2.35E-2</v>
      </c>
      <c r="PG75" s="700">
        <v>-2.53E-2</v>
      </c>
      <c r="PH75" s="535">
        <v>-1.38E-2</v>
      </c>
      <c r="PI75" s="715">
        <v>-8.6E-3</v>
      </c>
      <c r="PJ75" s="694">
        <v>-2.6700000000000002E-2</v>
      </c>
      <c r="PK75" s="539">
        <v>-1.78E-2</v>
      </c>
      <c r="PL75" s="711">
        <v>-1.44E-2</v>
      </c>
      <c r="PM75" s="700">
        <v>-2.07E-2</v>
      </c>
      <c r="PN75" s="708">
        <v>-8.0000000000000002E-3</v>
      </c>
      <c r="PO75" s="617">
        <v>-1.7600000000000001E-2</v>
      </c>
      <c r="PP75" s="636">
        <v>-5.1000000000000004E-3</v>
      </c>
      <c r="PQ75" s="105">
        <v>-7.7999999999999996E-3</v>
      </c>
      <c r="PT75" s="27" t="s">
        <v>61</v>
      </c>
    </row>
    <row r="76" spans="1:489" s="465" customFormat="1" ht="15.75" thickBot="1" x14ac:dyDescent="0.3">
      <c r="LB76" s="466"/>
      <c r="LD76" s="606"/>
      <c r="LE76" s="466"/>
      <c r="LJ76" s="606"/>
      <c r="LK76" s="466"/>
      <c r="LM76" s="606"/>
      <c r="LN76" s="466"/>
      <c r="LP76" s="606"/>
      <c r="MF76" s="466"/>
      <c r="MH76" s="606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6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6"/>
      <c r="NQ76" s="466"/>
      <c r="NS76" s="606"/>
      <c r="NT76" s="466"/>
      <c r="NV76" s="606"/>
      <c r="NW76" s="466"/>
      <c r="NZ76" s="686"/>
      <c r="OB76" s="687"/>
      <c r="OE76" s="606"/>
      <c r="OF76" s="466"/>
      <c r="OH76" s="606"/>
      <c r="OI76" s="466"/>
      <c r="OK76" s="606"/>
      <c r="OL76" s="466"/>
      <c r="ON76" s="606"/>
      <c r="OO76" s="466"/>
      <c r="OQ76" s="606"/>
      <c r="PT76" s="44" t="s">
        <v>72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3">
        <v>2.0500000000000001E-2</v>
      </c>
      <c r="BK77" s="553">
        <v>1.7000000000000001E-2</v>
      </c>
      <c r="BN77" s="554">
        <v>6.2600000000000003E-2</v>
      </c>
      <c r="BQ77" s="554">
        <v>2.4199999999999999E-2</v>
      </c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51">
        <v>1.7399999999999999E-2</v>
      </c>
      <c r="HO77" s="730">
        <v>1.0200000000000001E-2</v>
      </c>
      <c r="HP77" s="731">
        <v>1.01E-2</v>
      </c>
      <c r="HQ77" s="638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8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2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3">
        <v>5.5300000000000002E-2</v>
      </c>
      <c r="JL77" s="30">
        <v>1.15E-2</v>
      </c>
      <c r="JM77" s="299">
        <v>2.3E-2</v>
      </c>
      <c r="JO77" s="637">
        <v>3.1899999999999998E-2</v>
      </c>
      <c r="JP77" s="546">
        <v>4.5600000000000002E-2</v>
      </c>
      <c r="JV77" s="86">
        <v>1.89E-2</v>
      </c>
      <c r="JW77" s="650">
        <v>2.6800000000000001E-2</v>
      </c>
      <c r="JY77" s="30">
        <v>8.6E-3</v>
      </c>
      <c r="JZ77" s="82">
        <v>1.03E-2</v>
      </c>
      <c r="KA77" s="718">
        <v>7.1000000000000004E-3</v>
      </c>
      <c r="KB77" s="719">
        <v>5.57E-2</v>
      </c>
      <c r="KC77" s="699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3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2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8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3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1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8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2">
        <v>2.7799999999999998E-2</v>
      </c>
      <c r="NW77" s="132"/>
      <c r="NX77" s="102">
        <v>1.61E-2</v>
      </c>
      <c r="NY77" s="656">
        <v>2.64E-2</v>
      </c>
      <c r="NZ77" s="688"/>
      <c r="OA77" s="102">
        <v>2.23E-2</v>
      </c>
      <c r="OB77" s="673">
        <v>4.99E-2</v>
      </c>
      <c r="OC77" s="103">
        <v>2.75E-2</v>
      </c>
      <c r="OD77" s="654">
        <v>4.2200000000000001E-2</v>
      </c>
      <c r="OE77" s="662">
        <v>8.4599999999999995E-2</v>
      </c>
      <c r="OF77" s="132"/>
      <c r="OG77" s="104">
        <v>1.41E-2</v>
      </c>
      <c r="OH77" s="613">
        <v>2.1499999999999998E-2</v>
      </c>
      <c r="OI77" s="132"/>
      <c r="OJ77" s="105">
        <v>2.6599999999999999E-2</v>
      </c>
      <c r="OK77" s="612">
        <v>3.0300000000000001E-2</v>
      </c>
      <c r="OL77" s="132"/>
      <c r="OM77" s="105">
        <v>4.9399999999999999E-2</v>
      </c>
      <c r="ON77" s="612">
        <v>4.2999999999999997E-2</v>
      </c>
      <c r="OO77" s="132"/>
      <c r="OP77" s="106">
        <v>1.1599999999999999E-2</v>
      </c>
      <c r="OQ77" s="613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11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01">
        <v>1.2999999999999999E-2</v>
      </c>
      <c r="PT77" s="31" t="s">
        <v>66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HC78" s="723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3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7">
        <v>1.6899999999999998E-2</v>
      </c>
      <c r="HZ78" s="650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9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3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7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2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7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9">
        <v>1.4800000000000001E-2</v>
      </c>
      <c r="KE78" s="618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5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5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5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2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4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6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3">
        <v>1.6400000000000001E-2</v>
      </c>
      <c r="NX78" s="106">
        <v>1.2699999999999999E-2</v>
      </c>
      <c r="NY78" s="661">
        <v>2.58E-2</v>
      </c>
      <c r="NZ78" s="688"/>
      <c r="OA78" s="100">
        <v>1.9800000000000002E-2</v>
      </c>
      <c r="OB78" s="671">
        <v>1.14E-2</v>
      </c>
      <c r="OC78" s="101">
        <v>9.1999999999999998E-3</v>
      </c>
      <c r="OD78" s="655">
        <v>2.86E-2</v>
      </c>
      <c r="OE78" s="619">
        <v>2.24E-2</v>
      </c>
      <c r="OF78" s="132"/>
      <c r="OG78" s="105">
        <v>9.2999999999999992E-3</v>
      </c>
      <c r="OH78" s="612">
        <v>1.52E-2</v>
      </c>
      <c r="OI78" s="132"/>
      <c r="OJ78" s="99">
        <v>1.7999999999999999E-2</v>
      </c>
      <c r="OK78" s="610">
        <v>1.46E-2</v>
      </c>
      <c r="OL78" s="132"/>
      <c r="OM78" s="104">
        <v>2.23E-2</v>
      </c>
      <c r="ON78" s="613">
        <v>2.3900000000000001E-2</v>
      </c>
      <c r="OO78" s="132"/>
      <c r="OP78" s="105">
        <v>8.5000000000000006E-3</v>
      </c>
      <c r="OQ78" s="612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701">
        <v>8.3000000000000001E-3</v>
      </c>
      <c r="PP78" s="100">
        <v>5.8999999999999999E-3</v>
      </c>
      <c r="PT78" s="35" t="s">
        <v>69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9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7">
        <v>7.4999999999999997E-3</v>
      </c>
      <c r="IC79" s="130">
        <v>1.6199999999999999E-2</v>
      </c>
      <c r="ID79" s="123">
        <v>6.3E-3</v>
      </c>
      <c r="IE79" s="299">
        <v>1.44E-2</v>
      </c>
      <c r="IF79" s="620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8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1">
        <v>-3.7000000000000002E-3</v>
      </c>
      <c r="JH79" s="125">
        <v>5.9999999999999995E-4</v>
      </c>
      <c r="JI79" s="299">
        <v>-2.0999999999999999E-3</v>
      </c>
      <c r="JJ79" s="620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5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9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3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3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5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9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9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0">
        <v>9.7999999999999997E-3</v>
      </c>
      <c r="NW79" s="132"/>
      <c r="NX79" s="103">
        <v>4.7000000000000002E-3</v>
      </c>
      <c r="NY79" s="655">
        <v>2.07E-2</v>
      </c>
      <c r="NZ79" s="688"/>
      <c r="OA79" s="105">
        <v>1.4999999999999999E-2</v>
      </c>
      <c r="OB79" s="679">
        <v>5.7999999999999996E-3</v>
      </c>
      <c r="OC79" s="100">
        <v>8.8000000000000005E-3</v>
      </c>
      <c r="OD79" s="656">
        <v>1.2500000000000001E-2</v>
      </c>
      <c r="OE79" s="620">
        <v>1.29E-2</v>
      </c>
      <c r="OF79" s="132"/>
      <c r="OG79" s="100">
        <v>8.2000000000000007E-3</v>
      </c>
      <c r="OH79" s="609">
        <v>1.49E-2</v>
      </c>
      <c r="OI79" s="132"/>
      <c r="OJ79" s="104">
        <v>6.7000000000000002E-3</v>
      </c>
      <c r="OK79" s="607">
        <v>1.3599999999999999E-2</v>
      </c>
      <c r="OL79" s="132"/>
      <c r="OM79" s="100">
        <v>6.6E-3</v>
      </c>
      <c r="ON79" s="610">
        <v>2.1499999999999998E-2</v>
      </c>
      <c r="OO79" s="132"/>
      <c r="OP79" s="104">
        <v>7.4000000000000003E-3</v>
      </c>
      <c r="OQ79" s="610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701">
        <v>6.8999999999999999E-3</v>
      </c>
      <c r="PM79" s="100">
        <v>1.35E-2</v>
      </c>
      <c r="PO79" s="106">
        <v>8.0000000000000002E-3</v>
      </c>
      <c r="PP79" s="103">
        <v>5.3E-3</v>
      </c>
      <c r="PT79" s="41" t="s">
        <v>71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HC80" s="723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7">
        <v>-2.7000000000000001E-3</v>
      </c>
      <c r="HK80" s="650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2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4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7">
        <v>4.7999999999999996E-3</v>
      </c>
      <c r="IO80" s="300">
        <v>7.0000000000000001E-3</v>
      </c>
      <c r="IP80" s="132"/>
      <c r="IQ80" s="637">
        <v>3.8E-3</v>
      </c>
      <c r="IR80" s="546">
        <v>-3.0000000000000001E-3</v>
      </c>
      <c r="IS80" s="131">
        <v>2.8E-3</v>
      </c>
      <c r="IT80" s="650">
        <v>4.0000000000000002E-4</v>
      </c>
      <c r="IU80" s="619">
        <v>1.3299999999999999E-2</v>
      </c>
      <c r="IW80" s="618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5">
        <v>-1.8E-3</v>
      </c>
      <c r="JL80" s="637">
        <v>6.1000000000000004E-3</v>
      </c>
      <c r="JM80" s="650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3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4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4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9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1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5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3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3.8999999999999998E-3</v>
      </c>
      <c r="NW80" s="132"/>
      <c r="NX80" s="99">
        <v>-3.3E-3</v>
      </c>
      <c r="NY80" s="660">
        <v>-2.7000000000000001E-3</v>
      </c>
      <c r="NZ80" s="688"/>
      <c r="OA80" s="103">
        <v>1.43E-2</v>
      </c>
      <c r="OB80" s="683">
        <v>2.5999999999999999E-3</v>
      </c>
      <c r="OC80" s="102">
        <v>5.4000000000000003E-3</v>
      </c>
      <c r="OD80" s="657">
        <v>-6.0000000000000001E-3</v>
      </c>
      <c r="OE80" s="624">
        <v>1.0999999999999999E-2</v>
      </c>
      <c r="OF80" s="132"/>
      <c r="OG80" s="103">
        <v>5.3E-3</v>
      </c>
      <c r="OH80" s="610">
        <v>5.5999999999999999E-3</v>
      </c>
      <c r="OI80" s="132"/>
      <c r="OJ80" s="100">
        <v>1.6999999999999999E-3</v>
      </c>
      <c r="OK80" s="613">
        <v>4.8999999999999998E-3</v>
      </c>
      <c r="OL80" s="132"/>
      <c r="OM80" s="106">
        <v>-2.0999999999999999E-3</v>
      </c>
      <c r="ON80" s="614">
        <v>-8.0000000000000004E-4</v>
      </c>
      <c r="OO80" s="132"/>
      <c r="OP80" s="101">
        <v>-2.7000000000000001E-3</v>
      </c>
      <c r="OQ80" s="611">
        <v>-7.9000000000000008E-3</v>
      </c>
      <c r="OR80" s="701">
        <v>1.6000000000000001E-3</v>
      </c>
      <c r="OS80" s="701">
        <v>-2.3E-3</v>
      </c>
      <c r="OT80" s="103">
        <v>-2.9600000000000001E-2</v>
      </c>
      <c r="PF80" s="105">
        <v>-5.9999999999999995E-4</v>
      </c>
      <c r="PG80" s="711">
        <v>3.0999999999999999E-3</v>
      </c>
      <c r="PI80" s="711">
        <v>5.1999999999999998E-3</v>
      </c>
      <c r="PJ80" s="701">
        <v>3.5000000000000001E-3</v>
      </c>
      <c r="PL80" s="711">
        <v>4.1000000000000003E-3</v>
      </c>
      <c r="PM80" s="711">
        <v>-7.4999999999999997E-3</v>
      </c>
      <c r="PO80" s="711">
        <v>3.8999999999999998E-3</v>
      </c>
      <c r="PP80" s="106">
        <v>3.0999999999999999E-3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HD81" s="618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4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50">
        <v>-7.4000000000000003E-3</v>
      </c>
      <c r="IF81" s="623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51">
        <v>-4.7000000000000002E-3</v>
      </c>
      <c r="IS81" s="129">
        <v>-2.8E-3</v>
      </c>
      <c r="IT81" s="316">
        <v>-1.6999999999999999E-3</v>
      </c>
      <c r="IU81" s="623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7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4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7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4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7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2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7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9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0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9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2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4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7">
        <v>-4.0000000000000001E-3</v>
      </c>
      <c r="NW81" s="132"/>
      <c r="NX81" s="101">
        <v>-4.7000000000000002E-3</v>
      </c>
      <c r="NY81" s="654">
        <v>-4.1999999999999997E-3</v>
      </c>
      <c r="NZ81" s="688"/>
      <c r="OA81" s="104">
        <v>7.1999999999999998E-3</v>
      </c>
      <c r="OB81" s="681">
        <v>-2.7000000000000001E-3</v>
      </c>
      <c r="OC81" s="99">
        <v>-5.7000000000000002E-3</v>
      </c>
      <c r="OD81" s="658">
        <v>-1.18E-2</v>
      </c>
      <c r="OE81" s="623">
        <v>2.7000000000000001E-3</v>
      </c>
      <c r="OF81" s="132"/>
      <c r="OG81" s="102">
        <v>-2E-3</v>
      </c>
      <c r="OH81" s="611">
        <v>2.7000000000000001E-3</v>
      </c>
      <c r="OI81" s="132"/>
      <c r="OJ81" s="101">
        <v>8.0000000000000004E-4</v>
      </c>
      <c r="OK81" s="608">
        <v>4.1000000000000003E-3</v>
      </c>
      <c r="OL81" s="132"/>
      <c r="OM81" s="103">
        <v>-2.7000000000000001E-3</v>
      </c>
      <c r="ON81" s="611">
        <v>-2.8E-3</v>
      </c>
      <c r="OO81" s="132"/>
      <c r="OP81" s="103">
        <v>-5.4000000000000003E-3</v>
      </c>
      <c r="OQ81" s="712">
        <v>-8.3000000000000001E-3</v>
      </c>
      <c r="OR81" s="711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11">
        <v>5.0000000000000001E-4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5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2">
        <v>-2.2599999999999999E-2</v>
      </c>
      <c r="IH82" s="618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50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4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50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0">
        <v>-2.5999999999999999E-3</v>
      </c>
      <c r="JJ82" s="619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2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50">
        <v>-1.2200000000000001E-2</v>
      </c>
      <c r="KR82" s="638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20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4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0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3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5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8">
        <v>-1.0800000000000001E-2</v>
      </c>
      <c r="NW82" s="132"/>
      <c r="NX82" s="100">
        <v>-6.0000000000000001E-3</v>
      </c>
      <c r="NY82" s="658">
        <v>-1.7999999999999999E-2</v>
      </c>
      <c r="NZ82" s="688"/>
      <c r="OA82" s="106">
        <v>-1.37E-2</v>
      </c>
      <c r="OB82" s="685">
        <v>-5.1999999999999998E-3</v>
      </c>
      <c r="OC82" s="104">
        <v>-7.3000000000000001E-3</v>
      </c>
      <c r="OD82" s="659">
        <v>-1.55E-2</v>
      </c>
      <c r="OE82" s="626">
        <v>-8.3999999999999995E-3</v>
      </c>
      <c r="OF82" s="132"/>
      <c r="OG82" s="106">
        <v>-4.3E-3</v>
      </c>
      <c r="OH82" s="607">
        <v>-1.95E-2</v>
      </c>
      <c r="OI82" s="132"/>
      <c r="OJ82" s="106">
        <v>-2.5999999999999999E-3</v>
      </c>
      <c r="OK82" s="611">
        <v>-1.49E-2</v>
      </c>
      <c r="OL82" s="132"/>
      <c r="OM82" s="101">
        <v>-4.4999999999999997E-3</v>
      </c>
      <c r="ON82" s="608">
        <v>-5.3E-3</v>
      </c>
      <c r="OO82" s="132"/>
      <c r="OP82" s="100">
        <v>-5.4999999999999997E-3</v>
      </c>
      <c r="OQ82" s="608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701">
        <v>-1.38E-2</v>
      </c>
      <c r="PO82" s="100">
        <v>-4.4999999999999997E-3</v>
      </c>
      <c r="PP82" s="101">
        <v>-5.9999999999999995E-4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50">
        <v>-1.47E-2</v>
      </c>
      <c r="HQ83" s="633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5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20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3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51">
        <v>-5.5999999999999999E-3</v>
      </c>
      <c r="KA83" s="125">
        <v>-7.6E-3</v>
      </c>
      <c r="KB83" s="303">
        <v>-8.0999999999999996E-3</v>
      </c>
      <c r="KC83" s="638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20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8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3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3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6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2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9">
        <v>-1.78E-2</v>
      </c>
      <c r="NW83" s="132"/>
      <c r="NX83" s="104">
        <v>-8.9999999999999993E-3</v>
      </c>
      <c r="NY83" s="657">
        <v>-1.9900000000000001E-2</v>
      </c>
      <c r="NZ83" s="688"/>
      <c r="OA83" s="99">
        <v>-1.8800000000000001E-2</v>
      </c>
      <c r="OB83" s="675">
        <v>-1.14E-2</v>
      </c>
      <c r="OC83" s="106">
        <v>-1.6299999999999999E-2</v>
      </c>
      <c r="OD83" s="660">
        <v>-1.9800000000000002E-2</v>
      </c>
      <c r="OE83" s="622">
        <v>-2.7E-2</v>
      </c>
      <c r="OF83" s="132"/>
      <c r="OG83" s="99">
        <v>-1.43E-2</v>
      </c>
      <c r="OH83" s="693">
        <v>-1.9699999999999999E-2</v>
      </c>
      <c r="OI83" s="132"/>
      <c r="OJ83" s="103">
        <v>-9.1000000000000004E-3</v>
      </c>
      <c r="OK83" s="614">
        <v>-2.53E-2</v>
      </c>
      <c r="OL83" s="132"/>
      <c r="OM83" s="701">
        <v>-2.1600000000000001E-2</v>
      </c>
      <c r="ON83" s="700">
        <v>-2.7300000000000001E-2</v>
      </c>
      <c r="OO83" s="132"/>
      <c r="OP83" s="711">
        <v>-9.4999999999999998E-3</v>
      </c>
      <c r="OQ83" s="700">
        <v>-1.8100000000000002E-2</v>
      </c>
      <c r="OR83" s="100">
        <v>-5.4999999999999997E-3</v>
      </c>
      <c r="OS83" s="103">
        <v>-6.7000000000000002E-3</v>
      </c>
      <c r="OT83" s="701">
        <v>-6.0100000000000001E-2</v>
      </c>
      <c r="PF83" s="711">
        <v>-1.17E-2</v>
      </c>
      <c r="PG83" s="104">
        <v>-1.7100000000000001E-2</v>
      </c>
      <c r="PI83" s="701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104">
        <v>-6.8999999999999999E-3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8"/>
      <c r="HM84" s="637">
        <v>-7.6E-3</v>
      </c>
      <c r="HN84" s="546">
        <v>-3.5400000000000001E-2</v>
      </c>
      <c r="HO84" s="535">
        <v>-1.41E-2</v>
      </c>
      <c r="HP84" s="627">
        <v>-1.6400000000000001E-2</v>
      </c>
      <c r="HQ84" s="629">
        <v>-6.4500000000000002E-2</v>
      </c>
      <c r="HS84" s="618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8"/>
      <c r="IB84" s="40">
        <v>-1.21E-2</v>
      </c>
      <c r="IC84" s="651">
        <v>-2.5100000000000001E-2</v>
      </c>
      <c r="ID84" s="124">
        <v>-4.6800000000000001E-2</v>
      </c>
      <c r="IE84" s="317">
        <v>-4.5400000000000003E-2</v>
      </c>
      <c r="IF84" s="633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8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5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8"/>
      <c r="JC84" s="30">
        <v>-6.2700000000000006E-2</v>
      </c>
      <c r="JD84" s="316">
        <v>-6.1400000000000003E-2</v>
      </c>
      <c r="JE84" s="598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8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1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30">
        <v>-3.15E-2</v>
      </c>
      <c r="KC84" s="629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8"/>
      <c r="KK84" s="30">
        <v>-6.7000000000000002E-3</v>
      </c>
      <c r="KL84" s="650">
        <v>-2.7699999999999999E-2</v>
      </c>
      <c r="KM84" s="598"/>
      <c r="KN84" s="637">
        <v>-1.0500000000000001E-2</v>
      </c>
      <c r="KO84" s="651">
        <v>-1.3100000000000001E-2</v>
      </c>
      <c r="KP84" s="539">
        <v>-8.9999999999999998E-4</v>
      </c>
      <c r="KQ84" s="317">
        <v>-2.69E-2</v>
      </c>
      <c r="KR84" s="623">
        <v>-9.2999999999999999E-2</v>
      </c>
      <c r="KT84" s="618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8"/>
      <c r="KZ84" s="30">
        <v>-2.1100000000000001E-2</v>
      </c>
      <c r="LA84" s="650">
        <v>-3.0300000000000001E-2</v>
      </c>
      <c r="LB84" s="598"/>
      <c r="LC84" s="637">
        <v>-1.9400000000000001E-2</v>
      </c>
      <c r="LD84" s="651">
        <v>-0.02</v>
      </c>
      <c r="LE84" s="539">
        <v>-2.1100000000000001E-2</v>
      </c>
      <c r="LF84" s="650">
        <v>-2.9399999999999999E-2</v>
      </c>
      <c r="LG84" s="623">
        <v>-0.1081</v>
      </c>
      <c r="LH84" s="599"/>
      <c r="LI84" s="618">
        <v>-1.78E-2</v>
      </c>
      <c r="LJ84" s="534">
        <v>-1.47E-2</v>
      </c>
      <c r="LK84" s="598"/>
      <c r="LL84" s="541">
        <v>-2.1700000000000001E-2</v>
      </c>
      <c r="LM84" s="536">
        <v>-1.8599999999999998E-2</v>
      </c>
      <c r="LN84" s="598"/>
      <c r="LO84" s="637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2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8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4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30">
        <v>-2.9100000000000001E-2</v>
      </c>
      <c r="NA84" s="632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7">
        <v>-4.8800000000000003E-2</v>
      </c>
      <c r="NP84" s="629">
        <v>-0.11650000000000001</v>
      </c>
      <c r="NQ84" s="598"/>
      <c r="NR84" s="533">
        <v>-1.4200000000000001E-2</v>
      </c>
      <c r="NS84" s="546">
        <v>-2.87E-2</v>
      </c>
      <c r="NT84" s="598"/>
      <c r="NU84" s="635">
        <v>-1.7299999999999999E-2</v>
      </c>
      <c r="NV84" s="636">
        <v>-2.53E-2</v>
      </c>
      <c r="NW84" s="598"/>
      <c r="NX84" s="617">
        <v>-1.0500000000000001E-2</v>
      </c>
      <c r="NY84" s="666">
        <v>-2.81E-2</v>
      </c>
      <c r="NZ84" s="689"/>
      <c r="OA84" s="690">
        <v>-4.6100000000000002E-2</v>
      </c>
      <c r="OB84" s="691">
        <v>-5.04E-2</v>
      </c>
      <c r="OC84" s="617">
        <v>-2.1600000000000001E-2</v>
      </c>
      <c r="OD84" s="664">
        <v>-3.0200000000000001E-2</v>
      </c>
      <c r="OE84" s="632">
        <v>-9.8199999999999996E-2</v>
      </c>
      <c r="OF84" s="598"/>
      <c r="OG84" s="653">
        <v>-1.6299999999999999E-2</v>
      </c>
      <c r="OH84" s="694">
        <v>-2.07E-2</v>
      </c>
      <c r="OI84" s="598"/>
      <c r="OJ84" s="701">
        <v>-4.2099999999999999E-2</v>
      </c>
      <c r="OK84" s="700">
        <v>-2.7300000000000001E-2</v>
      </c>
      <c r="OL84" s="598"/>
      <c r="OM84" s="711">
        <v>-4.7399999999999998E-2</v>
      </c>
      <c r="ON84" s="712">
        <v>-5.2200000000000003E-2</v>
      </c>
      <c r="OO84" s="598"/>
      <c r="OP84" s="701">
        <v>-2.58E-2</v>
      </c>
      <c r="OQ84" s="694">
        <v>-1.9800000000000002E-2</v>
      </c>
      <c r="OR84" s="104">
        <v>-8.8999999999999999E-3</v>
      </c>
      <c r="OS84" s="711">
        <v>-1.34E-2</v>
      </c>
      <c r="OT84" s="711">
        <v>-7.9799999999999996E-2</v>
      </c>
      <c r="PF84" s="701">
        <v>-2.3400000000000001E-2</v>
      </c>
      <c r="PG84" s="701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105">
        <v>-2.0299999999999999E-2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5"/>
      <c r="HP85" s="605"/>
      <c r="HQ85" s="605"/>
      <c r="KA85" s="605"/>
      <c r="KB85" s="605"/>
      <c r="KC85" s="605"/>
      <c r="LB85" s="605"/>
      <c r="LC85" s="605"/>
      <c r="LD85" s="605"/>
      <c r="LE85" s="605"/>
      <c r="LF85" s="605"/>
      <c r="LG85" s="605"/>
      <c r="LH85" s="605"/>
      <c r="LI85" s="605"/>
      <c r="LJ85" s="605"/>
      <c r="LK85" s="605"/>
      <c r="LL85" s="605"/>
      <c r="LM85" s="605"/>
      <c r="LN85" s="605"/>
      <c r="LO85" s="605"/>
      <c r="LP85" s="605"/>
      <c r="LV85" s="605"/>
      <c r="MF85" s="605"/>
      <c r="MG85" s="605"/>
      <c r="MH85" s="605"/>
      <c r="MK85" s="605"/>
      <c r="MY85" s="605"/>
      <c r="MZ85" s="605"/>
      <c r="NA85" s="605"/>
      <c r="NN85" s="605"/>
      <c r="NO85" s="605"/>
      <c r="NP85" s="605"/>
      <c r="NQ85" s="605"/>
      <c r="NR85" s="605"/>
      <c r="NS85" s="605"/>
      <c r="NT85" s="605"/>
      <c r="NU85" s="605"/>
      <c r="NV85" s="605"/>
      <c r="NW85" s="605"/>
      <c r="NX85" s="605"/>
      <c r="NY85" s="605"/>
      <c r="NZ85" s="605"/>
      <c r="OA85" s="605"/>
      <c r="OB85" s="605"/>
      <c r="OC85" s="605"/>
      <c r="OD85" s="605"/>
      <c r="OE85" s="605"/>
      <c r="OF85" s="605"/>
      <c r="OG85" s="605"/>
      <c r="OH85" s="605"/>
      <c r="OI85" s="605"/>
      <c r="OJ85" s="605"/>
      <c r="OK85" s="605"/>
      <c r="OL85" s="605"/>
      <c r="OM85" s="605"/>
      <c r="ON85" s="605"/>
      <c r="OO85" s="605"/>
      <c r="OP85" s="605"/>
      <c r="OQ85" s="605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3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2" t="s">
        <v>89</v>
      </c>
      <c r="IA86" s="590" t="s">
        <v>171</v>
      </c>
      <c r="IB86" s="703">
        <v>43560</v>
      </c>
      <c r="IC86" s="321"/>
      <c r="ID86" s="704">
        <v>43567</v>
      </c>
      <c r="IE86" s="321"/>
      <c r="IF86" s="704">
        <v>43574</v>
      </c>
      <c r="IG86" s="560" t="s">
        <v>62</v>
      </c>
      <c r="IH86" s="705">
        <v>43581</v>
      </c>
      <c r="IJ86" s="48" t="s">
        <v>88</v>
      </c>
      <c r="IK86" s="593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2" t="s">
        <v>121</v>
      </c>
      <c r="KQ86" s="590" t="s">
        <v>171</v>
      </c>
      <c r="KR86" s="703">
        <v>43588</v>
      </c>
      <c r="KS86" s="321"/>
      <c r="KT86" s="704">
        <v>43595</v>
      </c>
      <c r="KU86" s="321"/>
      <c r="KV86" s="704">
        <v>43602</v>
      </c>
      <c r="KW86" s="560" t="s">
        <v>62</v>
      </c>
      <c r="KX86" s="704">
        <v>43609</v>
      </c>
      <c r="KY86" s="321"/>
      <c r="KZ86" s="705">
        <v>43616</v>
      </c>
      <c r="LB86" s="48" t="s">
        <v>121</v>
      </c>
      <c r="LC86" s="594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2" t="s">
        <v>122</v>
      </c>
      <c r="NB86" s="590" t="s">
        <v>171</v>
      </c>
      <c r="NC86" s="703">
        <v>43623</v>
      </c>
      <c r="ND86" s="321"/>
      <c r="NE86" s="704">
        <v>43630</v>
      </c>
      <c r="NF86" s="321"/>
      <c r="NG86" s="704">
        <v>43637</v>
      </c>
      <c r="NH86" s="560" t="s">
        <v>62</v>
      </c>
      <c r="NI86" s="705">
        <v>43644</v>
      </c>
      <c r="NK86" s="48" t="s">
        <v>122</v>
      </c>
      <c r="NL86" s="594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E86" s="48" t="s">
        <v>124</v>
      </c>
      <c r="PF86" s="594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6"/>
      <c r="IA87" s="594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8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6"/>
      <c r="KQ87" s="594" t="s">
        <v>172</v>
      </c>
      <c r="KR87" s="699">
        <v>0.13389999999999999</v>
      </c>
      <c r="KS87" s="133"/>
      <c r="KT87" s="633">
        <v>7.4999999999999997E-2</v>
      </c>
      <c r="KU87" s="133"/>
      <c r="KV87" s="632">
        <v>6.8599999999999994E-2</v>
      </c>
      <c r="KW87" s="133"/>
      <c r="KX87" s="638">
        <v>3.5400000000000001E-2</v>
      </c>
      <c r="KY87" s="133"/>
      <c r="KZ87" s="707">
        <v>6.7400000000000002E-2</v>
      </c>
      <c r="LC87" s="594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6"/>
      <c r="NB87" s="594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F87" t="s">
        <v>62</v>
      </c>
      <c r="PG87" s="101">
        <v>4.4999999999999998E-2</v>
      </c>
      <c r="PH87" s="7">
        <v>3.6499999999999998E-2</v>
      </c>
      <c r="PI87" s="40">
        <v>4.2099999999999999E-2</v>
      </c>
      <c r="PJ87" s="40">
        <v>4.8000000000000001E-2</v>
      </c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2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2">
        <v>4.0800000000000003E-2</v>
      </c>
      <c r="IG88" s="133"/>
      <c r="IH88" s="618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2" t="s">
        <v>173</v>
      </c>
      <c r="KQ88" s="133"/>
      <c r="KR88" s="619">
        <v>1.4800000000000001E-2</v>
      </c>
      <c r="KS88" s="133"/>
      <c r="KT88" s="625">
        <v>4.53E-2</v>
      </c>
      <c r="KU88" s="133"/>
      <c r="KV88" s="625">
        <v>6.4199999999999993E-2</v>
      </c>
      <c r="KW88" s="133"/>
      <c r="KX88" s="625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2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G88" s="100">
        <v>2.1399999999999999E-2</v>
      </c>
      <c r="PH88" s="47">
        <v>3.3300000000000003E-2</v>
      </c>
      <c r="PI88" s="30">
        <v>3.7600000000000001E-2</v>
      </c>
      <c r="PJ88" s="30">
        <v>3.0700000000000002E-2</v>
      </c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0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3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0" t="s">
        <v>174</v>
      </c>
      <c r="KQ89" s="133"/>
      <c r="KR89" s="625">
        <v>-4.7000000000000002E-3</v>
      </c>
      <c r="KS89" s="133"/>
      <c r="KT89" s="619">
        <v>3.7699999999999997E-2</v>
      </c>
      <c r="KU89" s="133"/>
      <c r="KV89" s="633">
        <v>5.67E-2</v>
      </c>
      <c r="KW89" s="133"/>
      <c r="KX89" s="633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0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E89" t="s">
        <v>62</v>
      </c>
      <c r="PF89" t="s">
        <v>62</v>
      </c>
      <c r="PG89" s="106">
        <v>1.37E-2</v>
      </c>
      <c r="PH89" s="40">
        <v>2.86E-2</v>
      </c>
      <c r="PI89" s="47">
        <v>2.58E-2</v>
      </c>
      <c r="PJ89" s="47">
        <v>2.63E-2</v>
      </c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6"/>
      <c r="IA90" s="133"/>
      <c r="IB90" s="618">
        <v>2.5000000000000001E-2</v>
      </c>
      <c r="IC90" s="133"/>
      <c r="ID90" s="698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6"/>
      <c r="KQ90" s="133"/>
      <c r="KR90" s="633">
        <v>-6.4999999999999997E-3</v>
      </c>
      <c r="KS90" s="133"/>
      <c r="KT90" s="634">
        <v>5.3E-3</v>
      </c>
      <c r="KU90" s="133"/>
      <c r="KV90" s="634">
        <v>2.52E-2</v>
      </c>
      <c r="KW90" s="133"/>
      <c r="KX90" s="619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6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E90" t="s">
        <v>62</v>
      </c>
      <c r="PG90" s="711">
        <v>3.0999999999999999E-3</v>
      </c>
      <c r="PH90" s="30">
        <v>6.7999999999999996E-3</v>
      </c>
      <c r="PI90" s="7">
        <v>2.5700000000000001E-2</v>
      </c>
      <c r="PJ90" s="7">
        <v>2.5100000000000001E-2</v>
      </c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6"/>
      <c r="IA91" s="133"/>
      <c r="IB91" s="698">
        <v>2E-3</v>
      </c>
      <c r="IC91" s="133"/>
      <c r="ID91" s="22">
        <v>5.7999999999999996E-3</v>
      </c>
      <c r="IE91" s="133"/>
      <c r="IF91" s="22">
        <v>1E-4</v>
      </c>
      <c r="IG91" s="133"/>
      <c r="IH91" s="698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6"/>
      <c r="KQ91" s="133"/>
      <c r="KR91" s="634">
        <v>-1.1599999999999999E-2</v>
      </c>
      <c r="KS91" s="133"/>
      <c r="KT91" s="632">
        <v>3.8E-3</v>
      </c>
      <c r="KU91" s="133"/>
      <c r="KV91" s="619">
        <v>1.2800000000000001E-2</v>
      </c>
      <c r="KW91" s="133"/>
      <c r="KX91" s="620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6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E91" t="s">
        <v>62</v>
      </c>
      <c r="PG91" s="105">
        <v>-5.7000000000000002E-3</v>
      </c>
      <c r="PH91" s="34">
        <v>-1.8700000000000001E-2</v>
      </c>
      <c r="PI91" s="34">
        <v>8.2000000000000007E-3</v>
      </c>
      <c r="PJ91" s="34">
        <v>-1.21E-2</v>
      </c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6"/>
      <c r="IA92" s="133"/>
      <c r="IB92" s="86">
        <v>-2.2700000000000001E-2</v>
      </c>
      <c r="IC92" s="133"/>
      <c r="ID92" s="618">
        <v>-2.2599999999999999E-2</v>
      </c>
      <c r="IE92" s="133"/>
      <c r="IF92" s="698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6"/>
      <c r="KQ92" s="133"/>
      <c r="KR92" s="632">
        <v>-2.6200000000000001E-2</v>
      </c>
      <c r="KS92" s="133"/>
      <c r="KT92" s="638">
        <v>-1.5900000000000001E-2</v>
      </c>
      <c r="KU92" s="133"/>
      <c r="KV92" s="620">
        <v>-3.44E-2</v>
      </c>
      <c r="KW92" s="133"/>
      <c r="KX92" s="634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6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E92" t="s">
        <v>62</v>
      </c>
      <c r="PG92" s="103">
        <v>-1.17E-2</v>
      </c>
      <c r="PH92" s="16">
        <v>-1.9199999999999998E-2</v>
      </c>
      <c r="PI92" s="16">
        <v>-3.5299999999999998E-2</v>
      </c>
      <c r="PJ92" s="16">
        <v>-0.03</v>
      </c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6"/>
      <c r="IA93" s="133"/>
      <c r="IB93" s="732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6"/>
      <c r="KQ93" s="133"/>
      <c r="KR93" s="638">
        <v>-4.3799999999999999E-2</v>
      </c>
      <c r="KS93" s="133"/>
      <c r="KT93" s="620">
        <v>-5.8200000000000002E-2</v>
      </c>
      <c r="KU93" s="133"/>
      <c r="KV93" s="638">
        <v>-8.5000000000000006E-2</v>
      </c>
      <c r="KW93" s="133"/>
      <c r="KX93" s="623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6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E93" t="s">
        <v>62</v>
      </c>
      <c r="PG93" s="104">
        <v>-1.7100000000000001E-2</v>
      </c>
      <c r="PH93" s="22">
        <v>-2.2100000000000002E-2</v>
      </c>
      <c r="PI93" s="22">
        <v>-4.5100000000000001E-2</v>
      </c>
      <c r="PJ93" s="22">
        <v>-4.2000000000000003E-2</v>
      </c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4">
        <v>-5.4199999999999998E-2</v>
      </c>
      <c r="FF94" s="10" t="s">
        <v>62</v>
      </c>
      <c r="FG94" s="10"/>
      <c r="FH94" s="564">
        <v>-6.3700000000000007E-2</v>
      </c>
      <c r="FI94" s="564">
        <v>-7.7200000000000005E-2</v>
      </c>
      <c r="FJ94" s="564">
        <v>-0.1116</v>
      </c>
      <c r="FK94" s="564">
        <v>-9.2999999999999999E-2</v>
      </c>
      <c r="FL94" s="564">
        <v>-9.1300000000000006E-2</v>
      </c>
      <c r="FM94" s="10" t="s">
        <v>62</v>
      </c>
      <c r="FN94" s="10" t="s">
        <v>62</v>
      </c>
      <c r="FO94" s="564">
        <v>-9.6199999999999994E-2</v>
      </c>
      <c r="FP94" s="564">
        <v>-8.4500000000000006E-2</v>
      </c>
      <c r="FQ94" s="564">
        <v>-8.8499999999999995E-2</v>
      </c>
      <c r="FR94" s="564">
        <v>-7.8899999999999998E-2</v>
      </c>
      <c r="FS94" s="564">
        <v>-0.1021</v>
      </c>
      <c r="FT94" s="10"/>
      <c r="FU94" s="10" t="s">
        <v>62</v>
      </c>
      <c r="FV94" s="564">
        <v>-0.10440000000000001</v>
      </c>
      <c r="FW94" s="564">
        <v>-0.10249999999999999</v>
      </c>
      <c r="FX94" s="564">
        <v>-0.11550000000000001</v>
      </c>
      <c r="FY94" s="564">
        <v>-0.14019999999999999</v>
      </c>
      <c r="FZ94" s="564">
        <v>-0.1759</v>
      </c>
      <c r="GA94" s="10"/>
      <c r="GB94" s="10" t="s">
        <v>62</v>
      </c>
      <c r="GC94" s="564">
        <v>-0.1716</v>
      </c>
      <c r="GD94" s="564">
        <v>-0.15379999999999999</v>
      </c>
      <c r="GE94" s="564">
        <v>-0.1444</v>
      </c>
      <c r="GF94" s="564">
        <v>-0.14180000000000001</v>
      </c>
      <c r="GG94" s="564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2">
        <v>-4.87E-2</v>
      </c>
      <c r="IE94" s="265"/>
      <c r="IF94" s="86">
        <v>-5.74E-2</v>
      </c>
      <c r="IG94" s="265"/>
      <c r="IH94" s="733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0">
        <v>-4.6899999999999997E-2</v>
      </c>
      <c r="KS94" s="265"/>
      <c r="KT94" s="623">
        <v>-9.2999999999999999E-2</v>
      </c>
      <c r="KU94" s="265"/>
      <c r="KV94" s="623">
        <v>-0.1081</v>
      </c>
      <c r="KW94" s="265"/>
      <c r="KX94" s="621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5" t="s">
        <v>62</v>
      </c>
      <c r="LH94" s="565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5"/>
      <c r="LO94" s="565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5" t="s">
        <v>62</v>
      </c>
      <c r="LV94" s="565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5" t="s">
        <v>62</v>
      </c>
      <c r="MC94" s="565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5"/>
      <c r="MJ94" s="61" t="s">
        <v>76</v>
      </c>
      <c r="MK94" s="565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5" t="s">
        <v>62</v>
      </c>
      <c r="NN94" s="565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5" t="s">
        <v>62</v>
      </c>
      <c r="NU94" s="565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5" t="s">
        <v>62</v>
      </c>
      <c r="OB94" s="565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5"/>
      <c r="OI94" s="565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5"/>
      <c r="OP94" s="565"/>
      <c r="OQ94" s="565"/>
      <c r="OR94" s="565"/>
      <c r="OS94" s="61" t="s">
        <v>76</v>
      </c>
      <c r="OT94" s="565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701">
        <v>-4.87E-2</v>
      </c>
      <c r="PH94" s="86">
        <v>-4.5199999999999997E-2</v>
      </c>
      <c r="PI94" s="86">
        <v>-5.8999999999999997E-2</v>
      </c>
      <c r="PJ94" s="86">
        <v>-4.5999999999999999E-2</v>
      </c>
      <c r="PK94" s="565"/>
      <c r="PL94" s="10" t="s">
        <v>62</v>
      </c>
      <c r="PM94" s="10"/>
      <c r="PN94" s="565"/>
      <c r="PO94" s="565"/>
      <c r="PP94" s="565"/>
      <c r="PQ94" s="565"/>
      <c r="PR94" s="565"/>
      <c r="PS94" s="10" t="s">
        <v>62</v>
      </c>
      <c r="PT94" s="10"/>
      <c r="PU94" s="565"/>
      <c r="PV94" s="565"/>
      <c r="PW94" s="565"/>
      <c r="PX94" s="565"/>
      <c r="PY94" s="565"/>
      <c r="PZ94" s="10" t="s">
        <v>62</v>
      </c>
      <c r="QA94" s="10"/>
      <c r="QB94" s="565"/>
      <c r="QC94" s="565"/>
      <c r="QD94" s="565"/>
      <c r="QE94" s="565"/>
      <c r="QF94" s="565"/>
      <c r="QG94" s="565"/>
      <c r="QH94" s="565"/>
      <c r="QI94" s="565"/>
      <c r="QJ94" s="565"/>
      <c r="QK94" s="565"/>
      <c r="QL94" s="565"/>
      <c r="QM94" s="61" t="s">
        <v>76</v>
      </c>
      <c r="QN94" s="565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1"/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  <c r="AI95" s="562"/>
      <c r="AJ95" s="562"/>
      <c r="AK95" s="562"/>
      <c r="AL95" s="562"/>
      <c r="AM95" s="562"/>
      <c r="AN95" s="562"/>
      <c r="AO95" s="562"/>
      <c r="AP95" s="562"/>
      <c r="AQ95" s="562"/>
      <c r="AR95" s="562"/>
      <c r="AS95" s="562"/>
      <c r="AT95" s="562"/>
      <c r="AU95" s="562"/>
      <c r="AV95" s="562"/>
      <c r="AW95" s="562"/>
      <c r="AX95" s="562"/>
      <c r="AY95" s="562"/>
      <c r="AZ95" s="562"/>
      <c r="BA95" s="562"/>
      <c r="BB95" s="562"/>
      <c r="BC95" s="562"/>
      <c r="BD95" s="562"/>
      <c r="BE95" s="562"/>
      <c r="BF95" s="562"/>
      <c r="BG95" s="562"/>
      <c r="BH95" s="562"/>
      <c r="BI95" s="562"/>
      <c r="BJ95" s="562"/>
      <c r="BK95" s="562"/>
      <c r="BL95" s="562"/>
      <c r="BM95" s="562"/>
      <c r="BN95" s="562"/>
      <c r="BO95" s="562"/>
      <c r="BP95" s="562"/>
      <c r="BQ95" s="562"/>
      <c r="BR95" s="562"/>
      <c r="BS95" s="592" t="s">
        <v>91</v>
      </c>
      <c r="BT95" s="562"/>
      <c r="BU95" s="562"/>
      <c r="BV95" s="562"/>
      <c r="BW95" s="562"/>
      <c r="BX95" s="562"/>
      <c r="BY95" s="562"/>
      <c r="BZ95" s="562"/>
      <c r="CA95" s="562"/>
      <c r="CB95" s="562"/>
      <c r="CC95" s="562"/>
      <c r="CD95" s="562"/>
      <c r="CE95" s="562"/>
      <c r="CF95" s="562"/>
      <c r="CG95" s="562"/>
      <c r="CH95" s="562"/>
      <c r="CI95" s="562"/>
      <c r="CJ95" s="562"/>
      <c r="CK95" s="562"/>
      <c r="CL95" s="562"/>
      <c r="CM95" s="562"/>
      <c r="CN95" s="562"/>
      <c r="CO95" s="562"/>
      <c r="CP95" s="562"/>
      <c r="CQ95" s="562"/>
      <c r="CR95" s="562"/>
      <c r="CS95" s="562"/>
      <c r="CT95" s="562"/>
      <c r="CU95" s="562"/>
      <c r="CV95" s="562"/>
      <c r="CW95" s="562"/>
      <c r="CX95" s="562"/>
      <c r="CY95" s="562"/>
      <c r="CZ95" s="562"/>
      <c r="DA95" s="562"/>
      <c r="DB95" s="562"/>
      <c r="DC95" s="562"/>
      <c r="DD95" s="562"/>
      <c r="DE95" s="562"/>
      <c r="DF95" s="562"/>
      <c r="DG95" s="562"/>
      <c r="DH95" s="562"/>
      <c r="DI95" s="562"/>
      <c r="DJ95" s="562"/>
      <c r="DK95" s="562"/>
      <c r="DL95" s="562"/>
      <c r="DM95" s="562"/>
      <c r="DN95" s="562"/>
      <c r="DO95" s="562"/>
      <c r="DP95" s="562"/>
      <c r="DQ95" s="562"/>
      <c r="DR95" s="562"/>
      <c r="DS95" s="562"/>
      <c r="DT95" s="562"/>
      <c r="DU95" s="562"/>
      <c r="DV95" s="562"/>
      <c r="DW95" s="562"/>
      <c r="DX95" s="562"/>
      <c r="DY95" s="562"/>
      <c r="DZ95" s="562"/>
      <c r="EA95" s="562"/>
      <c r="EB95" s="562"/>
      <c r="EC95" s="562"/>
      <c r="ED95" s="562"/>
      <c r="EE95" s="562"/>
      <c r="EF95" s="562"/>
      <c r="EG95" s="562"/>
      <c r="EH95" s="562"/>
      <c r="EI95" s="562"/>
      <c r="EJ95" s="562"/>
      <c r="EK95" s="592" t="s">
        <v>91</v>
      </c>
      <c r="EL95" s="562"/>
      <c r="EM95" s="562"/>
      <c r="EN95" s="562"/>
      <c r="EO95" s="562"/>
      <c r="EP95" s="562"/>
      <c r="EQ95" s="562"/>
      <c r="ER95" s="562"/>
      <c r="ES95" s="562"/>
      <c r="ET95" s="562"/>
      <c r="EU95" s="562"/>
      <c r="EV95" s="562"/>
      <c r="EW95" s="562"/>
      <c r="EX95" s="562"/>
      <c r="EY95" s="562"/>
      <c r="EZ95" s="562"/>
      <c r="FA95" s="562"/>
      <c r="FB95" s="562"/>
      <c r="FC95" s="562"/>
      <c r="FD95" s="562"/>
      <c r="FE95" s="562"/>
      <c r="FF95" s="562"/>
      <c r="FG95" s="562"/>
      <c r="FH95" s="562"/>
      <c r="FI95" s="562"/>
      <c r="FJ95" s="562"/>
      <c r="FK95" s="562"/>
      <c r="FL95" s="562"/>
      <c r="FM95" s="562"/>
      <c r="FN95" s="562"/>
      <c r="FO95" s="562"/>
      <c r="FP95" s="562"/>
      <c r="FQ95" s="562"/>
      <c r="FR95" s="562"/>
      <c r="FS95" s="562"/>
      <c r="FT95" s="562"/>
      <c r="FU95" s="562"/>
      <c r="FV95" s="562"/>
      <c r="FW95" s="562"/>
      <c r="FX95" s="562"/>
      <c r="FY95" s="562"/>
      <c r="FZ95" s="562"/>
      <c r="GA95" s="562"/>
      <c r="GB95" s="562"/>
      <c r="GC95" s="562"/>
      <c r="GD95" s="562"/>
      <c r="GE95" s="562"/>
      <c r="GF95" s="562"/>
      <c r="GG95" s="562"/>
      <c r="GH95" s="562"/>
      <c r="GI95" s="562"/>
      <c r="GJ95" s="562"/>
      <c r="GK95" s="562"/>
      <c r="GL95" s="562"/>
      <c r="GM95" s="562"/>
      <c r="GN95" s="562"/>
      <c r="GO95" s="562"/>
      <c r="GP95" s="562"/>
      <c r="GQ95" s="562"/>
      <c r="GR95" s="562"/>
      <c r="GS95" s="562"/>
      <c r="GT95" s="562"/>
      <c r="GU95" s="562"/>
      <c r="GV95" s="562"/>
      <c r="GW95" s="562"/>
      <c r="GX95" s="562"/>
      <c r="GY95" s="562"/>
      <c r="GZ95" s="562"/>
      <c r="HA95" s="562"/>
      <c r="HB95" s="562"/>
      <c r="HC95" s="592" t="s">
        <v>91</v>
      </c>
      <c r="HD95" s="562"/>
      <c r="HE95" s="562"/>
      <c r="HF95" s="562"/>
      <c r="HG95" s="562"/>
      <c r="HH95" s="562"/>
      <c r="HI95" s="562"/>
      <c r="HJ95" s="562"/>
      <c r="HK95" s="562"/>
      <c r="HL95" s="562"/>
      <c r="HM95" s="562"/>
      <c r="HN95" s="562"/>
      <c r="HO95" s="562"/>
      <c r="HP95" s="562"/>
      <c r="HQ95" s="562"/>
      <c r="HR95" s="562"/>
      <c r="HS95" s="562"/>
      <c r="HT95" s="562"/>
      <c r="HU95" s="562"/>
      <c r="HV95" s="562"/>
      <c r="HW95" s="562"/>
      <c r="HX95" s="562"/>
      <c r="HY95" s="562"/>
      <c r="HZ95" s="562"/>
      <c r="IA95" s="562"/>
      <c r="IB95" s="562"/>
      <c r="IC95" s="562"/>
      <c r="ID95" s="562"/>
      <c r="IE95" s="562"/>
      <c r="IF95" s="562"/>
      <c r="IG95" s="562"/>
      <c r="IH95" s="562"/>
      <c r="II95" s="562"/>
      <c r="IJ95" s="562"/>
      <c r="IK95" s="562"/>
      <c r="IL95" s="562"/>
      <c r="IM95" s="562"/>
      <c r="IN95" s="562"/>
      <c r="IO95" s="562"/>
      <c r="IP95" s="562"/>
      <c r="IQ95" s="562"/>
      <c r="IR95" s="562"/>
      <c r="IS95" s="562"/>
      <c r="IT95" s="562"/>
      <c r="IU95" s="562"/>
      <c r="IV95" s="562"/>
      <c r="IW95" s="562"/>
      <c r="IX95" s="562"/>
      <c r="IY95" s="562"/>
      <c r="IZ95" s="562"/>
      <c r="JA95" s="562"/>
      <c r="JB95" s="562"/>
      <c r="JC95" s="562"/>
      <c r="JD95" s="562"/>
      <c r="JE95" s="562"/>
      <c r="JF95" s="562"/>
      <c r="JG95" s="562"/>
      <c r="JH95" s="562"/>
      <c r="JI95" s="562"/>
      <c r="JJ95" s="562"/>
      <c r="JK95" s="562"/>
      <c r="JL95" s="562"/>
      <c r="JM95" s="562"/>
      <c r="JN95" s="562"/>
      <c r="JO95" s="562"/>
      <c r="JP95" s="562"/>
      <c r="JQ95" s="562"/>
      <c r="JR95" s="562"/>
      <c r="JS95" s="562"/>
      <c r="JT95" s="562"/>
      <c r="JU95" s="589" t="s">
        <v>114</v>
      </c>
      <c r="JV95" s="589" t="s">
        <v>170</v>
      </c>
      <c r="JW95" s="562"/>
      <c r="JX95" s="562"/>
      <c r="JY95" s="562"/>
      <c r="JZ95" s="562"/>
      <c r="KA95" s="562"/>
      <c r="KB95" s="562"/>
      <c r="KC95" s="562"/>
      <c r="KD95" s="562"/>
      <c r="KE95" s="562"/>
      <c r="KF95" s="562"/>
      <c r="KG95" s="562"/>
      <c r="KH95" s="562"/>
      <c r="KI95" s="562"/>
      <c r="KJ95" s="562"/>
      <c r="KK95" s="562"/>
      <c r="KL95" s="562"/>
      <c r="KM95" s="562"/>
      <c r="KN95" s="562"/>
      <c r="KO95" s="562"/>
      <c r="KP95" s="562"/>
      <c r="KQ95" s="562"/>
      <c r="KR95" s="562"/>
      <c r="KS95" s="562"/>
      <c r="KT95" s="562"/>
      <c r="KU95" s="562"/>
      <c r="KV95" s="562"/>
      <c r="KW95" s="562"/>
      <c r="KX95" s="562"/>
      <c r="KY95" s="562"/>
      <c r="KZ95" s="562"/>
      <c r="LA95" s="562"/>
      <c r="LB95" s="562"/>
      <c r="LC95" s="562"/>
      <c r="LD95" s="562"/>
      <c r="LE95" s="562"/>
      <c r="LF95" s="562"/>
      <c r="LG95" s="562"/>
      <c r="LH95" s="562"/>
      <c r="LI95" s="562"/>
      <c r="LJ95" s="562"/>
      <c r="LK95" s="562"/>
      <c r="LL95" s="562"/>
      <c r="LM95" s="562"/>
      <c r="LN95" s="562"/>
      <c r="LO95" s="562"/>
      <c r="LP95" s="562"/>
      <c r="LQ95" s="562"/>
      <c r="LR95" s="562"/>
      <c r="LS95" s="562"/>
      <c r="LT95" s="562"/>
      <c r="LU95" s="562"/>
      <c r="LV95" s="562"/>
      <c r="LW95" s="562"/>
      <c r="LX95" s="562"/>
      <c r="LY95" s="562"/>
      <c r="LZ95" s="562"/>
      <c r="MA95" s="562"/>
      <c r="MB95" s="562"/>
      <c r="MC95" s="562"/>
      <c r="MD95" s="562"/>
      <c r="ME95" s="562"/>
      <c r="MF95" s="562"/>
      <c r="MG95" s="562"/>
      <c r="MH95" s="562"/>
      <c r="MI95" s="562"/>
      <c r="MJ95" s="562"/>
      <c r="MK95" s="562"/>
      <c r="ML95" s="562"/>
      <c r="MM95" s="589" t="s">
        <v>114</v>
      </c>
      <c r="MN95" s="589" t="s">
        <v>170</v>
      </c>
      <c r="MO95" s="562"/>
      <c r="MP95" s="562"/>
      <c r="MQ95" s="562"/>
      <c r="MR95" s="562"/>
      <c r="MS95" s="562"/>
      <c r="MT95" s="562"/>
      <c r="MU95" s="562"/>
      <c r="MV95" s="562"/>
      <c r="MW95" s="562"/>
      <c r="MX95" s="562"/>
      <c r="MY95" s="562"/>
      <c r="MZ95" s="562"/>
      <c r="NA95" s="562"/>
      <c r="NB95" s="562"/>
      <c r="NC95" s="562"/>
      <c r="ND95" s="562"/>
      <c r="NE95" s="562"/>
      <c r="NF95" s="562"/>
      <c r="NG95" s="562"/>
      <c r="NH95" s="562"/>
      <c r="NI95" s="562"/>
      <c r="NJ95" s="562"/>
      <c r="NK95" s="562"/>
      <c r="NL95" s="562"/>
      <c r="NM95" s="562"/>
      <c r="NN95" s="563"/>
      <c r="NO95" s="563"/>
      <c r="NP95" s="563"/>
      <c r="NQ95" s="563"/>
      <c r="NR95" s="563"/>
      <c r="NS95" s="563"/>
      <c r="NT95" s="563"/>
      <c r="NU95" s="563"/>
      <c r="NV95" s="563"/>
      <c r="NW95" s="563"/>
      <c r="NX95" s="563"/>
      <c r="NY95" s="563"/>
      <c r="NZ95" s="563"/>
      <c r="OA95" s="563"/>
      <c r="OB95" s="563"/>
      <c r="OC95" s="563"/>
      <c r="OD95" s="563"/>
      <c r="OE95" s="563"/>
      <c r="OF95" s="563"/>
      <c r="OG95" s="563"/>
      <c r="OH95" s="563"/>
      <c r="OI95" s="563"/>
      <c r="OJ95" s="563"/>
      <c r="OK95" s="563"/>
      <c r="OL95" s="563"/>
      <c r="OM95" s="563"/>
      <c r="ON95" s="563"/>
      <c r="OO95" s="563"/>
      <c r="OP95" s="563"/>
      <c r="OQ95" s="563"/>
      <c r="OR95" s="562"/>
      <c r="OS95" s="562"/>
      <c r="OT95" s="562"/>
      <c r="OU95" s="562"/>
      <c r="OV95" s="562"/>
      <c r="OW95" s="562"/>
      <c r="OX95" s="562"/>
      <c r="OY95" s="562"/>
      <c r="OZ95" s="562"/>
      <c r="PA95" s="562"/>
      <c r="PB95" s="562"/>
      <c r="PC95" s="562"/>
      <c r="PD95" s="562"/>
      <c r="PE95" s="591" t="s">
        <v>91</v>
      </c>
      <c r="PF95" s="563"/>
      <c r="PG95" s="563"/>
      <c r="PH95" s="563"/>
      <c r="PI95" s="563"/>
      <c r="PJ95" s="563"/>
      <c r="PK95" s="563"/>
      <c r="PL95" s="563"/>
      <c r="PM95" s="563"/>
      <c r="PN95" s="563"/>
      <c r="PO95" s="563"/>
      <c r="PP95" s="563"/>
      <c r="PQ95" s="562"/>
      <c r="PR95" s="562"/>
      <c r="PS95" s="562"/>
      <c r="PT95" s="562"/>
      <c r="PU95" s="562"/>
      <c r="PV95" s="562"/>
      <c r="PW95" s="562"/>
      <c r="PX95" s="562"/>
      <c r="PY95" s="562"/>
      <c r="PZ95" s="562"/>
      <c r="QA95" s="562"/>
      <c r="QB95" s="562"/>
      <c r="QC95" s="562"/>
      <c r="QD95" s="562"/>
      <c r="QE95" s="562"/>
      <c r="QF95" s="562"/>
      <c r="QG95" s="562"/>
      <c r="QH95" s="562"/>
      <c r="QI95" s="562"/>
      <c r="QJ95" s="562"/>
      <c r="QK95" s="562"/>
      <c r="QL95" s="562"/>
      <c r="QM95" s="562"/>
      <c r="QN95" s="562"/>
      <c r="QO95" s="562"/>
      <c r="QP95" s="562"/>
      <c r="QQ95" s="562"/>
      <c r="QR95" s="562"/>
      <c r="QS95" s="562"/>
      <c r="QT95" s="562"/>
      <c r="QU95" s="562"/>
      <c r="QV95" s="562"/>
      <c r="QW95" s="562"/>
      <c r="QX95" s="562"/>
      <c r="QY95" s="562"/>
      <c r="QZ95" s="562"/>
      <c r="RA95" s="562"/>
      <c r="RB95" s="562"/>
      <c r="RC95" s="562"/>
      <c r="RD95" s="562"/>
      <c r="RE95" s="562"/>
      <c r="RF95" s="562"/>
      <c r="RG95" s="562"/>
      <c r="RH95" s="562"/>
      <c r="RI95" s="562"/>
      <c r="RJ95" s="562"/>
      <c r="RK95" s="562"/>
      <c r="RL95" s="562"/>
      <c r="RM95" s="562"/>
      <c r="RN95" s="562"/>
      <c r="RO95" s="562"/>
      <c r="RP95" s="562"/>
      <c r="RQ95" s="562"/>
      <c r="RR95" s="562"/>
      <c r="RS95" s="562"/>
      <c r="RT95" s="562"/>
      <c r="RU95" s="562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3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25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98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8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00">
        <v>4.7199999999999999E-2</v>
      </c>
      <c r="PR99" s="40"/>
      <c r="PS99" s="40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10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04">
        <v>3.1E-2</v>
      </c>
      <c r="PR100" s="30"/>
      <c r="PS100" s="30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4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01">
        <v>3.2399999999999998E-2</v>
      </c>
      <c r="PR101" s="7"/>
      <c r="PS101" s="7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2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99">
        <v>2.24E-2</v>
      </c>
      <c r="PR102" s="47"/>
      <c r="PS102" s="47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2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05">
        <v>-1.9900000000000001E-2</v>
      </c>
      <c r="PR103" s="34"/>
      <c r="PS103" s="34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6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11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03">
        <v>-2.8799999999999999E-2</v>
      </c>
      <c r="PR104" s="16"/>
      <c r="PS104" s="16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11">
        <v>-1.17E-2</v>
      </c>
      <c r="PG105" s="613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06">
        <v>-3.4000000000000002E-2</v>
      </c>
      <c r="PR105" s="22"/>
      <c r="PS105" s="22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701">
        <v>-2.3400000000000001E-2</v>
      </c>
      <c r="PG106" s="700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102">
        <v>-5.0299999999999997E-2</v>
      </c>
      <c r="PR106" s="86"/>
      <c r="PS106" s="86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10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7">
        <v>3.0200000000000001E-2</v>
      </c>
      <c r="OC108" s="129">
        <v>3.0999999999999999E-3</v>
      </c>
      <c r="OD108" s="103">
        <v>2.7199999999999998E-2</v>
      </c>
      <c r="OE108" s="614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9">
        <v>1.4800000000000001E-2</v>
      </c>
      <c r="OL108" s="131">
        <v>2.52E-2</v>
      </c>
      <c r="OM108" s="105">
        <v>2.4199999999999999E-2</v>
      </c>
      <c r="ON108" s="610">
        <v>1.49E-2</v>
      </c>
      <c r="OO108" s="129">
        <v>1.47E-2</v>
      </c>
      <c r="OP108" s="106">
        <v>8.9999999999999993E-3</v>
      </c>
      <c r="OQ108" s="610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8">
        <v>2.5399999999999999E-2</v>
      </c>
      <c r="PH108" s="129">
        <v>1.7299999999999999E-2</v>
      </c>
      <c r="PI108" s="104">
        <v>9.2999999999999992E-3</v>
      </c>
      <c r="PJ108" s="607">
        <v>2.5000000000000001E-2</v>
      </c>
      <c r="PK108" s="124">
        <v>1.8499999999999999E-2</v>
      </c>
      <c r="PL108" s="104">
        <v>2.18E-2</v>
      </c>
      <c r="PM108" s="610">
        <v>1.9699999999999999E-2</v>
      </c>
      <c r="PN108" s="125">
        <v>6.4000000000000003E-3</v>
      </c>
      <c r="PO108" s="102">
        <v>8.8000000000000005E-3</v>
      </c>
      <c r="PP108" s="610">
        <v>1.04E-2</v>
      </c>
      <c r="PQ108" s="106">
        <v>8.0000000000000002E-3</v>
      </c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1">
        <v>-1.95E-2</v>
      </c>
      <c r="OC109" s="131">
        <v>-4.4000000000000003E-3</v>
      </c>
      <c r="OD109" s="105">
        <v>-1.72E-2</v>
      </c>
      <c r="OE109" s="610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4">
        <v>-2.2700000000000001E-2</v>
      </c>
      <c r="OL109" s="124">
        <v>-2.12E-2</v>
      </c>
      <c r="OM109" s="99">
        <v>-2.6200000000000001E-2</v>
      </c>
      <c r="ON109" s="612">
        <v>-6.4000000000000003E-3</v>
      </c>
      <c r="OO109" s="124">
        <v>-1.7399999999999999E-2</v>
      </c>
      <c r="OP109" s="100">
        <v>-1.11E-2</v>
      </c>
      <c r="OQ109" s="614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9">
        <v>-2.53E-2</v>
      </c>
      <c r="PH109" s="131">
        <v>-1.38E-2</v>
      </c>
      <c r="PI109" s="715">
        <v>-8.6E-3</v>
      </c>
      <c r="PJ109" s="694">
        <v>-2.6700000000000002E-2</v>
      </c>
      <c r="PK109" s="128">
        <v>-1.78E-2</v>
      </c>
      <c r="PL109" s="99">
        <v>-1.44E-2</v>
      </c>
      <c r="PM109" s="609">
        <v>-2.07E-2</v>
      </c>
      <c r="PN109" s="123">
        <v>-8.0000000000000002E-3</v>
      </c>
      <c r="PO109" s="105">
        <v>-1.7600000000000001E-2</v>
      </c>
      <c r="PP109" s="611">
        <v>-5.1000000000000004E-3</v>
      </c>
      <c r="PQ109" s="105">
        <v>-7.7999999999999996E-3</v>
      </c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6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9">
        <v>4.99E-2</v>
      </c>
      <c r="OC110" s="132"/>
      <c r="OD110" s="133"/>
      <c r="OE110" s="611">
        <v>4.2200000000000001E-2</v>
      </c>
      <c r="OF110" s="132"/>
      <c r="OG110" s="133"/>
      <c r="OH110" s="613">
        <v>2.1499999999999998E-2</v>
      </c>
      <c r="OI110" s="132"/>
      <c r="OJ110" s="133"/>
      <c r="OK110" s="612">
        <v>3.0300000000000001E-2</v>
      </c>
      <c r="OL110" s="132"/>
      <c r="OM110" s="133"/>
      <c r="ON110" s="612">
        <v>4.2999999999999997E-2</v>
      </c>
      <c r="OO110" s="132"/>
      <c r="OP110" s="133"/>
      <c r="OQ110" s="613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8">
        <v>4.4999999999999998E-2</v>
      </c>
      <c r="PH110" s="132"/>
      <c r="PI110" s="133"/>
      <c r="PJ110" s="712">
        <v>3.0200000000000001E-2</v>
      </c>
      <c r="PK110" s="132"/>
      <c r="PL110" s="133"/>
      <c r="PM110" s="613">
        <v>3.0800000000000001E-2</v>
      </c>
      <c r="PN110" s="132"/>
      <c r="PO110" s="133"/>
      <c r="PP110" s="700">
        <v>1.2999999999999999E-2</v>
      </c>
      <c r="PQ110" s="133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7">
        <v>-1.37E-2</v>
      </c>
      <c r="NN111" s="598" t="s">
        <v>62</v>
      </c>
      <c r="NO111" s="599" t="s">
        <v>62</v>
      </c>
      <c r="NP111" s="600">
        <v>-4.8800000000000003E-2</v>
      </c>
      <c r="NQ111" s="598" t="s">
        <v>62</v>
      </c>
      <c r="NR111" s="599" t="s">
        <v>62</v>
      </c>
      <c r="NS111" s="546">
        <v>-2.87E-2</v>
      </c>
      <c r="NT111" s="598" t="s">
        <v>62</v>
      </c>
      <c r="NU111" s="599" t="s">
        <v>62</v>
      </c>
      <c r="NV111" s="538">
        <v>-2.53E-2</v>
      </c>
      <c r="NW111" s="598" t="s">
        <v>62</v>
      </c>
      <c r="NX111" s="599" t="s">
        <v>62</v>
      </c>
      <c r="NY111" s="534">
        <v>-2.81E-2</v>
      </c>
      <c r="NZ111" s="598" t="s">
        <v>62</v>
      </c>
      <c r="OA111" s="599" t="s">
        <v>62</v>
      </c>
      <c r="OB111" s="639">
        <v>-5.04E-2</v>
      </c>
      <c r="OC111" s="598" t="s">
        <v>62</v>
      </c>
      <c r="OD111" s="599" t="s">
        <v>62</v>
      </c>
      <c r="OE111" s="665">
        <v>-3.0200000000000001E-2</v>
      </c>
      <c r="OF111" s="598" t="s">
        <v>62</v>
      </c>
      <c r="OG111" s="599" t="s">
        <v>62</v>
      </c>
      <c r="OH111" s="694">
        <v>-2.07E-2</v>
      </c>
      <c r="OI111" s="598" t="s">
        <v>62</v>
      </c>
      <c r="OJ111" s="599" t="s">
        <v>62</v>
      </c>
      <c r="OK111" s="700">
        <v>-2.7300000000000001E-2</v>
      </c>
      <c r="OL111" s="598" t="s">
        <v>62</v>
      </c>
      <c r="OM111" s="599" t="s">
        <v>62</v>
      </c>
      <c r="ON111" s="712">
        <v>-5.2200000000000003E-2</v>
      </c>
      <c r="OO111" s="598" t="s">
        <v>62</v>
      </c>
      <c r="OP111" s="599" t="s">
        <v>62</v>
      </c>
      <c r="OQ111" s="694">
        <v>-1.9800000000000002E-2</v>
      </c>
      <c r="OR111" s="133" t="s">
        <v>62</v>
      </c>
      <c r="OS111" s="133" t="s">
        <v>62</v>
      </c>
      <c r="OT111" s="711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8" t="s">
        <v>62</v>
      </c>
      <c r="PF111" s="599" t="s">
        <v>62</v>
      </c>
      <c r="PG111" s="700">
        <v>-4.87E-2</v>
      </c>
      <c r="PH111" s="598" t="s">
        <v>62</v>
      </c>
      <c r="PI111" s="599" t="s">
        <v>62</v>
      </c>
      <c r="PJ111" s="694">
        <v>-3.5799999999999998E-2</v>
      </c>
      <c r="PK111" s="598" t="s">
        <v>62</v>
      </c>
      <c r="PL111" s="599" t="s">
        <v>62</v>
      </c>
      <c r="PM111" s="694">
        <v>-2.3E-2</v>
      </c>
      <c r="PN111" s="598" t="s">
        <v>62</v>
      </c>
      <c r="PO111" s="599" t="s">
        <v>62</v>
      </c>
      <c r="PP111" s="734">
        <v>-2.0299999999999999E-2</v>
      </c>
      <c r="PQ111" s="133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6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  <c r="IR123" s="566"/>
      <c r="IS123" s="566"/>
      <c r="IT123" s="566"/>
      <c r="IU123" s="566"/>
      <c r="IV123" s="566"/>
      <c r="IW123" s="566"/>
      <c r="IX123" s="566"/>
      <c r="IY123" s="566"/>
      <c r="IZ123" s="566"/>
      <c r="JA123" s="566"/>
      <c r="JB123" s="566"/>
      <c r="JC123" s="566"/>
      <c r="JD123" s="566"/>
      <c r="JE123" s="566"/>
      <c r="JF123" s="566"/>
      <c r="JG123" s="566"/>
      <c r="JH123" s="566"/>
      <c r="JI123" s="566"/>
      <c r="JJ123" s="566"/>
      <c r="JK123" s="566"/>
      <c r="JL123" s="566"/>
      <c r="JM123" s="566"/>
      <c r="JN123" s="566"/>
      <c r="JO123" s="566"/>
      <c r="JP123" s="566"/>
      <c r="JQ123" s="566"/>
      <c r="JR123" s="566"/>
      <c r="JS123" s="566"/>
      <c r="JT123" s="566"/>
      <c r="JU123" s="591" t="s">
        <v>91</v>
      </c>
      <c r="JV123" s="563"/>
      <c r="JW123" s="563"/>
      <c r="JX123" s="563"/>
      <c r="JY123" s="563"/>
      <c r="JZ123" s="563"/>
      <c r="KA123" s="563"/>
      <c r="KB123" s="563"/>
      <c r="KC123" s="563"/>
      <c r="KD123" s="563"/>
      <c r="KE123" s="563"/>
      <c r="KF123" s="563"/>
      <c r="KG123" s="563"/>
      <c r="KH123" s="563"/>
      <c r="KI123" s="563"/>
      <c r="KJ123" s="563"/>
      <c r="KK123" s="563"/>
      <c r="KL123" s="563"/>
      <c r="KM123" s="563"/>
      <c r="KN123" s="563"/>
      <c r="KO123" s="563"/>
      <c r="KP123" s="563"/>
      <c r="KQ123" s="563"/>
      <c r="KR123" s="563"/>
      <c r="KS123" s="563"/>
      <c r="KT123" s="563"/>
      <c r="KU123" s="563"/>
      <c r="KV123" s="563"/>
      <c r="KW123" s="563"/>
      <c r="KX123" s="563"/>
      <c r="KY123" s="563"/>
      <c r="KZ123" s="563"/>
      <c r="LA123" s="563"/>
      <c r="LB123" s="563"/>
      <c r="LC123" s="563"/>
      <c r="LD123" s="563"/>
      <c r="LE123" s="563"/>
      <c r="LF123" s="563"/>
      <c r="LG123" s="563"/>
      <c r="LH123" s="563"/>
      <c r="LI123" s="563"/>
      <c r="LJ123" s="563"/>
      <c r="LK123" s="563"/>
      <c r="LL123" s="563"/>
      <c r="LM123" s="563"/>
      <c r="LN123" s="563"/>
      <c r="LO123" s="563"/>
      <c r="LP123" s="563"/>
      <c r="LQ123" s="563"/>
      <c r="LR123" s="563"/>
      <c r="LS123" s="563"/>
      <c r="LT123" s="563"/>
      <c r="LU123" s="563"/>
      <c r="LV123" s="563"/>
      <c r="LW123" s="563"/>
      <c r="LX123" s="563"/>
      <c r="LY123" s="563"/>
      <c r="LZ123" s="563"/>
      <c r="MA123" s="563"/>
      <c r="MB123" s="563"/>
      <c r="MC123" s="563"/>
      <c r="MD123" s="563"/>
      <c r="ME123" s="563"/>
      <c r="MF123" s="563"/>
      <c r="MG123" s="563"/>
      <c r="MH123" s="563"/>
      <c r="MI123" s="562"/>
      <c r="MJ123" s="562"/>
      <c r="MK123" s="562"/>
      <c r="ML123" s="566"/>
      <c r="MM123" s="591" t="s">
        <v>91</v>
      </c>
      <c r="MN123" s="563"/>
      <c r="MO123" s="563"/>
      <c r="MP123" s="563"/>
      <c r="MQ123" s="563"/>
      <c r="MR123" s="563"/>
      <c r="MS123" s="563"/>
      <c r="MT123" s="563"/>
      <c r="MU123" s="563"/>
      <c r="MV123" s="563"/>
      <c r="MW123" s="563"/>
      <c r="MX123" s="563"/>
      <c r="MY123" s="563"/>
      <c r="MZ123" s="563"/>
      <c r="NA123" s="563"/>
      <c r="NB123" s="563"/>
      <c r="NC123" s="563"/>
      <c r="ND123" s="563"/>
      <c r="NE123" s="563"/>
      <c r="NF123" s="563"/>
      <c r="NG123" s="563"/>
      <c r="NH123" s="563"/>
      <c r="NI123" s="563"/>
      <c r="NJ123" s="563"/>
      <c r="NK123" s="562"/>
      <c r="NL123" s="562"/>
      <c r="NM123" s="562"/>
      <c r="NN123" s="563"/>
      <c r="NO123" s="563"/>
      <c r="NP123" s="563"/>
      <c r="NQ123" s="563"/>
      <c r="NR123" s="563"/>
      <c r="NS123" s="563"/>
      <c r="NT123" s="562"/>
      <c r="NU123" s="562"/>
      <c r="NV123" s="562"/>
      <c r="NW123" s="563"/>
      <c r="NX123" s="563"/>
      <c r="NY123" s="563"/>
      <c r="NZ123" s="563"/>
      <c r="OA123" s="563"/>
      <c r="OB123" s="563"/>
      <c r="OC123" s="563"/>
      <c r="OD123" s="563"/>
      <c r="OE123" s="563"/>
      <c r="OF123" s="563"/>
      <c r="OG123" s="563"/>
      <c r="OH123" s="563"/>
      <c r="OI123" s="563"/>
      <c r="OJ123" s="563"/>
      <c r="OK123" s="563"/>
      <c r="OL123" s="563"/>
      <c r="OM123" s="563"/>
      <c r="ON123" s="563"/>
      <c r="OO123" s="563"/>
      <c r="OP123" s="563"/>
      <c r="OQ123" s="563"/>
      <c r="OR123" s="562"/>
      <c r="OS123" s="562"/>
      <c r="OT123" s="562"/>
      <c r="OU123" s="562"/>
      <c r="OV123" s="562"/>
      <c r="OW123" s="562"/>
      <c r="OX123" s="562"/>
      <c r="OY123" s="562"/>
      <c r="OZ123" s="562"/>
      <c r="PA123" s="562"/>
      <c r="PB123" s="562"/>
      <c r="PC123" s="562"/>
      <c r="PD123" s="566"/>
      <c r="PE123" s="566"/>
      <c r="PF123" s="566"/>
      <c r="PG123" s="566"/>
      <c r="PH123" s="566"/>
      <c r="PI123" s="566"/>
      <c r="PJ123" s="566"/>
      <c r="PK123" s="566"/>
      <c r="PL123" s="566"/>
      <c r="PM123" s="566"/>
      <c r="PN123" s="566"/>
      <c r="PO123" s="566"/>
      <c r="PP123" s="566"/>
      <c r="PQ123" s="566"/>
      <c r="PR123" s="566"/>
      <c r="PS123" s="566"/>
      <c r="PT123" s="566"/>
      <c r="PU123" s="566"/>
      <c r="PV123" s="566"/>
      <c r="PW123" s="566"/>
      <c r="PX123" s="566"/>
      <c r="PY123" s="566"/>
      <c r="PZ123" s="566"/>
      <c r="QA123" s="566"/>
      <c r="QB123" s="566"/>
      <c r="QC123" s="566"/>
      <c r="QD123" s="566"/>
      <c r="QE123" s="566"/>
      <c r="QF123" s="566"/>
      <c r="QG123" s="566"/>
      <c r="QH123" s="566"/>
      <c r="QI123" s="566"/>
      <c r="QJ123" s="566"/>
      <c r="QK123" s="566"/>
      <c r="QL123" s="566"/>
      <c r="QM123" s="566"/>
      <c r="QN123" s="566"/>
      <c r="QO123" s="566"/>
      <c r="QP123" s="566"/>
      <c r="QQ123" s="566"/>
      <c r="QR123" s="566"/>
      <c r="QS123" s="566"/>
      <c r="QT123" s="566"/>
      <c r="QU123" s="566"/>
      <c r="QV123" s="566"/>
      <c r="QW123" s="566"/>
      <c r="QX123" s="566"/>
      <c r="QY123" s="566"/>
      <c r="QZ123" s="566"/>
      <c r="RA123" s="566"/>
      <c r="RB123" s="566"/>
      <c r="RC123" s="566"/>
      <c r="RD123" s="566"/>
      <c r="RE123" s="566"/>
      <c r="RF123" s="566"/>
      <c r="RG123" s="566"/>
      <c r="RH123" s="566"/>
      <c r="RI123" s="566"/>
      <c r="RJ123" s="566"/>
      <c r="RK123" s="566"/>
      <c r="RL123" s="566"/>
      <c r="RM123" s="566"/>
      <c r="RN123" s="566"/>
      <c r="RO123" s="566"/>
      <c r="RP123" s="566"/>
      <c r="RQ123" s="566"/>
      <c r="RR123" s="566"/>
      <c r="RS123" s="566"/>
      <c r="RT123" s="566"/>
      <c r="RU123" s="566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7">
        <v>3.0200000000000001E-2</v>
      </c>
      <c r="OC136" s="129">
        <v>3.0999999999999999E-3</v>
      </c>
      <c r="OD136" s="103">
        <v>2.7199999999999998E-2</v>
      </c>
      <c r="OE136" s="614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9">
        <v>1.4800000000000001E-2</v>
      </c>
      <c r="OL136" s="131">
        <v>2.52E-2</v>
      </c>
      <c r="OM136" s="105">
        <v>2.4199999999999999E-2</v>
      </c>
      <c r="ON136" s="610">
        <v>1.49E-2</v>
      </c>
      <c r="OO136" s="129">
        <v>1.47E-2</v>
      </c>
      <c r="OP136" s="106">
        <v>8.9999999999999993E-3</v>
      </c>
      <c r="OQ136" s="610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1">
        <v>-1.95E-2</v>
      </c>
      <c r="OC137" s="131">
        <v>-4.4000000000000003E-3</v>
      </c>
      <c r="OD137" s="105">
        <v>-1.72E-2</v>
      </c>
      <c r="OE137" s="610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4">
        <v>-2.2700000000000001E-2</v>
      </c>
      <c r="OL137" s="124">
        <v>-2.12E-2</v>
      </c>
      <c r="OM137" s="99">
        <v>-2.6200000000000001E-2</v>
      </c>
      <c r="ON137" s="612">
        <v>-6.4000000000000003E-3</v>
      </c>
      <c r="OO137" s="124">
        <v>-1.7399999999999999E-2</v>
      </c>
      <c r="OP137" s="100">
        <v>-1.11E-2</v>
      </c>
      <c r="OQ137" s="614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6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9">
        <v>4.99E-2</v>
      </c>
      <c r="OC138" s="132"/>
      <c r="OD138" s="133"/>
      <c r="OE138" s="611">
        <v>4.2200000000000001E-2</v>
      </c>
      <c r="OF138" s="132"/>
      <c r="OG138" s="133"/>
      <c r="OH138" s="613">
        <v>2.1499999999999998E-2</v>
      </c>
      <c r="OI138" s="132"/>
      <c r="OJ138" s="133"/>
      <c r="OK138" s="612">
        <v>3.0300000000000001E-2</v>
      </c>
      <c r="OL138" s="132"/>
      <c r="OM138" s="133"/>
      <c r="ON138" s="612">
        <v>4.2999999999999997E-2</v>
      </c>
      <c r="OO138" s="132"/>
      <c r="OP138" s="133"/>
      <c r="OQ138" s="613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7">
        <v>-1.37E-2</v>
      </c>
      <c r="NN139" s="598" t="s">
        <v>62</v>
      </c>
      <c r="NO139" s="599" t="s">
        <v>62</v>
      </c>
      <c r="NP139" s="600">
        <v>-4.8800000000000003E-2</v>
      </c>
      <c r="NQ139" s="598" t="s">
        <v>62</v>
      </c>
      <c r="NR139" s="599" t="s">
        <v>62</v>
      </c>
      <c r="NS139" s="546">
        <v>-2.87E-2</v>
      </c>
      <c r="NT139" s="133" t="s">
        <v>62</v>
      </c>
      <c r="NU139" s="133" t="s">
        <v>62</v>
      </c>
      <c r="NV139" s="640">
        <v>-2.53E-2</v>
      </c>
      <c r="NW139" s="598" t="s">
        <v>62</v>
      </c>
      <c r="NX139" s="599" t="s">
        <v>62</v>
      </c>
      <c r="NY139" s="534">
        <v>-2.81E-2</v>
      </c>
      <c r="NZ139" s="598" t="s">
        <v>62</v>
      </c>
      <c r="OA139" s="599" t="s">
        <v>62</v>
      </c>
      <c r="OB139" s="639">
        <v>-5.04E-2</v>
      </c>
      <c r="OC139" s="598" t="s">
        <v>62</v>
      </c>
      <c r="OD139" s="599" t="s">
        <v>62</v>
      </c>
      <c r="OE139" s="665">
        <v>-3.0200000000000001E-2</v>
      </c>
      <c r="OF139" s="598" t="s">
        <v>62</v>
      </c>
      <c r="OG139" s="599" t="s">
        <v>62</v>
      </c>
      <c r="OH139" s="694">
        <v>-2.07E-2</v>
      </c>
      <c r="OI139" s="598" t="s">
        <v>62</v>
      </c>
      <c r="OJ139" s="599" t="s">
        <v>62</v>
      </c>
      <c r="OK139" s="700">
        <v>-2.7300000000000001E-2</v>
      </c>
      <c r="OL139" s="598" t="s">
        <v>62</v>
      </c>
      <c r="OM139" s="599" t="s">
        <v>62</v>
      </c>
      <c r="ON139" s="712">
        <v>-5.2200000000000003E-2</v>
      </c>
      <c r="OO139" s="598" t="s">
        <v>62</v>
      </c>
      <c r="OP139" s="599" t="s">
        <v>62</v>
      </c>
      <c r="OQ139" s="694">
        <v>-1.9800000000000002E-2</v>
      </c>
      <c r="OR139" s="133" t="s">
        <v>62</v>
      </c>
      <c r="OS139" s="133" t="s">
        <v>62</v>
      </c>
      <c r="OT139" s="711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6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  <c r="IR140" s="566"/>
      <c r="IS140" s="566"/>
      <c r="IT140" s="566"/>
      <c r="IU140" s="566"/>
      <c r="IV140" s="566"/>
      <c r="IW140" s="566"/>
      <c r="IX140" s="566"/>
      <c r="IY140" s="566"/>
      <c r="IZ140" s="566"/>
      <c r="JA140" s="566"/>
      <c r="JB140" s="566"/>
      <c r="JC140" s="566"/>
      <c r="JD140" s="566"/>
      <c r="JE140" s="566"/>
      <c r="JF140" s="566"/>
      <c r="JG140" s="566"/>
      <c r="JH140" s="566"/>
      <c r="JI140" s="566"/>
      <c r="JJ140" s="566"/>
      <c r="JK140" s="566"/>
      <c r="JL140" s="566"/>
      <c r="JM140" s="566"/>
      <c r="JN140" s="566"/>
      <c r="JO140" s="566"/>
      <c r="JP140" s="566"/>
      <c r="JQ140" s="566"/>
      <c r="JR140" s="566"/>
      <c r="JS140" s="566"/>
      <c r="JT140" s="566"/>
      <c r="JU140" s="566"/>
      <c r="JV140" s="566"/>
      <c r="JW140" s="566"/>
      <c r="JX140" s="566"/>
      <c r="JY140" s="566"/>
      <c r="JZ140" s="566"/>
      <c r="KA140" s="566"/>
      <c r="KB140" s="566"/>
      <c r="KC140" s="566"/>
      <c r="KD140" s="566"/>
      <c r="KE140" s="566"/>
      <c r="KF140" s="566"/>
      <c r="KG140" s="566"/>
      <c r="KH140" s="566"/>
      <c r="KI140" s="566"/>
      <c r="KJ140" s="566"/>
      <c r="KK140" s="566"/>
      <c r="KL140" s="566"/>
      <c r="KM140" s="566"/>
      <c r="KN140" s="566"/>
      <c r="KO140" s="566"/>
      <c r="KP140" s="566"/>
      <c r="KQ140" s="566"/>
      <c r="KR140" s="566"/>
      <c r="KS140" s="566"/>
      <c r="KT140" s="566"/>
      <c r="KU140" s="566"/>
      <c r="KV140" s="566"/>
      <c r="KW140" s="566"/>
      <c r="KX140" s="566"/>
      <c r="KY140" s="566"/>
      <c r="KZ140" s="566"/>
      <c r="LA140" s="566"/>
      <c r="LB140" s="566"/>
      <c r="LC140" s="566"/>
      <c r="LD140" s="566"/>
      <c r="LE140" s="566"/>
      <c r="LF140" s="566"/>
      <c r="LG140" s="566"/>
      <c r="LH140" s="566"/>
      <c r="LI140" s="566"/>
      <c r="LJ140" s="566"/>
      <c r="LK140" s="566"/>
      <c r="LL140" s="566"/>
      <c r="LM140" s="566"/>
      <c r="LN140" s="566"/>
      <c r="LO140" s="566"/>
      <c r="LP140" s="566"/>
      <c r="LQ140" s="566"/>
      <c r="LR140" s="566"/>
      <c r="LS140" s="566"/>
      <c r="LT140" s="566"/>
      <c r="LU140" s="566"/>
      <c r="LV140" s="566"/>
      <c r="LW140" s="566"/>
      <c r="LX140" s="566"/>
      <c r="LY140" s="566"/>
      <c r="LZ140" s="566"/>
      <c r="MA140" s="566"/>
      <c r="MB140" s="566"/>
      <c r="MC140" s="566"/>
      <c r="MD140" s="566"/>
      <c r="ME140" s="566"/>
      <c r="MF140" s="566"/>
      <c r="MG140" s="566"/>
      <c r="MH140" s="566"/>
      <c r="MI140" s="566"/>
      <c r="MJ140" s="566"/>
      <c r="MK140" s="566"/>
      <c r="ML140" s="566"/>
      <c r="MM140" s="566"/>
      <c r="MN140" s="566"/>
      <c r="MO140" s="566"/>
      <c r="MP140" s="566"/>
      <c r="MQ140" s="566"/>
      <c r="MR140" s="566"/>
      <c r="MS140" s="566"/>
      <c r="MT140" s="566"/>
      <c r="MU140" s="566"/>
      <c r="MV140" s="566"/>
      <c r="MW140" s="566"/>
      <c r="MX140" s="566"/>
      <c r="MY140" s="566"/>
      <c r="MZ140" s="566"/>
      <c r="NA140" s="566"/>
      <c r="NB140" s="566"/>
      <c r="NC140" s="566"/>
      <c r="ND140" s="566"/>
      <c r="NE140" s="566"/>
      <c r="NF140" s="566"/>
      <c r="NG140" s="566"/>
      <c r="NH140" s="566"/>
      <c r="NI140" s="566"/>
      <c r="NJ140" s="566"/>
      <c r="NK140" s="566"/>
      <c r="NL140" s="566"/>
      <c r="NM140" s="566"/>
      <c r="NN140" s="566"/>
      <c r="NO140" s="566"/>
      <c r="NP140" s="566"/>
      <c r="NQ140" s="566"/>
      <c r="NR140" s="566"/>
      <c r="NS140" s="566"/>
      <c r="NT140" s="566"/>
      <c r="NU140" s="566"/>
      <c r="NV140" s="566"/>
      <c r="NW140" s="566"/>
      <c r="NX140" s="566"/>
      <c r="NY140" s="566"/>
      <c r="NZ140" s="566"/>
      <c r="OA140" s="566"/>
      <c r="OB140" s="566"/>
      <c r="OC140" s="566"/>
      <c r="OD140" s="566"/>
      <c r="OE140" s="566"/>
      <c r="OF140" s="566"/>
      <c r="OG140" s="566"/>
      <c r="OH140" s="566"/>
      <c r="OI140" s="566"/>
      <c r="OJ140" s="566"/>
      <c r="OK140" s="566"/>
      <c r="OL140" s="566"/>
      <c r="OM140" s="566"/>
      <c r="ON140" s="566"/>
      <c r="OO140" s="566"/>
      <c r="OP140" s="566"/>
      <c r="OQ140" s="566"/>
      <c r="OR140" s="566"/>
      <c r="OS140" s="566"/>
      <c r="OT140" s="566"/>
      <c r="OU140" s="566"/>
      <c r="OV140" s="566"/>
      <c r="OW140" s="566"/>
      <c r="OX140" s="566"/>
      <c r="OY140" s="566"/>
      <c r="OZ140" s="566"/>
      <c r="PA140" s="566"/>
      <c r="PB140" s="566"/>
      <c r="PC140" s="566"/>
      <c r="PD140" s="566"/>
      <c r="PE140" s="566"/>
      <c r="PF140" s="566"/>
      <c r="PG140" s="566"/>
      <c r="PH140" s="566"/>
      <c r="PI140" s="566"/>
      <c r="PJ140" s="566"/>
      <c r="PK140" s="566"/>
      <c r="PL140" s="566"/>
      <c r="PM140" s="566"/>
      <c r="PN140" s="566"/>
      <c r="PO140" s="566"/>
      <c r="PP140" s="566"/>
      <c r="PQ140" s="566"/>
      <c r="PR140" s="566"/>
      <c r="PS140" s="566"/>
      <c r="PT140" s="566"/>
      <c r="PU140" s="566"/>
      <c r="PV140" s="566"/>
      <c r="PW140" s="566"/>
      <c r="PX140" s="566"/>
      <c r="PY140" s="566"/>
      <c r="PZ140" s="566"/>
      <c r="QA140" s="566"/>
      <c r="QB140" s="566"/>
      <c r="QC140" s="566"/>
      <c r="QD140" s="566"/>
      <c r="QE140" s="566"/>
      <c r="QF140" s="566"/>
      <c r="QG140" s="566"/>
      <c r="QH140" s="566"/>
      <c r="QI140" s="566"/>
      <c r="QJ140" s="566"/>
      <c r="QK140" s="566"/>
      <c r="QL140" s="566"/>
      <c r="QM140" s="566"/>
      <c r="QN140" s="566"/>
      <c r="QO140" s="566"/>
      <c r="QP140" s="566"/>
      <c r="QQ140" s="566"/>
      <c r="QR140" s="566"/>
      <c r="QS140" s="566"/>
      <c r="QT140" s="566"/>
      <c r="QU140" s="566"/>
      <c r="QV140" s="566"/>
      <c r="QW140" s="566"/>
      <c r="QX140" s="566"/>
      <c r="QY140" s="566"/>
      <c r="QZ140" s="566"/>
      <c r="RA140" s="566"/>
      <c r="RB140" s="566"/>
      <c r="RC140" s="566"/>
      <c r="RD140" s="566"/>
      <c r="RE140" s="566"/>
      <c r="RF140" s="566"/>
      <c r="RG140" s="566"/>
      <c r="RH140" s="566"/>
      <c r="RI140" s="566"/>
      <c r="RJ140" s="566"/>
      <c r="RK140" s="566"/>
      <c r="RL140" s="566"/>
      <c r="RM140" s="566"/>
      <c r="RN140" s="566"/>
      <c r="RO140" s="566"/>
      <c r="RP140" s="566"/>
      <c r="RQ140" s="566"/>
      <c r="RR140" s="566"/>
      <c r="RS140" s="566"/>
      <c r="RT140" s="566"/>
      <c r="RU140" s="566"/>
    </row>
    <row r="141" spans="1:608" ht="15.75" thickBot="1" x14ac:dyDescent="0.3">
      <c r="NP141" t="s">
        <v>62</v>
      </c>
    </row>
    <row r="142" spans="1:608" ht="15.75" thickBot="1" x14ac:dyDescent="0.3">
      <c r="NS142" s="724" t="s">
        <v>175</v>
      </c>
      <c r="NT142" s="725"/>
      <c r="NU142" s="725"/>
      <c r="NV142" s="725"/>
      <c r="NW142" s="725"/>
      <c r="NX142" s="725"/>
      <c r="NY142" s="725"/>
      <c r="NZ142" s="725"/>
      <c r="OA142" s="726"/>
    </row>
    <row r="143" spans="1:608" ht="15.75" thickBot="1" x14ac:dyDescent="0.3">
      <c r="NS143" s="703">
        <v>43560</v>
      </c>
      <c r="NT143" s="704">
        <v>43567</v>
      </c>
      <c r="NU143" s="704">
        <v>43574</v>
      </c>
      <c r="NV143" s="705">
        <v>43581</v>
      </c>
      <c r="NW143" s="703">
        <v>43588</v>
      </c>
      <c r="NX143" s="704">
        <v>43595</v>
      </c>
      <c r="NY143" s="704">
        <v>43602</v>
      </c>
      <c r="NZ143" s="704">
        <v>43609</v>
      </c>
      <c r="OA143" s="705">
        <v>43616</v>
      </c>
      <c r="OB143" s="703">
        <v>43623</v>
      </c>
      <c r="OC143" s="704">
        <v>43630</v>
      </c>
      <c r="OD143" s="704">
        <v>43637</v>
      </c>
      <c r="OE143" s="705">
        <v>43644</v>
      </c>
    </row>
    <row r="144" spans="1:608" ht="15.75" thickBot="1" x14ac:dyDescent="0.3">
      <c r="NG144" t="s">
        <v>62</v>
      </c>
      <c r="NS144" s="30">
        <v>4.02E-2</v>
      </c>
      <c r="NT144" s="30">
        <v>5.4600000000000003E-2</v>
      </c>
      <c r="NU144" s="618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8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</row>
    <row r="145" spans="253:395" ht="15.75" thickBot="1" x14ac:dyDescent="0.3">
      <c r="NS145" s="22">
        <v>3.4099999999999998E-2</v>
      </c>
      <c r="NT145" s="16">
        <v>4.2599999999999999E-2</v>
      </c>
      <c r="NU145" s="732">
        <v>4.0800000000000003E-2</v>
      </c>
      <c r="NV145" s="618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</row>
    <row r="146" spans="253:395" ht="15.75" thickBot="1" x14ac:dyDescent="0.3">
      <c r="NS146" s="16">
        <v>2.5399999999999999E-2</v>
      </c>
      <c r="NT146" s="34">
        <v>9.7999999999999997E-3</v>
      </c>
      <c r="NU146" s="733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2">
        <v>5.67E-2</v>
      </c>
      <c r="NZ146" s="732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</row>
    <row r="147" spans="253:395" ht="15.75" thickBot="1" x14ac:dyDescent="0.3">
      <c r="MR147" s="724" t="s">
        <v>159</v>
      </c>
      <c r="MS147" s="725"/>
      <c r="MT147" s="725"/>
      <c r="MU147" s="725"/>
      <c r="MV147" s="726"/>
      <c r="MX147" t="s">
        <v>62</v>
      </c>
      <c r="NS147" s="618">
        <v>2.5000000000000001E-2</v>
      </c>
      <c r="NT147" s="698">
        <v>7.1999999999999998E-3</v>
      </c>
      <c r="NU147" s="16">
        <v>1.3299999999999999E-2</v>
      </c>
      <c r="NV147" s="86">
        <v>-1.8E-3</v>
      </c>
      <c r="NW147" s="732">
        <v>-6.4999999999999997E-3</v>
      </c>
      <c r="NX147" s="698">
        <v>5.3E-3</v>
      </c>
      <c r="NY147" s="698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</row>
    <row r="148" spans="253:395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S148" s="698">
        <v>2E-3</v>
      </c>
      <c r="NT148" s="22">
        <v>5.7999999999999996E-3</v>
      </c>
      <c r="NU148" s="22">
        <v>1E-4</v>
      </c>
      <c r="NV148" s="698">
        <v>-4.7999999999999996E-3</v>
      </c>
      <c r="NW148" s="698">
        <v>-1.1599999999999999E-2</v>
      </c>
      <c r="NX148" s="618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</row>
    <row r="149" spans="253:395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S149" s="86">
        <v>-2.2700000000000001E-2</v>
      </c>
      <c r="NT149" s="618">
        <v>-2.2599999999999999E-2</v>
      </c>
      <c r="NU149" s="698">
        <v>-6.1000000000000004E-3</v>
      </c>
      <c r="NV149" s="16">
        <v>-1.6400000000000001E-2</v>
      </c>
      <c r="NW149" s="618">
        <v>-2.6200000000000001E-2</v>
      </c>
      <c r="NX149" s="733">
        <v>-1.5900000000000001E-2</v>
      </c>
      <c r="NY149" s="34">
        <v>-3.44E-2</v>
      </c>
      <c r="NZ149" s="698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</row>
    <row r="150" spans="253:395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S150" s="732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3">
        <v>-4.3799999999999999E-2</v>
      </c>
      <c r="NX150" s="34">
        <v>-5.8200000000000002E-2</v>
      </c>
      <c r="NY150" s="733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</row>
    <row r="151" spans="253:395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S151" s="34">
        <v>-6.4500000000000002E-2</v>
      </c>
      <c r="NT151" s="732">
        <v>-4.87E-2</v>
      </c>
      <c r="NU151" s="86">
        <v>-5.74E-2</v>
      </c>
      <c r="NV151" s="733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</row>
    <row r="152" spans="253:395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95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5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5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5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5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</row>
    <row r="158" spans="253:395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</row>
    <row r="159" spans="253:395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</row>
    <row r="160" spans="253:395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</row>
    <row r="161" spans="40:385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</row>
    <row r="162" spans="40:385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</row>
    <row r="163" spans="40:385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</row>
    <row r="164" spans="40:385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</row>
    <row r="165" spans="40:385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</row>
    <row r="166" spans="40:385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85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</row>
    <row r="168" spans="40:385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</row>
    <row r="169" spans="40:385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</row>
    <row r="170" spans="40:385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</row>
    <row r="171" spans="40:385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11">
        <v>3.0999999999999999E-3</v>
      </c>
      <c r="NR171" s="30">
        <v>6.7999999999999996E-3</v>
      </c>
      <c r="NS171" s="7">
        <v>2.5700000000000001E-2</v>
      </c>
      <c r="NT171" s="7">
        <v>2.5100000000000001E-2</v>
      </c>
    </row>
    <row r="172" spans="40:385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</row>
    <row r="173" spans="40:385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</row>
    <row r="174" spans="40:385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</row>
    <row r="175" spans="40:385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701">
        <v>-4.87E-2</v>
      </c>
      <c r="NR175" s="86">
        <v>-4.5199999999999997E-2</v>
      </c>
      <c r="NS175" s="86">
        <v>-5.8999999999999997E-2</v>
      </c>
      <c r="NT175" s="86">
        <v>-4.5999999999999999E-2</v>
      </c>
    </row>
    <row r="176" spans="40:385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2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2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2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2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2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2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2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2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2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2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2" ht="15.75" thickBot="1" x14ac:dyDescent="0.3">
      <c r="Y187" s="344" t="s">
        <v>107</v>
      </c>
      <c r="AU187" s="344" t="s">
        <v>107</v>
      </c>
      <c r="NP187" t="s">
        <v>62</v>
      </c>
    </row>
    <row r="188" spans="7:382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2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2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</row>
    <row r="191" spans="7:382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</row>
    <row r="192" spans="7:382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5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5" x14ac:dyDescent="0.25">
      <c r="CE274" t="s">
        <v>62</v>
      </c>
      <c r="CP274" t="s">
        <v>62</v>
      </c>
    </row>
    <row r="275" spans="2:385" x14ac:dyDescent="0.25">
      <c r="D275" t="s">
        <v>62</v>
      </c>
      <c r="CS275" t="s">
        <v>62</v>
      </c>
    </row>
    <row r="276" spans="2:385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5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5" x14ac:dyDescent="0.25">
      <c r="CD282" t="s">
        <v>62</v>
      </c>
      <c r="CF282" t="s">
        <v>62</v>
      </c>
      <c r="CL282" t="s">
        <v>62</v>
      </c>
    </row>
    <row r="283" spans="2:385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5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5" ht="15.75" thickBot="1" x14ac:dyDescent="0.3">
      <c r="CG285" t="s">
        <v>62</v>
      </c>
      <c r="CP285" t="s">
        <v>62</v>
      </c>
      <c r="CS285" t="s">
        <v>62</v>
      </c>
    </row>
    <row r="286" spans="2:385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</row>
    <row r="287" spans="2:385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</row>
    <row r="288" spans="2:385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11">
        <v>3.0999999999999999E-3</v>
      </c>
      <c r="NS290" s="47">
        <v>3.3300000000000003E-2</v>
      </c>
      <c r="NT290" s="47">
        <v>2.58E-2</v>
      </c>
      <c r="NU290" s="47">
        <v>2.63E-2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701">
        <v>-4.87E-2</v>
      </c>
      <c r="NS294" s="86">
        <v>-4.5199999999999997E-2</v>
      </c>
      <c r="NT294" s="86">
        <v>-5.8999999999999997E-2</v>
      </c>
      <c r="NU294" s="86">
        <v>-4.5999999999999999E-2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4" t="s">
        <v>152</v>
      </c>
      <c r="KL533" s="725"/>
      <c r="KM533" s="725"/>
      <c r="KN533" s="725"/>
      <c r="KO533" s="725"/>
      <c r="KP533" s="725"/>
      <c r="KQ533" s="725"/>
      <c r="KR533" s="726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4" t="s">
        <v>153</v>
      </c>
      <c r="KL534" s="725"/>
      <c r="KM534" s="725"/>
      <c r="KN534" s="725"/>
      <c r="KO534" s="725"/>
      <c r="KP534" s="725"/>
      <c r="KQ534" s="725"/>
      <c r="KR534" s="726"/>
      <c r="ME534" t="s">
        <v>62</v>
      </c>
      <c r="ML534" s="519" t="s">
        <v>72</v>
      </c>
    </row>
    <row r="535" spans="281:384" ht="15.75" thickBot="1" x14ac:dyDescent="0.3">
      <c r="KK535" s="724" t="s">
        <v>150</v>
      </c>
      <c r="KL535" s="725"/>
      <c r="KM535" s="725"/>
      <c r="KN535" s="725"/>
      <c r="KO535" s="725"/>
      <c r="KP535" s="725"/>
      <c r="KQ535" s="725"/>
      <c r="KR535" s="726"/>
    </row>
    <row r="536" spans="281:384" ht="15.75" thickBot="1" x14ac:dyDescent="0.3">
      <c r="KK536" s="724" t="s">
        <v>147</v>
      </c>
      <c r="KL536" s="725"/>
      <c r="KM536" s="725"/>
      <c r="KN536" s="725"/>
      <c r="KO536" s="725"/>
      <c r="KP536" s="725"/>
      <c r="KQ536" s="725"/>
      <c r="KR536" s="726"/>
    </row>
    <row r="537" spans="281:384" ht="15.75" thickBot="1" x14ac:dyDescent="0.3">
      <c r="KK537" s="724" t="s">
        <v>148</v>
      </c>
      <c r="KL537" s="725"/>
      <c r="KM537" s="725"/>
      <c r="KN537" s="725"/>
      <c r="KO537" s="725"/>
      <c r="KP537" s="725"/>
      <c r="KQ537" s="725"/>
      <c r="KR537" s="726"/>
    </row>
    <row r="538" spans="281:384" ht="15.75" thickBot="1" x14ac:dyDescent="0.3">
      <c r="KK538" s="724" t="s">
        <v>149</v>
      </c>
      <c r="KL538" s="725"/>
      <c r="KM538" s="725"/>
      <c r="KN538" s="725"/>
      <c r="KO538" s="725"/>
      <c r="KP538" s="725"/>
      <c r="KQ538" s="725"/>
      <c r="KR538" s="726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4" t="s">
        <v>152</v>
      </c>
      <c r="LN542" s="725"/>
      <c r="LO542" s="725"/>
      <c r="LP542" s="725"/>
      <c r="LQ542" s="725"/>
      <c r="LR542" s="725"/>
      <c r="LS542" s="725"/>
      <c r="LT542" s="726"/>
    </row>
    <row r="543" spans="281:384" ht="15.75" thickBot="1" x14ac:dyDescent="0.3">
      <c r="JU543" t="s">
        <v>62</v>
      </c>
      <c r="LM543" s="724" t="s">
        <v>153</v>
      </c>
      <c r="LN543" s="725"/>
      <c r="LO543" s="725"/>
      <c r="LP543" s="725"/>
      <c r="LQ543" s="725"/>
      <c r="LR543" s="725"/>
      <c r="LS543" s="725"/>
      <c r="LT543" s="726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4" t="s">
        <v>150</v>
      </c>
      <c r="LN544" s="725"/>
      <c r="LO544" s="725"/>
      <c r="LP544" s="725"/>
      <c r="LQ544" s="725"/>
      <c r="LR544" s="725"/>
      <c r="LS544" s="725"/>
      <c r="LT544" s="726"/>
    </row>
    <row r="545" spans="12:410" ht="15.75" thickBot="1" x14ac:dyDescent="0.3">
      <c r="LM545" s="724" t="s">
        <v>151</v>
      </c>
      <c r="LN545" s="725"/>
      <c r="LO545" s="725"/>
      <c r="LP545" s="725"/>
      <c r="LQ545" s="725"/>
      <c r="LR545" s="725"/>
      <c r="LS545" s="725"/>
      <c r="LT545" s="726"/>
    </row>
    <row r="546" spans="12:410" ht="15.75" thickBot="1" x14ac:dyDescent="0.3">
      <c r="JZ546" t="s">
        <v>62</v>
      </c>
      <c r="LM546" s="724" t="s">
        <v>148</v>
      </c>
      <c r="LN546" s="725"/>
      <c r="LO546" s="725"/>
      <c r="LP546" s="725"/>
      <c r="LQ546" s="725"/>
      <c r="LR546" s="725"/>
      <c r="LS546" s="725"/>
      <c r="LT546" s="726"/>
    </row>
    <row r="547" spans="12:410" ht="15.75" thickBot="1" x14ac:dyDescent="0.3">
      <c r="LM547" s="724"/>
      <c r="LN547" s="725"/>
      <c r="LO547" s="725"/>
      <c r="LP547" s="725"/>
      <c r="LQ547" s="725"/>
      <c r="LR547" s="725"/>
      <c r="LS547" s="725"/>
      <c r="LT547" s="726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D65">
      <selection activeCell="PW79" sqref="PW79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4" t="s">
        <v>132</v>
      </c>
      <c r="KH2" s="725"/>
      <c r="KI2" s="725"/>
      <c r="KJ2" s="725"/>
      <c r="KK2" s="725"/>
      <c r="KL2" s="725"/>
      <c r="KM2" s="725"/>
      <c r="KN2" s="726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4" t="s">
        <v>128</v>
      </c>
      <c r="KH3" s="725"/>
      <c r="KI3" s="725"/>
      <c r="KJ3" s="725"/>
      <c r="KK3" s="725"/>
      <c r="KL3" s="725"/>
      <c r="KM3" s="725"/>
      <c r="KN3" s="726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4" t="s">
        <v>142</v>
      </c>
      <c r="KH4" s="725"/>
      <c r="KI4" s="725"/>
      <c r="KJ4" s="725"/>
      <c r="KK4" s="725"/>
      <c r="KL4" s="725"/>
      <c r="KM4" s="725"/>
      <c r="KN4" s="726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4" t="s">
        <v>129</v>
      </c>
      <c r="KH5" s="725"/>
      <c r="KI5" s="725"/>
      <c r="KJ5" s="725"/>
      <c r="KK5" s="725"/>
      <c r="KL5" s="725"/>
      <c r="KM5" s="725"/>
      <c r="KN5" s="726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4" t="s">
        <v>154</v>
      </c>
      <c r="KH6" s="725"/>
      <c r="KI6" s="725"/>
      <c r="KJ6" s="725"/>
      <c r="KK6" s="725"/>
      <c r="KL6" s="725"/>
      <c r="KM6" s="725"/>
      <c r="KN6" s="726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4" t="s">
        <v>130</v>
      </c>
      <c r="KH7" s="725"/>
      <c r="KI7" s="725"/>
      <c r="KJ7" s="725"/>
      <c r="KK7" s="725"/>
      <c r="KL7" s="725"/>
      <c r="KM7" s="725"/>
      <c r="KN7" s="726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4" t="s">
        <v>131</v>
      </c>
      <c r="KH8" s="725"/>
      <c r="KI8" s="725"/>
      <c r="KJ8" s="725"/>
      <c r="KK8" s="725"/>
      <c r="KL8" s="725"/>
      <c r="KM8" s="725"/>
      <c r="KN8" s="726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4" t="s">
        <v>133</v>
      </c>
      <c r="KH9" s="725"/>
      <c r="KI9" s="725"/>
      <c r="KJ9" s="725"/>
      <c r="KK9" s="725"/>
      <c r="KL9" s="725"/>
      <c r="KM9" s="725"/>
      <c r="KN9" s="726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7" t="s">
        <v>134</v>
      </c>
      <c r="KH10" s="728"/>
      <c r="KI10" s="728"/>
      <c r="KJ10" s="728"/>
      <c r="KK10" s="728"/>
      <c r="KL10" s="728"/>
      <c r="KM10" s="728"/>
      <c r="KN10" s="729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7" t="s">
        <v>143</v>
      </c>
      <c r="KH11" s="728"/>
      <c r="KI11" s="728"/>
      <c r="KJ11" s="728"/>
      <c r="KK11" s="728"/>
      <c r="KL11" s="728"/>
      <c r="KM11" s="728"/>
      <c r="KN11" s="729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7" t="s">
        <v>144</v>
      </c>
      <c r="KH12" s="728"/>
      <c r="KI12" s="728"/>
      <c r="KJ12" s="728"/>
      <c r="KK12" s="728"/>
      <c r="KL12" s="728"/>
      <c r="KM12" s="728"/>
      <c r="KN12" s="729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4" t="s">
        <v>135</v>
      </c>
      <c r="KH13" s="725"/>
      <c r="KI13" s="725"/>
      <c r="KJ13" s="725"/>
      <c r="KK13" s="725"/>
      <c r="KL13" s="725"/>
      <c r="KM13" s="725"/>
      <c r="KN13" s="726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4" t="s">
        <v>136</v>
      </c>
      <c r="KH14" s="725"/>
      <c r="KI14" s="725"/>
      <c r="KJ14" s="725"/>
      <c r="KK14" s="725"/>
      <c r="KL14" s="725"/>
      <c r="KM14" s="725"/>
      <c r="KN14" s="726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4" t="s">
        <v>137</v>
      </c>
      <c r="KH15" s="725"/>
      <c r="KI15" s="725"/>
      <c r="KJ15" s="725"/>
      <c r="KK15" s="725"/>
      <c r="KL15" s="725"/>
      <c r="KM15" s="725"/>
      <c r="KN15" s="726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4" t="s">
        <v>138</v>
      </c>
      <c r="KH16" s="725"/>
      <c r="KI16" s="725"/>
      <c r="KJ16" s="725"/>
      <c r="KK16" s="725"/>
      <c r="KL16" s="725"/>
      <c r="KM16" s="725"/>
      <c r="KN16" s="726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4" t="s">
        <v>140</v>
      </c>
      <c r="KH17" s="725"/>
      <c r="KI17" s="725"/>
      <c r="KJ17" s="725"/>
      <c r="KK17" s="725"/>
      <c r="KL17" s="725"/>
      <c r="KM17" s="725"/>
      <c r="KN17" s="726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4" t="s">
        <v>139</v>
      </c>
      <c r="KH18" s="725"/>
      <c r="KI18" s="725"/>
      <c r="KJ18" s="725"/>
      <c r="KK18" s="725"/>
      <c r="KL18" s="725"/>
      <c r="KM18" s="725"/>
      <c r="KN18" s="726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7" t="s">
        <v>141</v>
      </c>
      <c r="KH19" s="728"/>
      <c r="KI19" s="728"/>
      <c r="KJ19" s="728"/>
      <c r="KK19" s="728"/>
      <c r="KL19" s="728"/>
      <c r="KM19" s="728"/>
      <c r="KN19" s="729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4" t="s">
        <v>145</v>
      </c>
      <c r="KH21" s="725"/>
      <c r="KI21" s="725"/>
      <c r="KJ21" s="725"/>
      <c r="KK21" s="725"/>
      <c r="KL21" s="725"/>
      <c r="KM21" s="725"/>
      <c r="KN21" s="726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4" t="s">
        <v>146</v>
      </c>
      <c r="KH22" s="725"/>
      <c r="KI22" s="725"/>
      <c r="KJ22" s="725"/>
      <c r="KK22" s="725"/>
      <c r="KL22" s="725"/>
      <c r="KM22" s="725"/>
      <c r="KN22" s="726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4" t="s">
        <v>152</v>
      </c>
      <c r="KL328" s="725"/>
      <c r="KM328" s="725"/>
      <c r="KN328" s="725"/>
      <c r="KO328" s="725"/>
      <c r="KP328" s="725"/>
      <c r="KQ328" s="725"/>
      <c r="KR328" s="726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4" t="s">
        <v>153</v>
      </c>
      <c r="KL329" s="725"/>
      <c r="KM329" s="725"/>
      <c r="KN329" s="725"/>
      <c r="KO329" s="725"/>
      <c r="KP329" s="725"/>
      <c r="KQ329" s="725"/>
      <c r="KR329" s="726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4" t="s">
        <v>150</v>
      </c>
      <c r="KL330" s="725"/>
      <c r="KM330" s="725"/>
      <c r="KN330" s="725"/>
      <c r="KO330" s="725"/>
      <c r="KP330" s="725"/>
      <c r="KQ330" s="725"/>
      <c r="KR330" s="726"/>
    </row>
    <row r="331" spans="19:384" ht="15.75" thickBot="1" x14ac:dyDescent="0.3">
      <c r="KK331" s="724" t="s">
        <v>147</v>
      </c>
      <c r="KL331" s="725"/>
      <c r="KM331" s="725"/>
      <c r="KN331" s="725"/>
      <c r="KO331" s="725"/>
      <c r="KP331" s="725"/>
      <c r="KQ331" s="725"/>
      <c r="KR331" s="726"/>
    </row>
    <row r="332" spans="19:384" ht="15.75" thickBot="1" x14ac:dyDescent="0.3">
      <c r="CS332" t="s">
        <v>62</v>
      </c>
      <c r="KK332" s="724" t="s">
        <v>148</v>
      </c>
      <c r="KL332" s="725"/>
      <c r="KM332" s="725"/>
      <c r="KN332" s="725"/>
      <c r="KO332" s="725"/>
      <c r="KP332" s="725"/>
      <c r="KQ332" s="725"/>
      <c r="KR332" s="726"/>
    </row>
    <row r="333" spans="19:384" ht="15.75" thickBot="1" x14ac:dyDescent="0.3">
      <c r="CD333" t="s">
        <v>62</v>
      </c>
      <c r="CP333" t="s">
        <v>62</v>
      </c>
      <c r="KK333" s="724" t="s">
        <v>149</v>
      </c>
      <c r="KL333" s="725"/>
      <c r="KM333" s="725"/>
      <c r="KN333" s="725"/>
      <c r="KO333" s="725"/>
      <c r="KP333" s="725"/>
      <c r="KQ333" s="725"/>
      <c r="KR333" s="726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4" t="s">
        <v>152</v>
      </c>
      <c r="LN337" s="725"/>
      <c r="LO337" s="725"/>
      <c r="LP337" s="725"/>
      <c r="LQ337" s="725"/>
      <c r="LR337" s="725"/>
      <c r="LS337" s="725"/>
      <c r="LT337" s="726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4" t="s">
        <v>153</v>
      </c>
      <c r="LN338" s="725"/>
      <c r="LO338" s="725"/>
      <c r="LP338" s="725"/>
      <c r="LQ338" s="725"/>
      <c r="LR338" s="725"/>
      <c r="LS338" s="725"/>
      <c r="LT338" s="726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4" t="s">
        <v>150</v>
      </c>
      <c r="LN339" s="725"/>
      <c r="LO339" s="725"/>
      <c r="LP339" s="725"/>
      <c r="LQ339" s="725"/>
      <c r="LR339" s="725"/>
      <c r="LS339" s="725"/>
      <c r="LT339" s="726"/>
    </row>
    <row r="340" spans="1:378" ht="15.75" thickBot="1" x14ac:dyDescent="0.3">
      <c r="LM340" s="724" t="s">
        <v>151</v>
      </c>
      <c r="LN340" s="725"/>
      <c r="LO340" s="725"/>
      <c r="LP340" s="725"/>
      <c r="LQ340" s="725"/>
      <c r="LR340" s="725"/>
      <c r="LS340" s="725"/>
      <c r="LT340" s="726"/>
    </row>
    <row r="341" spans="1:378" ht="15.75" thickBot="1" x14ac:dyDescent="0.3">
      <c r="CR341" t="s">
        <v>62</v>
      </c>
      <c r="JZ341" t="s">
        <v>62</v>
      </c>
      <c r="LM341" s="724" t="s">
        <v>148</v>
      </c>
      <c r="LN341" s="725"/>
      <c r="LO341" s="725"/>
      <c r="LP341" s="725"/>
      <c r="LQ341" s="725"/>
      <c r="LR341" s="725"/>
      <c r="LS341" s="725"/>
      <c r="LT341" s="726"/>
    </row>
    <row r="342" spans="1:378" ht="15.75" thickBot="1" x14ac:dyDescent="0.3">
      <c r="LM342" s="724"/>
      <c r="LN342" s="725"/>
      <c r="LO342" s="725"/>
      <c r="LP342" s="725"/>
      <c r="LQ342" s="725"/>
      <c r="LR342" s="725"/>
      <c r="LS342" s="725"/>
      <c r="LT342" s="726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4" t="s">
        <v>159</v>
      </c>
      <c r="MH463" s="725"/>
      <c r="MI463" s="725"/>
      <c r="MJ463" s="725"/>
      <c r="MK463" s="726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2019-07-05T07:15:44Z</dcterms:modified>
</cp:coreProperties>
</file>